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Matthew/Downloads/Thorne_15_codefigurestats/"/>
    </mc:Choice>
  </mc:AlternateContent>
  <xr:revisionPtr revIDLastSave="0" documentId="13_ncr:1_{CEDC1151-6166-284A-B040-2EA97156CF38}" xr6:coauthVersionLast="47" xr6:coauthVersionMax="47" xr10:uidLastSave="{00000000-0000-0000-0000-000000000000}"/>
  <bookViews>
    <workbookView xWindow="2360" yWindow="4400" windowWidth="26440" windowHeight="15440" activeTab="1" xr2:uid="{675DBF82-5C52-634B-A371-D2A154217616}"/>
  </bookViews>
  <sheets>
    <sheet name="averaged_runs126" sheetId="1" r:id="rId1"/>
    <sheet name="averaged_runs245" sheetId="2" r:id="rId2"/>
    <sheet name="averaged_runs370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I12" i="2"/>
  <c r="H12" i="2"/>
  <c r="G10" i="2"/>
  <c r="H10" i="2"/>
  <c r="I10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1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" i="2"/>
  <c r="I3" i="2"/>
  <c r="G3" i="2"/>
  <c r="H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2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2" i="3"/>
  <c r="I1" i="3"/>
  <c r="I1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2" i="2"/>
  <c r="C56" i="2"/>
  <c r="C55" i="2"/>
  <c r="C53" i="2"/>
  <c r="C52" i="2"/>
  <c r="C51" i="2"/>
  <c r="C50" i="2"/>
  <c r="C49" i="2"/>
  <c r="C48" i="2"/>
  <c r="C47" i="2"/>
  <c r="C45" i="2"/>
  <c r="C44" i="2"/>
  <c r="C42" i="2"/>
  <c r="C41" i="2"/>
  <c r="C40" i="2"/>
  <c r="C39" i="2"/>
  <c r="C38" i="2"/>
  <c r="C37" i="2"/>
  <c r="C35" i="2"/>
  <c r="C33" i="2"/>
  <c r="C32" i="2"/>
  <c r="C30" i="2"/>
  <c r="C29" i="2"/>
  <c r="C28" i="2"/>
  <c r="C26" i="2"/>
  <c r="C25" i="2"/>
  <c r="C23" i="2"/>
  <c r="C22" i="2"/>
  <c r="C21" i="2"/>
  <c r="C20" i="2"/>
  <c r="C19" i="2"/>
  <c r="C18" i="2"/>
  <c r="C17" i="2"/>
  <c r="C16" i="2"/>
  <c r="C15" i="2"/>
  <c r="C14" i="2"/>
  <c r="C13" i="2"/>
  <c r="C11" i="2"/>
  <c r="C10" i="2"/>
  <c r="C9" i="2"/>
  <c r="C8" i="2"/>
  <c r="C7" i="2"/>
  <c r="C6" i="2"/>
  <c r="C4" i="2"/>
  <c r="C3" i="2"/>
  <c r="C54" i="2"/>
  <c r="C46" i="2"/>
  <c r="C27" i="2"/>
  <c r="C43" i="2"/>
  <c r="C2" i="2"/>
  <c r="C24" i="2"/>
  <c r="C5" i="2"/>
  <c r="C34" i="2"/>
  <c r="C31" i="2"/>
  <c r="C36" i="2"/>
  <c r="C12" i="2"/>
  <c r="E59" i="2" l="1"/>
</calcChain>
</file>

<file path=xl/sharedStrings.xml><?xml version="1.0" encoding="utf-8"?>
<sst xmlns="http://schemas.openxmlformats.org/spreadsheetml/2006/main" count="630" uniqueCount="112">
  <si>
    <t>method_name</t>
  </si>
  <si>
    <t>method_class</t>
  </si>
  <si>
    <t>c/r</t>
  </si>
  <si>
    <t>#q&lt;0.1</t>
  </si>
  <si>
    <t>#q&lt;0.5</t>
  </si>
  <si>
    <t>100bias</t>
  </si>
  <si>
    <t>100log-l</t>
  </si>
  <si>
    <t>75RMS</t>
  </si>
  <si>
    <t>Edyrs15</t>
  </si>
  <si>
    <t>Edyrs20</t>
  </si>
  <si>
    <t>EdyrsA</t>
  </si>
  <si>
    <t>Fdyrs15</t>
  </si>
  <si>
    <t>Fdyrs20</t>
  </si>
  <si>
    <t>Mdyrs15</t>
  </si>
  <si>
    <t>Mdyrs20</t>
  </si>
  <si>
    <t>RMSyrsA</t>
  </si>
  <si>
    <t>avg_unc.(1se)</t>
  </si>
  <si>
    <t>bias</t>
  </si>
  <si>
    <t>bias50</t>
  </si>
  <si>
    <t>e100bias</t>
  </si>
  <si>
    <t>e100log-l</t>
  </si>
  <si>
    <t>e75RMS</t>
  </si>
  <si>
    <t>eEdyrs15</t>
  </si>
  <si>
    <t>eEdyrs20</t>
  </si>
  <si>
    <t>eEdyrsA</t>
  </si>
  <si>
    <t>eFdyrs15</t>
  </si>
  <si>
    <t>eFdyrs20</t>
  </si>
  <si>
    <t>eMdyrs15</t>
  </si>
  <si>
    <t>eMdyrs20</t>
  </si>
  <si>
    <t>eRMSyrsA</t>
  </si>
  <si>
    <t>ebias50</t>
  </si>
  <si>
    <t>el15</t>
  </si>
  <si>
    <t>el20</t>
  </si>
  <si>
    <t>l15</t>
  </si>
  <si>
    <t>l20</t>
  </si>
  <si>
    <t>log-likeli</t>
  </si>
  <si>
    <t>ncEdyrs</t>
  </si>
  <si>
    <t>nceEdyrs</t>
  </si>
  <si>
    <t>q_min</t>
  </si>
  <si>
    <t>q_small5</t>
  </si>
  <si>
    <t>smooth_r</t>
  </si>
  <si>
    <t>tlog-l</t>
  </si>
  <si>
    <t>RMS</t>
  </si>
  <si>
    <t>100RMS</t>
  </si>
  <si>
    <t>e100RMS</t>
  </si>
  <si>
    <t>lag10y</t>
  </si>
  <si>
    <t>42/1_Run_Means</t>
  </si>
  <si>
    <t>c</t>
  </si>
  <si>
    <t>lag5y</t>
  </si>
  <si>
    <t>raw1y</t>
  </si>
  <si>
    <t>Bayes_seq_CP</t>
  </si>
  <si>
    <t>42/2_LT_Fits</t>
  </si>
  <si>
    <t>butterworth</t>
  </si>
  <si>
    <t>hinge75meet</t>
  </si>
  <si>
    <t>OLS_hinge75</t>
  </si>
  <si>
    <t>OLS_refit</t>
  </si>
  <si>
    <t>quartic</t>
  </si>
  <si>
    <t>TheilSen_h7075</t>
  </si>
  <si>
    <t>etrend15y</t>
  </si>
  <si>
    <t>42/3_ST_Fits</t>
  </si>
  <si>
    <t>etrend30y</t>
  </si>
  <si>
    <t>etrend30y_3CS</t>
  </si>
  <si>
    <t>lowess1dg20wnc</t>
  </si>
  <si>
    <t>lowess1dt10wnc</t>
  </si>
  <si>
    <t>lowess1dt20wAR</t>
  </si>
  <si>
    <t>lowess1dt20wARMA</t>
  </si>
  <si>
    <t>lowess1dt20wnc</t>
  </si>
  <si>
    <t>lowess1dt30wnc</t>
  </si>
  <si>
    <t>lowess2dt20wnc</t>
  </si>
  <si>
    <t>offset11y</t>
  </si>
  <si>
    <t>opt_clim_norm</t>
  </si>
  <si>
    <t>cubic_spline</t>
  </si>
  <si>
    <t>42/4_GAM_AR1</t>
  </si>
  <si>
    <t>GAM_AR0</t>
  </si>
  <si>
    <t>GAM_AR1</t>
  </si>
  <si>
    <t>Kal_flexLin</t>
  </si>
  <si>
    <t>42/5_Kalman</t>
  </si>
  <si>
    <t>Kal_flexLin_ocn</t>
  </si>
  <si>
    <t>Kalman_RW</t>
  </si>
  <si>
    <t>Kalman_RW_ocn</t>
  </si>
  <si>
    <t>removeGreensfx</t>
  </si>
  <si>
    <t>42/6_Remove_IV</t>
  </si>
  <si>
    <t>removeMEI_cons</t>
  </si>
  <si>
    <t>removeMEI_volc_cons</t>
  </si>
  <si>
    <t>cons_hArrh_CO2forc</t>
  </si>
  <si>
    <t>43/0_Linear</t>
  </si>
  <si>
    <t>OLS_refit_CO2forc</t>
  </si>
  <si>
    <t>FaIR_all</t>
  </si>
  <si>
    <t>43/1_ERF_FaIR</t>
  </si>
  <si>
    <t>FaIR_all_unB</t>
  </si>
  <si>
    <t>FaIR_anthro</t>
  </si>
  <si>
    <t>FaIR_anthro_unB</t>
  </si>
  <si>
    <t>FaIR_comb_unB</t>
  </si>
  <si>
    <t>FaIR_nonat</t>
  </si>
  <si>
    <t>FaIR_nonat_unB</t>
  </si>
  <si>
    <t>EBMKF_ta</t>
  </si>
  <si>
    <t>43/2_Kalman</t>
  </si>
  <si>
    <t>EBMKF_ta2</t>
  </si>
  <si>
    <t>EBMKF_ta4</t>
  </si>
  <si>
    <t>GWI_anthro</t>
  </si>
  <si>
    <t>43/3_Human_Induced</t>
  </si>
  <si>
    <t>GWI_anthro_AR6</t>
  </si>
  <si>
    <t>GWI_anthro_CGWL</t>
  </si>
  <si>
    <t>GWI_anthro_SR15</t>
  </si>
  <si>
    <t>GWI_tot</t>
  </si>
  <si>
    <t>GWI_tot_AR6</t>
  </si>
  <si>
    <t>GWI_tot_CGWL</t>
  </si>
  <si>
    <t>GWI_tot_SR15</t>
  </si>
  <si>
    <t>CGWL10y_pUKCP</t>
  </si>
  <si>
    <t>44/44_EarthModel_CGWL</t>
  </si>
  <si>
    <t>CGWL10y_sfUKCP</t>
  </si>
  <si>
    <t>CGWL10y_sUKCP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</si>
</sst>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4148-E276-124D-ADD3-0C511F88A6C4}">
  <dimension ref="A1:AT56"/>
  <sheetViews>
    <sheetView workbookViewId="0">
      <selection activeCell="I2" sqref="I2:I56"/>
    </sheetView>
  </sheetViews>
  <sheetFormatPr baseColWidth="10" defaultRowHeight="16" x14ac:dyDescent="0.2"/>
  <sheetData>
    <row r="1" spans="1:4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f>averaged_runs245!P1</f>
        <v>0.06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">
      <c r="A2" t="s">
        <v>45</v>
      </c>
      <c r="B2" t="s">
        <v>46</v>
      </c>
      <c r="C2" t="s">
        <v>47</v>
      </c>
      <c r="D2">
        <v>25.98</v>
      </c>
      <c r="E2">
        <v>97.58</v>
      </c>
      <c r="F2">
        <v>-3.4010050561692901E-2</v>
      </c>
      <c r="G2">
        <v>71.417015449231599</v>
      </c>
      <c r="H2">
        <v>4.6476269218597002E-2</v>
      </c>
      <c r="I2">
        <f>(H2&lt;$I$1)*1</f>
        <v>1</v>
      </c>
      <c r="J2">
        <v>5.5281944445914899</v>
      </c>
      <c r="K2">
        <v>-1</v>
      </c>
      <c r="L2">
        <v>4.7041402117790696</v>
      </c>
      <c r="M2">
        <v>3.93666666681517</v>
      </c>
      <c r="N2">
        <v>-1</v>
      </c>
      <c r="O2">
        <v>7.13666666681224</v>
      </c>
      <c r="P2">
        <v>-1</v>
      </c>
      <c r="Q2">
        <v>5.2674046549305</v>
      </c>
      <c r="R2">
        <v>3.8675018421119298E-2</v>
      </c>
      <c r="S2">
        <v>-2.9860932869651299E-2</v>
      </c>
      <c r="T2">
        <v>5.6395683288573799E-3</v>
      </c>
      <c r="U2">
        <v>-3.4010050561692901E-2</v>
      </c>
      <c r="V2">
        <v>-28.1010083445459</v>
      </c>
      <c r="W2">
        <v>6.3306950685756203E-2</v>
      </c>
      <c r="X2">
        <v>5.7506944445886097</v>
      </c>
      <c r="Y2">
        <v>-1</v>
      </c>
      <c r="Z2">
        <v>4.90243055569319</v>
      </c>
      <c r="AA2">
        <v>4.2500000001453602</v>
      </c>
      <c r="AB2">
        <v>-1</v>
      </c>
      <c r="AC2">
        <v>6.5633333334765798</v>
      </c>
      <c r="AD2">
        <v>-1</v>
      </c>
      <c r="AE2">
        <v>4.9544675927187001</v>
      </c>
      <c r="AF2">
        <v>5.6395683288573903E-3</v>
      </c>
      <c r="AG2">
        <v>5.2478780790165001</v>
      </c>
      <c r="AH2">
        <v>0</v>
      </c>
      <c r="AI2">
        <v>4.9003634520214003</v>
      </c>
      <c r="AJ2">
        <v>0</v>
      </c>
      <c r="AK2">
        <v>1.0311161712265799</v>
      </c>
      <c r="AL2">
        <v>7.5679999999999996</v>
      </c>
      <c r="AM2">
        <v>7.58</v>
      </c>
      <c r="AN2">
        <v>8.6516322243523902E-3</v>
      </c>
      <c r="AO2">
        <v>1.77686166610059E-2</v>
      </c>
      <c r="AP2">
        <v>2.8985799999999999</v>
      </c>
      <c r="AQ2">
        <v>238.18783555333999</v>
      </c>
      <c r="AR2">
        <v>5.8968735303780502E-2</v>
      </c>
      <c r="AS2">
        <v>6.0130736885860701E-2</v>
      </c>
      <c r="AT2">
        <v>7.7047844845890903E-2</v>
      </c>
    </row>
    <row r="3" spans="1:46" x14ac:dyDescent="0.2">
      <c r="A3" t="s">
        <v>48</v>
      </c>
      <c r="B3" t="s">
        <v>46</v>
      </c>
      <c r="C3" t="s">
        <v>47</v>
      </c>
      <c r="D3">
        <v>24.32</v>
      </c>
      <c r="E3">
        <v>75.239999999999995</v>
      </c>
      <c r="F3">
        <v>-9.7148113118276994E-3</v>
      </c>
      <c r="G3">
        <v>62.047027256334403</v>
      </c>
      <c r="H3">
        <v>5.4139044777333202E-2</v>
      </c>
      <c r="I3">
        <f t="shared" ref="I3:I56" si="0">(H3&lt;$I$1)*1</f>
        <v>1</v>
      </c>
      <c r="J3">
        <v>3.6112777779265999</v>
      </c>
      <c r="K3">
        <v>-1</v>
      </c>
      <c r="L3">
        <v>2.5874080689238301</v>
      </c>
      <c r="M3">
        <v>-0.96499999984701301</v>
      </c>
      <c r="N3">
        <v>-1</v>
      </c>
      <c r="O3">
        <v>6.6216666668127404</v>
      </c>
      <c r="P3">
        <v>-1</v>
      </c>
      <c r="Q3">
        <v>3.8046754124068398</v>
      </c>
      <c r="R3">
        <v>4.7763976608298203E-2</v>
      </c>
      <c r="S3">
        <v>-1.33273045980223E-2</v>
      </c>
      <c r="T3">
        <v>5.7650712728499901E-3</v>
      </c>
      <c r="U3">
        <v>-9.7148113118277601E-3</v>
      </c>
      <c r="V3">
        <v>-31.130997424190699</v>
      </c>
      <c r="W3">
        <v>7.0984341148264296E-2</v>
      </c>
      <c r="X3">
        <v>3.8437777779237101</v>
      </c>
      <c r="Y3">
        <v>-1</v>
      </c>
      <c r="Z3">
        <v>2.8786574075473501</v>
      </c>
      <c r="AA3">
        <v>-0.63333333318350404</v>
      </c>
      <c r="AB3">
        <v>-1</v>
      </c>
      <c r="AC3">
        <v>6.1250000001436602</v>
      </c>
      <c r="AD3">
        <v>-1</v>
      </c>
      <c r="AE3">
        <v>3.4886574074836698</v>
      </c>
      <c r="AF3">
        <v>5.7650712728499996E-3</v>
      </c>
      <c r="AG3">
        <v>4.9881462850346798</v>
      </c>
      <c r="AH3">
        <v>0</v>
      </c>
      <c r="AI3">
        <v>5.9248678265399199</v>
      </c>
      <c r="AJ3">
        <v>0</v>
      </c>
      <c r="AK3">
        <v>0.80247023940996898</v>
      </c>
      <c r="AL3">
        <v>10.561999999999999</v>
      </c>
      <c r="AM3">
        <v>10.811999999999999</v>
      </c>
      <c r="AN3">
        <v>6.4298488272633201E-4</v>
      </c>
      <c r="AO3">
        <v>5.1331553761453296E-3</v>
      </c>
      <c r="AP3">
        <v>5.6612199999999904</v>
      </c>
      <c r="AQ3">
        <v>185.37062530370201</v>
      </c>
      <c r="AR3">
        <v>6.5011771569141993E-2</v>
      </c>
      <c r="AS3">
        <v>5.7825813706596799E-2</v>
      </c>
      <c r="AT3">
        <v>7.5105443072677094E-2</v>
      </c>
    </row>
    <row r="4" spans="1:46" x14ac:dyDescent="0.2">
      <c r="A4" t="s">
        <v>49</v>
      </c>
      <c r="B4" t="s">
        <v>46</v>
      </c>
      <c r="C4" t="s">
        <v>47</v>
      </c>
      <c r="D4">
        <v>0.04</v>
      </c>
      <c r="E4">
        <v>0.68</v>
      </c>
      <c r="F4">
        <v>6.3711571825874596E-3</v>
      </c>
      <c r="G4">
        <v>64.821846966262498</v>
      </c>
      <c r="H4">
        <v>0.11610983978795</v>
      </c>
      <c r="I4">
        <f t="shared" si="0"/>
        <v>0</v>
      </c>
      <c r="J4">
        <v>3.3243148149638699</v>
      </c>
      <c r="K4">
        <v>-1</v>
      </c>
      <c r="L4">
        <v>1.0225472475596999</v>
      </c>
      <c r="M4">
        <v>-9.7233333331723699</v>
      </c>
      <c r="N4">
        <v>-1</v>
      </c>
      <c r="O4">
        <v>12.135000000141</v>
      </c>
      <c r="P4">
        <v>-1</v>
      </c>
      <c r="Q4">
        <v>3.3697366235765398</v>
      </c>
      <c r="R4">
        <v>0.12803787132590699</v>
      </c>
      <c r="S4">
        <v>-2.6166940324030401E-4</v>
      </c>
      <c r="T4">
        <v>2.7164812088012499E-3</v>
      </c>
      <c r="U4">
        <v>6.3711571825875004E-3</v>
      </c>
      <c r="V4">
        <v>57.537473534574602</v>
      </c>
      <c r="W4">
        <v>0.125800869339457</v>
      </c>
      <c r="X4">
        <v>3.77993518533374</v>
      </c>
      <c r="Y4">
        <v>-1</v>
      </c>
      <c r="Z4">
        <v>1.0340868608127201</v>
      </c>
      <c r="AA4">
        <v>-9.2133333331729297</v>
      </c>
      <c r="AB4">
        <v>-1</v>
      </c>
      <c r="AC4">
        <v>14.170000000139099</v>
      </c>
      <c r="AD4">
        <v>-1</v>
      </c>
      <c r="AE4">
        <v>2.5110249118602002</v>
      </c>
      <c r="AF4">
        <v>2.7164812088012399E-3</v>
      </c>
      <c r="AG4">
        <v>2.3580099028999499</v>
      </c>
      <c r="AH4">
        <v>0</v>
      </c>
      <c r="AI4">
        <v>2.2811302719689799</v>
      </c>
      <c r="AJ4">
        <v>0</v>
      </c>
      <c r="AK4">
        <v>0.69741762350030001</v>
      </c>
      <c r="AL4">
        <v>28.571999999999999</v>
      </c>
      <c r="AM4">
        <v>29.608000000000001</v>
      </c>
      <c r="AN4">
        <v>0.64924814362110495</v>
      </c>
      <c r="AO4">
        <v>0.86565754770320602</v>
      </c>
      <c r="AP4">
        <v>28.952680000000001</v>
      </c>
      <c r="AQ4">
        <v>161.103471028569</v>
      </c>
      <c r="AR4">
        <v>0.11944902180379401</v>
      </c>
      <c r="AS4">
        <v>0.118100371124347</v>
      </c>
      <c r="AT4">
        <v>0.12754143408796201</v>
      </c>
    </row>
    <row r="5" spans="1:46" x14ac:dyDescent="0.2">
      <c r="A5" t="s">
        <v>50</v>
      </c>
      <c r="B5" t="s">
        <v>51</v>
      </c>
      <c r="C5" t="s">
        <v>47</v>
      </c>
      <c r="D5">
        <v>74</v>
      </c>
      <c r="E5">
        <v>122.8</v>
      </c>
      <c r="F5">
        <v>3.6978423504202003E-2</v>
      </c>
      <c r="G5">
        <v>-33.7366232011044</v>
      </c>
      <c r="H5">
        <v>8.0324161332352206E-2</v>
      </c>
      <c r="I5">
        <f t="shared" si="0"/>
        <v>0</v>
      </c>
      <c r="J5">
        <v>-2.0249999998460702</v>
      </c>
      <c r="K5">
        <v>-1</v>
      </c>
      <c r="L5">
        <v>-1.33550925911498</v>
      </c>
      <c r="M5">
        <v>-3.0399999998451501</v>
      </c>
      <c r="N5">
        <v>-1</v>
      </c>
      <c r="O5">
        <v>-1.7033333331797</v>
      </c>
      <c r="P5">
        <v>-1</v>
      </c>
      <c r="Q5">
        <v>4.0891372002814999</v>
      </c>
      <c r="R5">
        <v>3.3354072673267197E-2</v>
      </c>
      <c r="S5">
        <v>-3.8869490829291798E-3</v>
      </c>
      <c r="T5">
        <v>7.8477585334777694E-2</v>
      </c>
      <c r="U5">
        <v>3.6978423504202003E-2</v>
      </c>
      <c r="V5">
        <v>-133.29177463093799</v>
      </c>
      <c r="W5">
        <v>9.0256905683669897E-2</v>
      </c>
      <c r="X5">
        <v>-1.7674999998464</v>
      </c>
      <c r="Y5">
        <v>-1</v>
      </c>
      <c r="Z5">
        <v>-1.2939351850405401</v>
      </c>
      <c r="AA5">
        <v>-2.5299999998457099</v>
      </c>
      <c r="AB5">
        <v>-1</v>
      </c>
      <c r="AC5">
        <v>-1.2249999998468899</v>
      </c>
      <c r="AD5">
        <v>-1</v>
      </c>
      <c r="AE5">
        <v>3.3082870369823798</v>
      </c>
      <c r="AF5">
        <v>7.8477585334777805E-2</v>
      </c>
      <c r="AG5">
        <v>4.4214040218160804</v>
      </c>
      <c r="AH5">
        <v>0</v>
      </c>
      <c r="AI5">
        <v>5.3629124524261798</v>
      </c>
      <c r="AJ5">
        <v>0</v>
      </c>
      <c r="AK5">
        <v>-1.0426048340549501</v>
      </c>
      <c r="AL5">
        <v>6.5439999999999996</v>
      </c>
      <c r="AM5">
        <v>6.76</v>
      </c>
      <c r="AN5" s="1">
        <v>8.6671144070985208E-6</v>
      </c>
      <c r="AO5" s="1">
        <v>1.9159150275955E-5</v>
      </c>
      <c r="AP5">
        <v>2.5196999999999998</v>
      </c>
      <c r="AQ5">
        <v>-200.18012813855</v>
      </c>
      <c r="AR5">
        <v>7.6146427820352205E-2</v>
      </c>
      <c r="AS5">
        <v>7.4148856845918001E-2</v>
      </c>
      <c r="AT5">
        <v>8.8843731055329805E-2</v>
      </c>
    </row>
    <row r="6" spans="1:46" x14ac:dyDescent="0.2">
      <c r="A6" t="s">
        <v>52</v>
      </c>
      <c r="B6" t="s">
        <v>51</v>
      </c>
      <c r="C6" t="s">
        <v>47</v>
      </c>
      <c r="D6">
        <v>0.88</v>
      </c>
      <c r="E6">
        <v>1.56</v>
      </c>
      <c r="F6">
        <v>-1.13899471943307E-2</v>
      </c>
      <c r="G6">
        <v>94.037109498478102</v>
      </c>
      <c r="H6">
        <v>5.1133026545011499E-2</v>
      </c>
      <c r="I6">
        <f t="shared" si="0"/>
        <v>1</v>
      </c>
      <c r="J6">
        <v>2.3696111112610501</v>
      </c>
      <c r="K6">
        <v>-1</v>
      </c>
      <c r="L6">
        <v>1.64663492077655</v>
      </c>
      <c r="M6">
        <v>-2.6133333331788502</v>
      </c>
      <c r="N6">
        <v>-1</v>
      </c>
      <c r="O6">
        <v>5.7583333334801896</v>
      </c>
      <c r="P6">
        <v>-1</v>
      </c>
      <c r="Q6">
        <v>3.1699473372854299</v>
      </c>
      <c r="R6">
        <v>0.13135761726068201</v>
      </c>
      <c r="S6">
        <v>-1.8319566230965201E-2</v>
      </c>
      <c r="T6">
        <v>-2.7805052205690899E-3</v>
      </c>
      <c r="U6">
        <v>-1.13899471943307E-2</v>
      </c>
      <c r="V6">
        <v>74.357618680584395</v>
      </c>
      <c r="W6">
        <v>7.0901570118795901E-2</v>
      </c>
      <c r="X6">
        <v>2.27419444459438</v>
      </c>
      <c r="Y6">
        <v>-1</v>
      </c>
      <c r="Z6">
        <v>1.71395370384514</v>
      </c>
      <c r="AA6">
        <v>-2.1033333331794002</v>
      </c>
      <c r="AB6">
        <v>-1</v>
      </c>
      <c r="AC6">
        <v>4.6066666668144904</v>
      </c>
      <c r="AD6">
        <v>-1</v>
      </c>
      <c r="AE6">
        <v>2.9267314815299899</v>
      </c>
      <c r="AF6">
        <v>-2.7805052205690998E-3</v>
      </c>
      <c r="AG6">
        <v>2.8813949070569098</v>
      </c>
      <c r="AH6">
        <v>0</v>
      </c>
      <c r="AI6">
        <v>3.1768844756024399</v>
      </c>
      <c r="AJ6">
        <v>0</v>
      </c>
      <c r="AK6">
        <v>0.97177758746050402</v>
      </c>
      <c r="AL6">
        <v>12.745999999999899</v>
      </c>
      <c r="AM6">
        <v>13.075999999999899</v>
      </c>
      <c r="AN6">
        <v>0.370327589815999</v>
      </c>
      <c r="AO6">
        <v>0.92358471999330205</v>
      </c>
      <c r="AP6">
        <v>8.8232400000000002</v>
      </c>
      <c r="AQ6">
        <v>137.99241741939099</v>
      </c>
      <c r="AR6">
        <v>6.20608483589037E-2</v>
      </c>
      <c r="AS6">
        <v>5.5075583690438502E-2</v>
      </c>
      <c r="AT6">
        <v>7.4812808887078794E-2</v>
      </c>
    </row>
    <row r="7" spans="1:46" x14ac:dyDescent="0.2">
      <c r="A7" t="s">
        <v>53</v>
      </c>
      <c r="B7" t="s">
        <v>51</v>
      </c>
      <c r="C7" t="s">
        <v>47</v>
      </c>
      <c r="D7">
        <v>50.34</v>
      </c>
      <c r="E7">
        <v>74.959999999999994</v>
      </c>
      <c r="F7">
        <v>0.154542424547151</v>
      </c>
      <c r="G7">
        <v>-375.08664710322898</v>
      </c>
      <c r="H7">
        <v>0.25471477565015999</v>
      </c>
      <c r="I7">
        <f t="shared" si="0"/>
        <v>0</v>
      </c>
      <c r="J7">
        <v>-5.3499999998430399</v>
      </c>
      <c r="K7">
        <v>-1</v>
      </c>
      <c r="L7">
        <v>-3.8740634919175601</v>
      </c>
      <c r="M7">
        <v>-5.3499999998430399</v>
      </c>
      <c r="N7">
        <v>-1</v>
      </c>
      <c r="O7">
        <v>-5.3499999998430399</v>
      </c>
      <c r="P7">
        <v>-1</v>
      </c>
      <c r="Q7">
        <v>6.2833379662629296</v>
      </c>
      <c r="R7">
        <v>6.6111897245183904E-2</v>
      </c>
      <c r="S7">
        <v>9.03283948856618E-2</v>
      </c>
      <c r="T7">
        <v>0.30027985682772801</v>
      </c>
      <c r="U7">
        <v>0.154542424547151</v>
      </c>
      <c r="V7">
        <v>-392.484834672489</v>
      </c>
      <c r="W7">
        <v>0.25494592581671</v>
      </c>
      <c r="X7">
        <v>-4.8399999998435996</v>
      </c>
      <c r="Y7">
        <v>-1</v>
      </c>
      <c r="Z7">
        <v>-4.2680555554082096</v>
      </c>
      <c r="AA7">
        <v>-4.8399999998435996</v>
      </c>
      <c r="AB7">
        <v>-1</v>
      </c>
      <c r="AC7">
        <v>-4.8399999998435996</v>
      </c>
      <c r="AD7">
        <v>-1</v>
      </c>
      <c r="AE7">
        <v>4.4941666665535402</v>
      </c>
      <c r="AF7">
        <v>0.30027985682772801</v>
      </c>
      <c r="AG7">
        <v>2.9859622494780198</v>
      </c>
      <c r="AH7">
        <v>0</v>
      </c>
      <c r="AI7">
        <v>2.9621524243808799</v>
      </c>
      <c r="AJ7">
        <v>0</v>
      </c>
      <c r="AK7">
        <v>-1.9111685571424899</v>
      </c>
      <c r="AL7">
        <v>5.88</v>
      </c>
      <c r="AM7">
        <v>6</v>
      </c>
      <c r="AN7" s="1">
        <v>3.8112199276750299E-8</v>
      </c>
      <c r="AO7" s="1">
        <v>8.9933926503535702E-8</v>
      </c>
      <c r="AP7">
        <v>1.69648</v>
      </c>
      <c r="AQ7">
        <v>-298.14229491422901</v>
      </c>
      <c r="AR7">
        <v>0.170385999529511</v>
      </c>
      <c r="AS7">
        <v>0.21840900531728399</v>
      </c>
      <c r="AT7">
        <v>0.221511573793989</v>
      </c>
    </row>
    <row r="8" spans="1:46" x14ac:dyDescent="0.2">
      <c r="A8" t="s">
        <v>54</v>
      </c>
      <c r="B8" t="s">
        <v>51</v>
      </c>
      <c r="C8" t="s">
        <v>47</v>
      </c>
      <c r="D8">
        <v>59.94</v>
      </c>
      <c r="E8">
        <v>99.7</v>
      </c>
      <c r="F8">
        <v>0.11282942628817801</v>
      </c>
      <c r="G8">
        <v>-989.12245954984701</v>
      </c>
      <c r="H8">
        <v>0.19467106291530001</v>
      </c>
      <c r="I8">
        <f t="shared" si="0"/>
        <v>0</v>
      </c>
      <c r="J8">
        <v>-4.01333333317758</v>
      </c>
      <c r="K8">
        <v>-1</v>
      </c>
      <c r="L8">
        <v>-2.7450714284264999</v>
      </c>
      <c r="M8">
        <v>-4.01333333317758</v>
      </c>
      <c r="N8">
        <v>-1</v>
      </c>
      <c r="O8">
        <v>-4.01333333317758</v>
      </c>
      <c r="P8">
        <v>-1</v>
      </c>
      <c r="Q8">
        <v>5.2695910962917196</v>
      </c>
      <c r="R8">
        <v>3.8055601309112098E-2</v>
      </c>
      <c r="S8">
        <v>6.0938062368948699E-2</v>
      </c>
      <c r="T8">
        <v>0.22978881943184301</v>
      </c>
      <c r="U8">
        <v>0.11282942628817801</v>
      </c>
      <c r="V8">
        <v>-1053.66443808496</v>
      </c>
      <c r="W8">
        <v>0.19578563598815299</v>
      </c>
      <c r="X8">
        <v>-3.5033333331781402</v>
      </c>
      <c r="Y8">
        <v>-1</v>
      </c>
      <c r="Z8">
        <v>-3.1172222220759198</v>
      </c>
      <c r="AA8">
        <v>-3.5033333331781402</v>
      </c>
      <c r="AB8">
        <v>-1</v>
      </c>
      <c r="AC8">
        <v>-3.5033333331781402</v>
      </c>
      <c r="AD8">
        <v>-1</v>
      </c>
      <c r="AE8">
        <v>3.7199999998990601</v>
      </c>
      <c r="AF8">
        <v>0.22978881943184301</v>
      </c>
      <c r="AG8">
        <v>3.50699127424088</v>
      </c>
      <c r="AH8">
        <v>0</v>
      </c>
      <c r="AI8">
        <v>3.72760931868455</v>
      </c>
      <c r="AJ8">
        <v>0</v>
      </c>
      <c r="AK8">
        <v>-6.1874545118042503</v>
      </c>
      <c r="AL8">
        <v>5.88</v>
      </c>
      <c r="AM8">
        <v>6</v>
      </c>
      <c r="AN8" s="1">
        <v>5.6596064512588303E-17</v>
      </c>
      <c r="AO8" s="1">
        <v>8.5939631896869403E-16</v>
      </c>
      <c r="AP8">
        <v>2.0554600000000001</v>
      </c>
      <c r="AQ8">
        <v>-965.24290384146298</v>
      </c>
      <c r="AR8">
        <v>0.13428300795234499</v>
      </c>
      <c r="AS8">
        <v>0.16804090516572001</v>
      </c>
      <c r="AT8">
        <v>0.17210906538708501</v>
      </c>
    </row>
    <row r="9" spans="1:46" x14ac:dyDescent="0.2">
      <c r="A9" t="s">
        <v>55</v>
      </c>
      <c r="B9" t="s">
        <v>51</v>
      </c>
      <c r="C9" t="s">
        <v>47</v>
      </c>
      <c r="D9">
        <v>108.74</v>
      </c>
      <c r="E9">
        <v>126.72</v>
      </c>
      <c r="F9">
        <v>-9.1608002694599094E-2</v>
      </c>
      <c r="G9">
        <v>-1616.42403724006</v>
      </c>
      <c r="H9">
        <v>0.171497312257018</v>
      </c>
      <c r="I9">
        <f t="shared" si="0"/>
        <v>0</v>
      </c>
      <c r="J9">
        <v>12.743333333473799</v>
      </c>
      <c r="K9">
        <v>-1</v>
      </c>
      <c r="L9">
        <v>12.8007777779092</v>
      </c>
      <c r="M9">
        <v>12.743333333473799</v>
      </c>
      <c r="N9">
        <v>-1</v>
      </c>
      <c r="O9">
        <v>12.743333333473799</v>
      </c>
      <c r="P9">
        <v>-1</v>
      </c>
      <c r="Q9">
        <v>13.346531578222001</v>
      </c>
      <c r="R9">
        <v>2.9751833495789502E-2</v>
      </c>
      <c r="S9">
        <v>-6.8471539939359796E-2</v>
      </c>
      <c r="T9">
        <v>6.8994970746734496E-2</v>
      </c>
      <c r="U9">
        <v>-9.1608002694599205E-2</v>
      </c>
      <c r="V9">
        <v>-1687.16864005057</v>
      </c>
      <c r="W9">
        <v>0.17336478976879499</v>
      </c>
      <c r="X9">
        <v>13.253333333473201</v>
      </c>
      <c r="Y9">
        <v>-1</v>
      </c>
      <c r="Z9">
        <v>12.6713888890208</v>
      </c>
      <c r="AA9">
        <v>13.253333333473201</v>
      </c>
      <c r="AB9">
        <v>-1</v>
      </c>
      <c r="AC9">
        <v>13.253333333473201</v>
      </c>
      <c r="AD9">
        <v>-1</v>
      </c>
      <c r="AE9">
        <v>12.6713888890208</v>
      </c>
      <c r="AF9">
        <v>6.8994970746734399E-2</v>
      </c>
      <c r="AG9">
        <v>1.4743574117838699E-3</v>
      </c>
      <c r="AH9">
        <v>0</v>
      </c>
      <c r="AI9">
        <v>0.10978853026792</v>
      </c>
      <c r="AJ9">
        <v>0</v>
      </c>
      <c r="AK9">
        <v>-12.563827823855</v>
      </c>
      <c r="AL9">
        <v>5.9</v>
      </c>
      <c r="AM9">
        <v>6</v>
      </c>
      <c r="AN9" s="1">
        <v>3.3503900312488399E-16</v>
      </c>
      <c r="AO9" s="1">
        <v>1.20292711401911E-14</v>
      </c>
      <c r="AP9">
        <v>0.76103999999999905</v>
      </c>
      <c r="AQ9">
        <v>-1771.49972316355</v>
      </c>
      <c r="AR9">
        <v>0.16503284185490699</v>
      </c>
      <c r="AS9">
        <v>0.19371930019438699</v>
      </c>
      <c r="AT9">
        <v>0.195158354102349</v>
      </c>
    </row>
    <row r="10" spans="1:46" x14ac:dyDescent="0.2">
      <c r="A10" t="s">
        <v>56</v>
      </c>
      <c r="B10" t="s">
        <v>51</v>
      </c>
      <c r="C10" t="s">
        <v>47</v>
      </c>
      <c r="D10">
        <v>33.36</v>
      </c>
      <c r="E10">
        <v>90.02</v>
      </c>
      <c r="F10">
        <v>7.687224149638E-2</v>
      </c>
      <c r="G10">
        <v>3.2981056329786398</v>
      </c>
      <c r="H10">
        <v>0.100958322122963</v>
      </c>
      <c r="I10">
        <f t="shared" si="0"/>
        <v>0</v>
      </c>
      <c r="J10">
        <v>-9.22916666650619</v>
      </c>
      <c r="K10">
        <v>-1</v>
      </c>
      <c r="L10">
        <v>-7.1887447088466399</v>
      </c>
      <c r="M10">
        <v>-9.3933333331727091</v>
      </c>
      <c r="N10">
        <v>-1</v>
      </c>
      <c r="O10">
        <v>-9.3933333331727091</v>
      </c>
      <c r="P10">
        <v>-1</v>
      </c>
      <c r="Q10">
        <v>8.9793476301338</v>
      </c>
      <c r="R10">
        <v>5.1222182570427398E-2</v>
      </c>
      <c r="S10">
        <v>3.3631701675350199E-2</v>
      </c>
      <c r="T10">
        <v>5.6870041126300903E-2</v>
      </c>
      <c r="U10">
        <v>7.687224149638E-2</v>
      </c>
      <c r="V10">
        <v>-47.213588176606102</v>
      </c>
      <c r="W10">
        <v>0.10805955509180699</v>
      </c>
      <c r="X10">
        <v>-8.7191666665067409</v>
      </c>
      <c r="Y10">
        <v>-1</v>
      </c>
      <c r="Z10">
        <v>-7.3450925924438604</v>
      </c>
      <c r="AA10">
        <v>-8.88333333317326</v>
      </c>
      <c r="AB10">
        <v>-1</v>
      </c>
      <c r="AC10">
        <v>-8.88333333317326</v>
      </c>
      <c r="AD10">
        <v>-1</v>
      </c>
      <c r="AE10">
        <v>7.6839814813496599</v>
      </c>
      <c r="AF10">
        <v>5.6870041126300903E-2</v>
      </c>
      <c r="AG10">
        <v>1.68394505923085</v>
      </c>
      <c r="AH10">
        <v>0</v>
      </c>
      <c r="AI10">
        <v>1.7228225052552699</v>
      </c>
      <c r="AJ10">
        <v>0</v>
      </c>
      <c r="AK10">
        <v>0.36834861831590199</v>
      </c>
      <c r="AL10">
        <v>6.3159999999999998</v>
      </c>
      <c r="AM10">
        <v>6.556</v>
      </c>
      <c r="AN10">
        <v>1.2165960273857799E-2</v>
      </c>
      <c r="AO10">
        <v>3.10408287872419E-2</v>
      </c>
      <c r="AP10">
        <v>3.0356999999999998</v>
      </c>
      <c r="AQ10">
        <v>51.937155182542199</v>
      </c>
      <c r="AR10">
        <v>9.2381196613550695E-2</v>
      </c>
      <c r="AS10">
        <v>9.8956259280139305E-2</v>
      </c>
      <c r="AT10">
        <v>0.111829663220694</v>
      </c>
    </row>
    <row r="11" spans="1:46" x14ac:dyDescent="0.2">
      <c r="A11" t="s">
        <v>57</v>
      </c>
      <c r="B11" t="s">
        <v>51</v>
      </c>
      <c r="C11" t="s">
        <v>47</v>
      </c>
      <c r="D11">
        <v>71.62</v>
      </c>
      <c r="E11">
        <v>107.2</v>
      </c>
      <c r="F11">
        <v>0.145377310331163</v>
      </c>
      <c r="G11">
        <v>-2101.1868227958598</v>
      </c>
      <c r="H11">
        <v>0.275103111781413</v>
      </c>
      <c r="I11">
        <f t="shared" si="0"/>
        <v>0</v>
      </c>
      <c r="J11">
        <v>-4.6499999998436499</v>
      </c>
      <c r="K11">
        <v>-1</v>
      </c>
      <c r="L11">
        <v>-2.3432936506496</v>
      </c>
      <c r="M11">
        <v>-4.6499999998436499</v>
      </c>
      <c r="N11">
        <v>-1</v>
      </c>
      <c r="O11">
        <v>-4.6499999998436499</v>
      </c>
      <c r="P11">
        <v>-1</v>
      </c>
      <c r="Q11">
        <v>6.4475273681607002</v>
      </c>
      <c r="R11">
        <v>3.8914040370314297E-2</v>
      </c>
      <c r="S11">
        <v>7.7480719803173698E-2</v>
      </c>
      <c r="T11">
        <v>0.31958925311283698</v>
      </c>
      <c r="U11">
        <v>0.145377310331163</v>
      </c>
      <c r="V11">
        <v>-2167.7839099178</v>
      </c>
      <c r="W11">
        <v>0.275429191545768</v>
      </c>
      <c r="X11">
        <v>-4.1399999998442096</v>
      </c>
      <c r="Y11">
        <v>-1</v>
      </c>
      <c r="Z11">
        <v>-2.9036111109649898</v>
      </c>
      <c r="AA11">
        <v>-4.1399999998442096</v>
      </c>
      <c r="AB11">
        <v>-1</v>
      </c>
      <c r="AC11">
        <v>-4.1399999998442096</v>
      </c>
      <c r="AD11">
        <v>-1</v>
      </c>
      <c r="AE11">
        <v>3.67472222215001</v>
      </c>
      <c r="AF11">
        <v>0.31958925311283698</v>
      </c>
      <c r="AG11">
        <v>3.4342557397864302</v>
      </c>
      <c r="AH11">
        <v>0</v>
      </c>
      <c r="AI11">
        <v>2.5638725161961302</v>
      </c>
      <c r="AJ11">
        <v>0</v>
      </c>
      <c r="AK11">
        <v>-12.9182546504837</v>
      </c>
      <c r="AL11">
        <v>5.86</v>
      </c>
      <c r="AM11">
        <v>6</v>
      </c>
      <c r="AN11" s="1">
        <v>5.9611332459979397E-33</v>
      </c>
      <c r="AO11" s="1">
        <v>6.40121186624665E-26</v>
      </c>
      <c r="AP11">
        <v>2.03348</v>
      </c>
      <c r="AQ11">
        <v>-2015.2477254754699</v>
      </c>
      <c r="AR11">
        <v>0.186229377894188</v>
      </c>
      <c r="AS11">
        <v>0.239485053199058</v>
      </c>
      <c r="AT11">
        <v>0.24186392506821</v>
      </c>
    </row>
    <row r="12" spans="1:46" x14ac:dyDescent="0.2">
      <c r="A12" t="s">
        <v>58</v>
      </c>
      <c r="B12" t="s">
        <v>59</v>
      </c>
      <c r="C12" t="s">
        <v>47</v>
      </c>
      <c r="D12">
        <v>5.46</v>
      </c>
      <c r="E12">
        <v>31.34</v>
      </c>
      <c r="F12">
        <v>1.2146369240018899E-2</v>
      </c>
      <c r="G12">
        <v>123.81763367776701</v>
      </c>
      <c r="H12">
        <v>5.4213208896503599E-2</v>
      </c>
      <c r="I12">
        <f t="shared" si="0"/>
        <v>1</v>
      </c>
      <c r="J12">
        <v>1.39208333348415</v>
      </c>
      <c r="K12">
        <v>-1</v>
      </c>
      <c r="L12">
        <v>5.9099867867903499E-2</v>
      </c>
      <c r="M12">
        <v>-3.6566666665112701</v>
      </c>
      <c r="N12">
        <v>-1</v>
      </c>
      <c r="O12">
        <v>3.9166666668151899</v>
      </c>
      <c r="P12">
        <v>-1</v>
      </c>
      <c r="Q12">
        <v>3.09870703972779</v>
      </c>
      <c r="R12">
        <v>5.8801633224649402E-2</v>
      </c>
      <c r="S12">
        <v>3.1823378592658999E-4</v>
      </c>
      <c r="T12">
        <v>9.6860303759574908E-3</v>
      </c>
      <c r="U12">
        <v>1.2146369240019E-2</v>
      </c>
      <c r="V12">
        <v>80.908513684839406</v>
      </c>
      <c r="W12">
        <v>7.5367576701695693E-2</v>
      </c>
      <c r="X12">
        <v>1.3323611112618901</v>
      </c>
      <c r="Y12">
        <v>-1</v>
      </c>
      <c r="Z12">
        <v>0.28420833347654401</v>
      </c>
      <c r="AA12">
        <v>-3.1466666665118201</v>
      </c>
      <c r="AB12">
        <v>-1</v>
      </c>
      <c r="AC12">
        <v>2.67500000014955</v>
      </c>
      <c r="AD12">
        <v>-1</v>
      </c>
      <c r="AE12">
        <v>2.9270231481569602</v>
      </c>
      <c r="AF12">
        <v>9.6860303759574995E-3</v>
      </c>
      <c r="AG12">
        <v>4.2229298632313901</v>
      </c>
      <c r="AH12">
        <v>0</v>
      </c>
      <c r="AI12">
        <v>5.2251694517204603</v>
      </c>
      <c r="AJ12">
        <v>0</v>
      </c>
      <c r="AK12">
        <v>1.1671167635705599</v>
      </c>
      <c r="AL12">
        <v>10.587999999999999</v>
      </c>
      <c r="AM12">
        <v>10.857999999999899</v>
      </c>
      <c r="AN12">
        <v>0.13390210588544299</v>
      </c>
      <c r="AO12">
        <v>0.21580287053027</v>
      </c>
      <c r="AP12">
        <v>5.6942599999999999</v>
      </c>
      <c r="AQ12">
        <v>264.935505330517</v>
      </c>
      <c r="AR12">
        <v>6.7006275715076696E-2</v>
      </c>
      <c r="AS12">
        <v>5.8138081509772101E-2</v>
      </c>
      <c r="AT12">
        <v>7.9415072836270903E-2</v>
      </c>
    </row>
    <row r="13" spans="1:46" x14ac:dyDescent="0.2">
      <c r="A13" t="s">
        <v>60</v>
      </c>
      <c r="B13" t="s">
        <v>59</v>
      </c>
      <c r="C13" t="s">
        <v>47</v>
      </c>
      <c r="D13">
        <v>5.26</v>
      </c>
      <c r="E13">
        <v>37.82</v>
      </c>
      <c r="F13">
        <v>2.2007761631216899E-2</v>
      </c>
      <c r="G13">
        <v>140.37192641624901</v>
      </c>
      <c r="H13">
        <v>4.8864915762967698E-2</v>
      </c>
      <c r="I13">
        <f t="shared" si="0"/>
        <v>1</v>
      </c>
      <c r="J13">
        <v>-1.9202777776239499</v>
      </c>
      <c r="K13">
        <v>-1</v>
      </c>
      <c r="L13">
        <v>-1.42781613742174</v>
      </c>
      <c r="M13">
        <v>-2.67999999984547</v>
      </c>
      <c r="N13">
        <v>-1</v>
      </c>
      <c r="O13">
        <v>-2.1683333331792798</v>
      </c>
      <c r="P13">
        <v>-1</v>
      </c>
      <c r="Q13">
        <v>3.0552171632726499</v>
      </c>
      <c r="R13">
        <v>4.4317707093517497E-2</v>
      </c>
      <c r="S13">
        <v>1.56444608186851E-3</v>
      </c>
      <c r="T13">
        <v>3.2173752283665397E-2</v>
      </c>
      <c r="U13">
        <v>2.2007761631216899E-2</v>
      </c>
      <c r="V13">
        <v>83.875712570197393</v>
      </c>
      <c r="W13">
        <v>6.6304044919479194E-2</v>
      </c>
      <c r="X13">
        <v>-1.65694444429095</v>
      </c>
      <c r="Y13">
        <v>-1</v>
      </c>
      <c r="Z13">
        <v>-1.34821296281873</v>
      </c>
      <c r="AA13">
        <v>-2.1699999998460302</v>
      </c>
      <c r="AB13">
        <v>-1</v>
      </c>
      <c r="AC13">
        <v>-1.35833333318011</v>
      </c>
      <c r="AD13">
        <v>-1</v>
      </c>
      <c r="AE13">
        <v>3.12048148143798</v>
      </c>
      <c r="AF13">
        <v>3.2173752283665397E-2</v>
      </c>
      <c r="AG13">
        <v>4.3901275998816196</v>
      </c>
      <c r="AH13">
        <v>0</v>
      </c>
      <c r="AI13">
        <v>6.3123706399288304</v>
      </c>
      <c r="AJ13">
        <v>0</v>
      </c>
      <c r="AK13">
        <v>1.3952579707170201</v>
      </c>
      <c r="AL13">
        <v>7.4160000000000004</v>
      </c>
      <c r="AM13">
        <v>7.6120000000000001</v>
      </c>
      <c r="AN13">
        <v>0.13991995515925401</v>
      </c>
      <c r="AO13">
        <v>0.17627084878337301</v>
      </c>
      <c r="AP13">
        <v>2.9706000000000001</v>
      </c>
      <c r="AQ13">
        <v>295.794689792008</v>
      </c>
      <c r="AR13">
        <v>5.5157589900404903E-2</v>
      </c>
      <c r="AS13">
        <v>4.8955131712324899E-2</v>
      </c>
      <c r="AT13">
        <v>6.9427494558884695E-2</v>
      </c>
    </row>
    <row r="14" spans="1:46" x14ac:dyDescent="0.2">
      <c r="A14" t="s">
        <v>61</v>
      </c>
      <c r="B14" t="s">
        <v>59</v>
      </c>
      <c r="C14" t="s">
        <v>47</v>
      </c>
      <c r="D14">
        <v>13.64</v>
      </c>
      <c r="E14">
        <v>62.38</v>
      </c>
      <c r="F14">
        <v>-1.0930642838119101E-3</v>
      </c>
      <c r="G14">
        <v>96.104831565888901</v>
      </c>
      <c r="H14">
        <v>4.8864915762967698E-2</v>
      </c>
      <c r="I14">
        <f t="shared" si="0"/>
        <v>1</v>
      </c>
      <c r="J14">
        <v>-1.9202777776239499</v>
      </c>
      <c r="K14">
        <v>-1</v>
      </c>
      <c r="L14">
        <v>-0.429961640068171</v>
      </c>
      <c r="M14">
        <v>-2.67999999984547</v>
      </c>
      <c r="N14">
        <v>-1</v>
      </c>
      <c r="O14">
        <v>-2.1683333331792798</v>
      </c>
      <c r="P14">
        <v>-1</v>
      </c>
      <c r="Q14">
        <v>3.0863072541980698</v>
      </c>
      <c r="R14">
        <v>4.4317707093517497E-2</v>
      </c>
      <c r="S14">
        <v>-8.4181967853149096E-3</v>
      </c>
      <c r="T14">
        <v>3.2173752283665397E-2</v>
      </c>
      <c r="U14">
        <v>-1.09306428381193E-3</v>
      </c>
      <c r="V14">
        <v>61.0476013648708</v>
      </c>
      <c r="W14">
        <v>6.6304044919479194E-2</v>
      </c>
      <c r="X14">
        <v>-1.65694444429095</v>
      </c>
      <c r="Y14">
        <v>-1</v>
      </c>
      <c r="Z14">
        <v>-0.35200925911595399</v>
      </c>
      <c r="AA14">
        <v>-2.1699999998460302</v>
      </c>
      <c r="AB14">
        <v>-1</v>
      </c>
      <c r="AC14">
        <v>-1.35833333318011</v>
      </c>
      <c r="AD14">
        <v>-1</v>
      </c>
      <c r="AE14">
        <v>2.44325925923359</v>
      </c>
      <c r="AF14">
        <v>3.2173752283665397E-2</v>
      </c>
      <c r="AG14">
        <v>4.3901275998816196</v>
      </c>
      <c r="AH14">
        <v>0</v>
      </c>
      <c r="AI14">
        <v>6.3123706399288304</v>
      </c>
      <c r="AJ14">
        <v>0</v>
      </c>
      <c r="AK14">
        <v>1.1794416640341401</v>
      </c>
      <c r="AL14">
        <v>7.4359999999999999</v>
      </c>
      <c r="AM14">
        <v>7.6319999999999997</v>
      </c>
      <c r="AN14">
        <v>5.4108477999962698E-2</v>
      </c>
      <c r="AO14">
        <v>7.8540078494472601E-2</v>
      </c>
      <c r="AP14">
        <v>3.1564800000000002</v>
      </c>
      <c r="AQ14">
        <v>250.04163277523901</v>
      </c>
      <c r="AR14">
        <v>6.3937745835882506E-2</v>
      </c>
      <c r="AS14">
        <v>6.9213763464280806E-2</v>
      </c>
      <c r="AT14">
        <v>7.7655184982157496E-2</v>
      </c>
    </row>
    <row r="15" spans="1:46" x14ac:dyDescent="0.2">
      <c r="A15" t="s">
        <v>62</v>
      </c>
      <c r="B15" t="s">
        <v>59</v>
      </c>
      <c r="C15" t="s">
        <v>47</v>
      </c>
      <c r="D15">
        <v>1.06</v>
      </c>
      <c r="E15">
        <v>4.24</v>
      </c>
      <c r="F15">
        <v>2.1618949055671601E-2</v>
      </c>
      <c r="G15">
        <v>85.906262171122506</v>
      </c>
      <c r="H15">
        <v>4.6294722382072197E-2</v>
      </c>
      <c r="I15">
        <f t="shared" si="0"/>
        <v>1</v>
      </c>
      <c r="J15">
        <v>-1.5204999998465001</v>
      </c>
      <c r="K15">
        <v>-1</v>
      </c>
      <c r="L15">
        <v>-1.1958427247235399</v>
      </c>
      <c r="M15">
        <v>-2.55833333317889</v>
      </c>
      <c r="N15">
        <v>-1</v>
      </c>
      <c r="O15">
        <v>-1.36333333317998</v>
      </c>
      <c r="P15">
        <v>-1</v>
      </c>
      <c r="Q15">
        <v>2.96064306150791</v>
      </c>
      <c r="R15">
        <v>9.9501329627593907E-2</v>
      </c>
      <c r="S15">
        <v>4.54271631508577E-4</v>
      </c>
      <c r="T15">
        <v>3.2490276277065203E-2</v>
      </c>
      <c r="U15">
        <v>2.1618949055671601E-2</v>
      </c>
      <c r="V15">
        <v>78.525248397618697</v>
      </c>
      <c r="W15">
        <v>6.4591258618729705E-2</v>
      </c>
      <c r="X15">
        <v>-1.1857777776246701</v>
      </c>
      <c r="Y15">
        <v>-1</v>
      </c>
      <c r="Z15">
        <v>-1.0905115739300699</v>
      </c>
      <c r="AA15">
        <v>-2.0483333331794502</v>
      </c>
      <c r="AB15">
        <v>-1</v>
      </c>
      <c r="AC15">
        <v>-0.74166666651396496</v>
      </c>
      <c r="AD15">
        <v>-1</v>
      </c>
      <c r="AE15">
        <v>3.2833541666230199</v>
      </c>
      <c r="AF15">
        <v>3.2490276277065203E-2</v>
      </c>
      <c r="AG15">
        <v>2.58588532443023</v>
      </c>
      <c r="AH15">
        <v>0</v>
      </c>
      <c r="AI15">
        <v>2.6970244207175802</v>
      </c>
      <c r="AJ15">
        <v>0</v>
      </c>
      <c r="AK15">
        <v>1.25610751943164</v>
      </c>
      <c r="AL15">
        <v>7.5879999999999903</v>
      </c>
      <c r="AM15">
        <v>7.806</v>
      </c>
      <c r="AN15">
        <v>0.53185239193573397</v>
      </c>
      <c r="AO15">
        <v>0.68438754725567796</v>
      </c>
      <c r="AP15">
        <v>3.2848000000000002</v>
      </c>
      <c r="AQ15">
        <v>290.16083698871</v>
      </c>
      <c r="AR15">
        <v>5.1293283230738902E-2</v>
      </c>
      <c r="AS15">
        <v>4.4633438975251197E-2</v>
      </c>
      <c r="AT15">
        <v>6.6773789011011095E-2</v>
      </c>
    </row>
    <row r="16" spans="1:46" x14ac:dyDescent="0.2">
      <c r="A16" t="s">
        <v>63</v>
      </c>
      <c r="B16" t="s">
        <v>59</v>
      </c>
      <c r="C16" t="s">
        <v>47</v>
      </c>
      <c r="D16">
        <v>0.68</v>
      </c>
      <c r="E16">
        <v>4.42</v>
      </c>
      <c r="F16">
        <v>7.3443937963908997E-3</v>
      </c>
      <c r="G16">
        <v>-2.5453980648110299</v>
      </c>
      <c r="H16">
        <v>9.1362262267958405E-2</v>
      </c>
      <c r="I16">
        <f t="shared" si="0"/>
        <v>0</v>
      </c>
      <c r="J16">
        <v>2.5828750001497398</v>
      </c>
      <c r="K16">
        <v>-1</v>
      </c>
      <c r="L16">
        <v>0.79072261918998699</v>
      </c>
      <c r="M16">
        <v>-7.3883333331745202</v>
      </c>
      <c r="N16">
        <v>-1</v>
      </c>
      <c r="O16">
        <v>8.8333333334773698</v>
      </c>
      <c r="P16">
        <v>-1</v>
      </c>
      <c r="Q16">
        <v>3.4653566435481298</v>
      </c>
      <c r="R16">
        <v>0.241467219456098</v>
      </c>
      <c r="S16">
        <v>-2.0780401079029701E-4</v>
      </c>
      <c r="T16">
        <v>3.88040113449093E-3</v>
      </c>
      <c r="U16">
        <v>7.3443937963909396E-3</v>
      </c>
      <c r="V16">
        <v>-3.33765478956966</v>
      </c>
      <c r="W16">
        <v>0.103289819805024</v>
      </c>
      <c r="X16">
        <v>3.3311111112600802</v>
      </c>
      <c r="Y16">
        <v>-1</v>
      </c>
      <c r="Z16">
        <v>1.0185674604599999</v>
      </c>
      <c r="AA16">
        <v>-6.8783333331750702</v>
      </c>
      <c r="AB16">
        <v>-1</v>
      </c>
      <c r="AC16">
        <v>11.588333333474701</v>
      </c>
      <c r="AD16">
        <v>-1</v>
      </c>
      <c r="AE16">
        <v>2.29203835982644</v>
      </c>
      <c r="AF16">
        <v>3.88040113449095E-3</v>
      </c>
      <c r="AG16">
        <v>0.96616103156571698</v>
      </c>
      <c r="AH16">
        <v>0</v>
      </c>
      <c r="AI16">
        <v>0.95953083087218505</v>
      </c>
      <c r="AJ16">
        <v>0</v>
      </c>
      <c r="AK16">
        <v>0.462709001246772</v>
      </c>
      <c r="AL16">
        <v>17.715999999999902</v>
      </c>
      <c r="AM16">
        <v>18.495999999999999</v>
      </c>
      <c r="AN16">
        <v>0.35203636413053602</v>
      </c>
      <c r="AO16">
        <v>0.64161469783881997</v>
      </c>
      <c r="AP16">
        <v>12.1838</v>
      </c>
      <c r="AQ16">
        <v>106.885779288004</v>
      </c>
      <c r="AR16">
        <v>0.100366772342011</v>
      </c>
      <c r="AS16">
        <v>9.4688367667508905E-2</v>
      </c>
      <c r="AT16">
        <v>0.106194480619222</v>
      </c>
    </row>
    <row r="17" spans="1:46" x14ac:dyDescent="0.2">
      <c r="A17" t="s">
        <v>64</v>
      </c>
      <c r="B17" t="s">
        <v>59</v>
      </c>
      <c r="C17" t="s">
        <v>47</v>
      </c>
      <c r="D17">
        <v>13.38</v>
      </c>
      <c r="E17">
        <v>36.880000000000003</v>
      </c>
      <c r="F17">
        <v>1.1064582573042899E-2</v>
      </c>
      <c r="G17">
        <v>64.803694455183901</v>
      </c>
      <c r="H17">
        <v>5.9749546260604601E-2</v>
      </c>
      <c r="I17">
        <f t="shared" si="0"/>
        <v>1</v>
      </c>
      <c r="J17">
        <v>1.3393333334841999</v>
      </c>
      <c r="K17">
        <v>-1</v>
      </c>
      <c r="L17">
        <v>0.268788624481474</v>
      </c>
      <c r="M17">
        <v>-4.35999999984395</v>
      </c>
      <c r="N17">
        <v>-1</v>
      </c>
      <c r="O17">
        <v>3.3883333334823198</v>
      </c>
      <c r="P17">
        <v>-1</v>
      </c>
      <c r="Q17">
        <v>3.1829760131989602</v>
      </c>
      <c r="R17">
        <v>0.111442075073154</v>
      </c>
      <c r="S17" s="1">
        <v>8.5525254332390108E-6</v>
      </c>
      <c r="T17">
        <v>7.7804071307181902E-3</v>
      </c>
      <c r="U17">
        <v>1.1064582573042899E-2</v>
      </c>
      <c r="V17">
        <v>59.696016649866401</v>
      </c>
      <c r="W17">
        <v>7.8025239309733693E-2</v>
      </c>
      <c r="X17">
        <v>1.3825555557062901</v>
      </c>
      <c r="Y17">
        <v>-1</v>
      </c>
      <c r="Z17">
        <v>0.55627777792074995</v>
      </c>
      <c r="AA17">
        <v>-3.8499999998445098</v>
      </c>
      <c r="AB17">
        <v>-1</v>
      </c>
      <c r="AC17">
        <v>3.5766666668153899</v>
      </c>
      <c r="AD17">
        <v>-1</v>
      </c>
      <c r="AE17">
        <v>2.6111759259407599</v>
      </c>
      <c r="AF17">
        <v>7.7804071307181998E-3</v>
      </c>
      <c r="AG17">
        <v>2.1181117701390599</v>
      </c>
      <c r="AH17">
        <v>0</v>
      </c>
      <c r="AI17">
        <v>2.1589430988485798</v>
      </c>
      <c r="AJ17">
        <v>0</v>
      </c>
      <c r="AK17">
        <v>0.73609119042424398</v>
      </c>
      <c r="AL17">
        <v>11.52</v>
      </c>
      <c r="AM17">
        <v>11.95</v>
      </c>
      <c r="AN17">
        <v>8.3261404867451802E-2</v>
      </c>
      <c r="AO17">
        <v>0.11443539205806701</v>
      </c>
      <c r="AP17">
        <v>6.4581799999999996</v>
      </c>
      <c r="AQ17">
        <v>170.037064988</v>
      </c>
      <c r="AR17">
        <v>7.1869633223849594E-2</v>
      </c>
      <c r="AS17">
        <v>6.4163049338756398E-2</v>
      </c>
      <c r="AT17">
        <v>8.2350468503818094E-2</v>
      </c>
    </row>
    <row r="18" spans="1:46" x14ac:dyDescent="0.2">
      <c r="A18" t="s">
        <v>65</v>
      </c>
      <c r="B18" t="s">
        <v>59</v>
      </c>
      <c r="C18" t="s">
        <v>47</v>
      </c>
      <c r="D18">
        <v>7.48</v>
      </c>
      <c r="E18">
        <v>21.08</v>
      </c>
      <c r="F18">
        <v>1.1064582573042899E-2</v>
      </c>
      <c r="G18">
        <v>56.965361711710798</v>
      </c>
      <c r="H18">
        <v>5.9749546260604601E-2</v>
      </c>
      <c r="I18">
        <f t="shared" si="0"/>
        <v>1</v>
      </c>
      <c r="J18">
        <v>1.3401666668175301</v>
      </c>
      <c r="K18">
        <v>-1</v>
      </c>
      <c r="L18">
        <v>0.26873306892592003</v>
      </c>
      <c r="M18">
        <v>-4.35999999984395</v>
      </c>
      <c r="N18">
        <v>-1</v>
      </c>
      <c r="O18">
        <v>3.3900000001489898</v>
      </c>
      <c r="P18">
        <v>-1</v>
      </c>
      <c r="Q18">
        <v>3.1829518255836899</v>
      </c>
      <c r="R18">
        <v>0.13107582836744999</v>
      </c>
      <c r="S18">
        <v>7.0068344189990405E-4</v>
      </c>
      <c r="T18">
        <v>7.7804071307181902E-3</v>
      </c>
      <c r="U18">
        <v>1.1064582573042899E-2</v>
      </c>
      <c r="V18">
        <v>52.936478347609203</v>
      </c>
      <c r="W18">
        <v>7.8025239309733693E-2</v>
      </c>
      <c r="X18">
        <v>1.38338888903963</v>
      </c>
      <c r="Y18">
        <v>-1</v>
      </c>
      <c r="Z18">
        <v>0.55611574088371496</v>
      </c>
      <c r="AA18">
        <v>-3.8499999998445098</v>
      </c>
      <c r="AB18">
        <v>-1</v>
      </c>
      <c r="AC18">
        <v>3.57833333348206</v>
      </c>
      <c r="AD18">
        <v>-1</v>
      </c>
      <c r="AE18">
        <v>2.6109212963111399</v>
      </c>
      <c r="AF18">
        <v>7.7804071307181998E-3</v>
      </c>
      <c r="AG18">
        <v>1.92145265386044</v>
      </c>
      <c r="AH18">
        <v>0</v>
      </c>
      <c r="AI18">
        <v>1.9471847797245601</v>
      </c>
      <c r="AJ18">
        <v>0</v>
      </c>
      <c r="AK18">
        <v>0.77668431108817804</v>
      </c>
      <c r="AL18">
        <v>11.52</v>
      </c>
      <c r="AM18">
        <v>11.95</v>
      </c>
      <c r="AN18">
        <v>0.15740578769119401</v>
      </c>
      <c r="AO18">
        <v>0.207173503953342</v>
      </c>
      <c r="AP18">
        <v>6.4416599999999997</v>
      </c>
      <c r="AQ18">
        <v>167.651917968536</v>
      </c>
      <c r="AR18">
        <v>7.2402429707279406E-2</v>
      </c>
      <c r="AS18">
        <v>6.4163049338756398E-2</v>
      </c>
      <c r="AT18">
        <v>8.2350468503818094E-2</v>
      </c>
    </row>
    <row r="19" spans="1:46" x14ac:dyDescent="0.2">
      <c r="A19" t="s">
        <v>66</v>
      </c>
      <c r="B19" t="s">
        <v>59</v>
      </c>
      <c r="C19" t="s">
        <v>47</v>
      </c>
      <c r="D19">
        <v>0.88</v>
      </c>
      <c r="E19">
        <v>5.16</v>
      </c>
      <c r="F19">
        <v>1.1064582573042899E-2</v>
      </c>
      <c r="G19">
        <v>30.859019183363898</v>
      </c>
      <c r="H19">
        <v>5.9749546260604601E-2</v>
      </c>
      <c r="I19">
        <f t="shared" si="0"/>
        <v>1</v>
      </c>
      <c r="J19">
        <v>1.33975000015086</v>
      </c>
      <c r="K19">
        <v>-1</v>
      </c>
      <c r="L19">
        <v>0.26899695781480798</v>
      </c>
      <c r="M19">
        <v>-4.35999999984395</v>
      </c>
      <c r="N19">
        <v>-1</v>
      </c>
      <c r="O19">
        <v>3.3883333334823198</v>
      </c>
      <c r="P19">
        <v>-1</v>
      </c>
      <c r="Q19">
        <v>3.1826080700536998</v>
      </c>
      <c r="R19">
        <v>0.17072139615621101</v>
      </c>
      <c r="S19" s="1">
        <v>8.5525254332390108E-6</v>
      </c>
      <c r="T19">
        <v>7.7804071307181902E-3</v>
      </c>
      <c r="U19">
        <v>1.1064582573042899E-2</v>
      </c>
      <c r="V19">
        <v>28.782496716336802</v>
      </c>
      <c r="W19">
        <v>7.8025239309733693E-2</v>
      </c>
      <c r="X19">
        <v>1.3829722223729599</v>
      </c>
      <c r="Y19">
        <v>-1</v>
      </c>
      <c r="Z19">
        <v>0.55641666680963997</v>
      </c>
      <c r="AA19">
        <v>-3.8499999998445098</v>
      </c>
      <c r="AB19">
        <v>-1</v>
      </c>
      <c r="AC19">
        <v>3.5766666668153899</v>
      </c>
      <c r="AD19">
        <v>-1</v>
      </c>
      <c r="AE19">
        <v>2.6105740740889098</v>
      </c>
      <c r="AF19">
        <v>7.7804071307181998E-3</v>
      </c>
      <c r="AG19">
        <v>1.4099493440919899</v>
      </c>
      <c r="AH19">
        <v>0</v>
      </c>
      <c r="AI19">
        <v>1.4153654646731999</v>
      </c>
      <c r="AJ19">
        <v>0</v>
      </c>
      <c r="AK19">
        <v>0.789355376546097</v>
      </c>
      <c r="AL19">
        <v>11.52</v>
      </c>
      <c r="AM19">
        <v>11.95</v>
      </c>
      <c r="AN19">
        <v>0.46242600131577699</v>
      </c>
      <c r="AO19">
        <v>0.61646224551735196</v>
      </c>
      <c r="AP19">
        <v>6.4581799999999996</v>
      </c>
      <c r="AQ19">
        <v>182.34109198214799</v>
      </c>
      <c r="AR19">
        <v>7.1869633223849594E-2</v>
      </c>
      <c r="AS19">
        <v>6.4163049338756398E-2</v>
      </c>
      <c r="AT19">
        <v>8.2350468503818094E-2</v>
      </c>
    </row>
    <row r="20" spans="1:46" x14ac:dyDescent="0.2">
      <c r="A20" t="s">
        <v>67</v>
      </c>
      <c r="B20" t="s">
        <v>59</v>
      </c>
      <c r="C20" t="s">
        <v>47</v>
      </c>
      <c r="D20">
        <v>1.34</v>
      </c>
      <c r="E20">
        <v>5.36</v>
      </c>
      <c r="F20">
        <v>1.42391205761167E-2</v>
      </c>
      <c r="G20">
        <v>56.548178609913897</v>
      </c>
      <c r="H20">
        <v>4.7064995023338899E-2</v>
      </c>
      <c r="I20">
        <f t="shared" si="0"/>
        <v>1</v>
      </c>
      <c r="J20">
        <v>0.40097222237395702</v>
      </c>
      <c r="K20">
        <v>-1</v>
      </c>
      <c r="L20">
        <v>-0.158722883454644</v>
      </c>
      <c r="M20">
        <v>-3.0533333331784598</v>
      </c>
      <c r="N20">
        <v>-1</v>
      </c>
      <c r="O20">
        <v>1.81500000015045</v>
      </c>
      <c r="P20">
        <v>-1</v>
      </c>
      <c r="Q20">
        <v>3.1302911009807799</v>
      </c>
      <c r="R20">
        <v>0.13287035238654901</v>
      </c>
      <c r="S20">
        <v>1.58384941126069E-4</v>
      </c>
      <c r="T20">
        <v>1.4128794312476999E-2</v>
      </c>
      <c r="U20">
        <v>1.42391205761167E-2</v>
      </c>
      <c r="V20">
        <v>52.457592340009697</v>
      </c>
      <c r="W20">
        <v>6.9126649814052102E-2</v>
      </c>
      <c r="X20">
        <v>0.63847222237364898</v>
      </c>
      <c r="Y20">
        <v>-1</v>
      </c>
      <c r="Z20">
        <v>6.01527779207248E-2</v>
      </c>
      <c r="AA20">
        <v>-2.5433333331790098</v>
      </c>
      <c r="AB20">
        <v>-1</v>
      </c>
      <c r="AC20">
        <v>2.05333333348347</v>
      </c>
      <c r="AD20">
        <v>-1</v>
      </c>
      <c r="AE20">
        <v>2.8588749999911802</v>
      </c>
      <c r="AF20">
        <v>1.4128794312476999E-2</v>
      </c>
      <c r="AG20">
        <v>1.8743248238119099</v>
      </c>
      <c r="AH20">
        <v>0</v>
      </c>
      <c r="AI20">
        <v>1.9026233378452899</v>
      </c>
      <c r="AJ20">
        <v>0</v>
      </c>
      <c r="AK20">
        <v>1.01262172795618</v>
      </c>
      <c r="AL20">
        <v>9.202</v>
      </c>
      <c r="AM20">
        <v>9.5380000000000003</v>
      </c>
      <c r="AN20">
        <v>0.49135148200379403</v>
      </c>
      <c r="AO20">
        <v>0.64478410434163402</v>
      </c>
      <c r="AP20">
        <v>4.532</v>
      </c>
      <c r="AQ20">
        <v>233.91561915787699</v>
      </c>
      <c r="AR20">
        <v>5.8608403481526503E-2</v>
      </c>
      <c r="AS20">
        <v>4.8896387506016797E-2</v>
      </c>
      <c r="AT20">
        <v>7.2067657176717606E-2</v>
      </c>
    </row>
    <row r="21" spans="1:46" x14ac:dyDescent="0.2">
      <c r="A21" t="s">
        <v>68</v>
      </c>
      <c r="B21" t="s">
        <v>59</v>
      </c>
      <c r="C21" t="s">
        <v>47</v>
      </c>
      <c r="D21">
        <v>1.52</v>
      </c>
      <c r="E21">
        <v>5.44</v>
      </c>
      <c r="F21">
        <v>7.3187100754843297E-3</v>
      </c>
      <c r="G21">
        <v>4.9428797667284297</v>
      </c>
      <c r="H21">
        <v>9.0741339189240294E-2</v>
      </c>
      <c r="I21">
        <f t="shared" si="0"/>
        <v>0</v>
      </c>
      <c r="J21">
        <v>2.1283888890390501</v>
      </c>
      <c r="K21">
        <v>-1</v>
      </c>
      <c r="L21">
        <v>0.40361514564534601</v>
      </c>
      <c r="M21">
        <v>-7.3799999998411998</v>
      </c>
      <c r="N21">
        <v>-1</v>
      </c>
      <c r="O21">
        <v>6.8566666668125196</v>
      </c>
      <c r="P21">
        <v>-1</v>
      </c>
      <c r="Q21">
        <v>3.7289642453126799</v>
      </c>
      <c r="R21">
        <v>0.22480001999702401</v>
      </c>
      <c r="S21">
        <v>-2.9220447634049597E-4</v>
      </c>
      <c r="T21">
        <v>3.0348187088966101E-3</v>
      </c>
      <c r="U21">
        <v>7.3187100754843601E-3</v>
      </c>
      <c r="V21">
        <v>4.0317783361686903</v>
      </c>
      <c r="W21">
        <v>0.10188469464760901</v>
      </c>
      <c r="X21">
        <v>2.70563888903843</v>
      </c>
      <c r="Y21">
        <v>-1</v>
      </c>
      <c r="Z21">
        <v>0.64392096575135405</v>
      </c>
      <c r="AA21">
        <v>-6.8699999998417498</v>
      </c>
      <c r="AB21">
        <v>-1</v>
      </c>
      <c r="AC21">
        <v>8.5666666668108906</v>
      </c>
      <c r="AD21">
        <v>-1</v>
      </c>
      <c r="AE21">
        <v>2.5657238756705101</v>
      </c>
      <c r="AF21">
        <v>3.0348187088966101E-3</v>
      </c>
      <c r="AG21">
        <v>1.0713981141315201</v>
      </c>
      <c r="AH21">
        <v>0</v>
      </c>
      <c r="AI21">
        <v>1.0606549264954399</v>
      </c>
      <c r="AJ21">
        <v>0</v>
      </c>
      <c r="AK21">
        <v>0.48163519935369498</v>
      </c>
      <c r="AL21">
        <v>16.934000000000001</v>
      </c>
      <c r="AM21">
        <v>17.59</v>
      </c>
      <c r="AN21">
        <v>0.29588730001485603</v>
      </c>
      <c r="AO21">
        <v>0.56628742471565496</v>
      </c>
      <c r="AP21">
        <v>12.054839999999899</v>
      </c>
      <c r="AQ21">
        <v>111.257731050703</v>
      </c>
      <c r="AR21">
        <v>0.10197458891613501</v>
      </c>
      <c r="AS21">
        <v>9.6286963282631893E-2</v>
      </c>
      <c r="AT21">
        <v>0.106842874718531</v>
      </c>
    </row>
    <row r="22" spans="1:46" x14ac:dyDescent="0.2">
      <c r="A22" t="s">
        <v>69</v>
      </c>
      <c r="B22" t="s">
        <v>59</v>
      </c>
      <c r="C22" t="s">
        <v>47</v>
      </c>
      <c r="D22">
        <v>127.04</v>
      </c>
      <c r="E22">
        <v>189.14</v>
      </c>
      <c r="F22">
        <v>7.0652674502796498E-2</v>
      </c>
      <c r="G22">
        <v>-141.80947275572299</v>
      </c>
      <c r="H22">
        <v>0.10094765775745</v>
      </c>
      <c r="I22">
        <f t="shared" si="0"/>
        <v>0</v>
      </c>
      <c r="J22">
        <v>-4.2383333331774002</v>
      </c>
      <c r="K22">
        <v>-1</v>
      </c>
      <c r="L22">
        <v>-3.1003544972097901</v>
      </c>
      <c r="M22">
        <v>-4.3149999998439998</v>
      </c>
      <c r="N22">
        <v>-1</v>
      </c>
      <c r="O22">
        <v>-4.3149999998439998</v>
      </c>
      <c r="P22">
        <v>-1</v>
      </c>
      <c r="Q22">
        <v>5.0475019200153604</v>
      </c>
      <c r="R22">
        <v>3.7443796197439802E-2</v>
      </c>
      <c r="S22">
        <v>7.6804219917349897E-2</v>
      </c>
      <c r="T22">
        <v>0.11512772989273</v>
      </c>
      <c r="U22">
        <v>7.0652674502796498E-2</v>
      </c>
      <c r="V22">
        <v>-216.92825890518799</v>
      </c>
      <c r="W22">
        <v>0.107301184940588</v>
      </c>
      <c r="X22">
        <v>-3.72833333317796</v>
      </c>
      <c r="Y22">
        <v>-1</v>
      </c>
      <c r="Z22">
        <v>-3.5484259257792199</v>
      </c>
      <c r="AA22">
        <v>-3.8049999998445498</v>
      </c>
      <c r="AB22">
        <v>-1</v>
      </c>
      <c r="AC22">
        <v>-3.7349999998446202</v>
      </c>
      <c r="AD22">
        <v>-1</v>
      </c>
      <c r="AE22">
        <v>4.1553703702518003</v>
      </c>
      <c r="AF22">
        <v>0.11512772989273</v>
      </c>
      <c r="AG22">
        <v>4.2997589865265304</v>
      </c>
      <c r="AH22">
        <v>0</v>
      </c>
      <c r="AI22">
        <v>5.0149542724279099</v>
      </c>
      <c r="AJ22">
        <v>0</v>
      </c>
      <c r="AK22">
        <v>-1.45050032350558</v>
      </c>
      <c r="AL22">
        <v>6.5279999999999996</v>
      </c>
      <c r="AM22">
        <v>6.6679999999999904</v>
      </c>
      <c r="AN22" s="1">
        <v>1.3697827625005299E-6</v>
      </c>
      <c r="AO22" s="1">
        <v>5.8065816385359399E-6</v>
      </c>
      <c r="AP22">
        <v>2.6264999999999898</v>
      </c>
      <c r="AQ22">
        <v>-335.06557472979</v>
      </c>
      <c r="AR22">
        <v>9.30103193956274E-2</v>
      </c>
      <c r="AS22">
        <v>8.8229760265648702E-2</v>
      </c>
      <c r="AT22">
        <v>0.10003790594303</v>
      </c>
    </row>
    <row r="23" spans="1:46" x14ac:dyDescent="0.2">
      <c r="A23" t="s">
        <v>70</v>
      </c>
      <c r="B23" t="s">
        <v>59</v>
      </c>
      <c r="C23" t="s">
        <v>47</v>
      </c>
      <c r="D23">
        <v>40.799999999999997</v>
      </c>
      <c r="E23">
        <v>84.82</v>
      </c>
      <c r="F23">
        <v>-1.18528595289096E-2</v>
      </c>
      <c r="G23">
        <v>-3518.7672144840299</v>
      </c>
      <c r="H23">
        <v>7.1404594454720693E-2</v>
      </c>
      <c r="I23">
        <f t="shared" si="0"/>
        <v>0</v>
      </c>
      <c r="J23">
        <v>1.5870277779284201</v>
      </c>
      <c r="K23">
        <v>-1</v>
      </c>
      <c r="L23">
        <v>1.4209666668066201</v>
      </c>
      <c r="M23">
        <v>-2.81833333317867</v>
      </c>
      <c r="N23">
        <v>-1</v>
      </c>
      <c r="O23">
        <v>2.6000000001497399</v>
      </c>
      <c r="P23">
        <v>-1</v>
      </c>
      <c r="Q23">
        <v>4.7399007592444402</v>
      </c>
      <c r="R23">
        <v>4.9600979203145198E-2</v>
      </c>
      <c r="S23">
        <v>-1.46717059649616E-2</v>
      </c>
      <c r="T23">
        <v>4.2679974436759796E-3</v>
      </c>
      <c r="U23">
        <v>-1.20164000222021E-2</v>
      </c>
      <c r="V23">
        <v>-2368.0449156587702</v>
      </c>
      <c r="W23">
        <v>8.2503589334260496E-2</v>
      </c>
      <c r="X23">
        <v>2.26188888903883</v>
      </c>
      <c r="Y23">
        <v>-1</v>
      </c>
      <c r="Z23">
        <v>1.24468088638429</v>
      </c>
      <c r="AA23">
        <v>-2.30833333317922</v>
      </c>
      <c r="AB23">
        <v>-1</v>
      </c>
      <c r="AC23">
        <v>3.1133333334825202</v>
      </c>
      <c r="AD23">
        <v>-1</v>
      </c>
      <c r="AE23">
        <v>3.4205552248976199</v>
      </c>
      <c r="AF23">
        <v>3.6091170283158399E-3</v>
      </c>
      <c r="AG23">
        <v>4.3693179009167897</v>
      </c>
      <c r="AH23">
        <v>0</v>
      </c>
      <c r="AI23">
        <v>4.6784264456935896</v>
      </c>
      <c r="AJ23">
        <v>0</v>
      </c>
      <c r="AK23">
        <v>-1513.43733928606</v>
      </c>
      <c r="AL23">
        <v>14.515999999999901</v>
      </c>
      <c r="AM23">
        <v>14.874000000000001</v>
      </c>
      <c r="AN23" s="1">
        <v>1.7911023796502201E-10</v>
      </c>
      <c r="AO23">
        <v>2.18714679184533E-4</v>
      </c>
      <c r="AP23">
        <v>12.0504</v>
      </c>
      <c r="AQ23">
        <v>-349575.681251114</v>
      </c>
      <c r="AR23">
        <v>8.3838363574684993E-2</v>
      </c>
      <c r="AS23">
        <v>8.8928542088782495E-2</v>
      </c>
      <c r="AT23">
        <v>0.10069985222861</v>
      </c>
    </row>
    <row r="24" spans="1:46" x14ac:dyDescent="0.2">
      <c r="A24" t="s">
        <v>71</v>
      </c>
      <c r="B24" t="s">
        <v>72</v>
      </c>
      <c r="C24" t="s">
        <v>47</v>
      </c>
      <c r="D24">
        <v>1.8</v>
      </c>
      <c r="E24">
        <v>8.36</v>
      </c>
      <c r="F24">
        <v>3.9173129052579598E-3</v>
      </c>
      <c r="G24">
        <v>117.394986961744</v>
      </c>
      <c r="H24">
        <v>5.7567737116391897E-2</v>
      </c>
      <c r="I24">
        <f t="shared" si="0"/>
        <v>1</v>
      </c>
      <c r="J24">
        <v>1.7409166668171501</v>
      </c>
      <c r="K24">
        <v>-1</v>
      </c>
      <c r="L24">
        <v>1.31197367739048</v>
      </c>
      <c r="M24">
        <v>-1.26499999984677</v>
      </c>
      <c r="N24">
        <v>-1</v>
      </c>
      <c r="O24">
        <v>3.3366666668157001</v>
      </c>
      <c r="P24">
        <v>-1</v>
      </c>
      <c r="Q24">
        <v>3.8253818332148</v>
      </c>
      <c r="R24">
        <v>8.6375263950416503E-2</v>
      </c>
      <c r="S24">
        <v>-1.7334109151284499E-3</v>
      </c>
      <c r="T24">
        <v>1.9393336169160402E-2</v>
      </c>
      <c r="U24">
        <v>3.9173129052579598E-3</v>
      </c>
      <c r="V24">
        <v>95.267208675165307</v>
      </c>
      <c r="W24">
        <v>7.8362051517803705E-2</v>
      </c>
      <c r="X24">
        <v>2.09013888903897</v>
      </c>
      <c r="Y24">
        <v>-1</v>
      </c>
      <c r="Z24">
        <v>1.4953055556971799</v>
      </c>
      <c r="AA24">
        <v>-0.75499999984733202</v>
      </c>
      <c r="AB24">
        <v>-1</v>
      </c>
      <c r="AC24">
        <v>3.4250000001488599</v>
      </c>
      <c r="AD24">
        <v>-1</v>
      </c>
      <c r="AE24">
        <v>3.1311851852048198</v>
      </c>
      <c r="AF24">
        <v>1.9393336169160402E-2</v>
      </c>
      <c r="AG24">
        <v>3.7137288741980701</v>
      </c>
      <c r="AH24">
        <v>0</v>
      </c>
      <c r="AI24">
        <v>4.1634638995342899</v>
      </c>
      <c r="AJ24">
        <v>0</v>
      </c>
      <c r="AK24">
        <v>0.99345215719959701</v>
      </c>
      <c r="AL24">
        <v>9.86</v>
      </c>
      <c r="AM24">
        <v>10.236000000000001</v>
      </c>
      <c r="AN24">
        <v>0.19099543116839901</v>
      </c>
      <c r="AO24">
        <v>0.48878708311951402</v>
      </c>
      <c r="AP24">
        <v>8.4968199999999996</v>
      </c>
      <c r="AQ24">
        <v>209.61840516911499</v>
      </c>
      <c r="AR24">
        <v>9.1650707701382894E-2</v>
      </c>
      <c r="AS24">
        <v>6.2689193695310202E-2</v>
      </c>
      <c r="AT24">
        <v>8.3341766607347101E-2</v>
      </c>
    </row>
    <row r="25" spans="1:46" x14ac:dyDescent="0.2">
      <c r="A25" t="s">
        <v>73</v>
      </c>
      <c r="B25" t="s">
        <v>72</v>
      </c>
      <c r="C25" t="s">
        <v>47</v>
      </c>
      <c r="D25">
        <v>8.94</v>
      </c>
      <c r="E25">
        <v>44.82</v>
      </c>
      <c r="F25">
        <v>2.16112028795745E-2</v>
      </c>
      <c r="G25">
        <v>143.44709990459501</v>
      </c>
      <c r="H25">
        <v>4.8876941259344303E-2</v>
      </c>
      <c r="I25">
        <f t="shared" si="0"/>
        <v>1</v>
      </c>
      <c r="J25">
        <v>-1.47277777762435</v>
      </c>
      <c r="K25">
        <v>-1</v>
      </c>
      <c r="L25">
        <v>-1.2349629628188199</v>
      </c>
      <c r="M25">
        <v>-2.6116666665122099</v>
      </c>
      <c r="N25">
        <v>-1</v>
      </c>
      <c r="O25">
        <v>-0.87833333318045304</v>
      </c>
      <c r="P25">
        <v>-1</v>
      </c>
      <c r="Q25">
        <v>3.2078125635624901</v>
      </c>
      <c r="R25">
        <v>5.0085617837695502E-2</v>
      </c>
      <c r="S25">
        <v>2.2126717243942202E-3</v>
      </c>
      <c r="T25">
        <v>3.0530893438032499E-2</v>
      </c>
      <c r="U25">
        <v>2.16112028795745E-2</v>
      </c>
      <c r="V25">
        <v>89.396826150496906</v>
      </c>
      <c r="W25">
        <v>6.72140606263191E-2</v>
      </c>
      <c r="X25">
        <v>-1.08111111095813</v>
      </c>
      <c r="Y25">
        <v>-1</v>
      </c>
      <c r="Z25">
        <v>-1.1145277776337601</v>
      </c>
      <c r="AA25">
        <v>-2.1016666665127599</v>
      </c>
      <c r="AB25">
        <v>-1</v>
      </c>
      <c r="AC25">
        <v>-0.48999999984755899</v>
      </c>
      <c r="AD25">
        <v>-1</v>
      </c>
      <c r="AE25">
        <v>3.0355648147828802</v>
      </c>
      <c r="AF25">
        <v>3.0530893438032499E-2</v>
      </c>
      <c r="AG25">
        <v>4.5839929910755304</v>
      </c>
      <c r="AH25">
        <v>0</v>
      </c>
      <c r="AI25">
        <v>6.0239405836553797</v>
      </c>
      <c r="AJ25">
        <v>0</v>
      </c>
      <c r="AK25">
        <v>1.16280354250402</v>
      </c>
      <c r="AL25">
        <v>7.7720000000000002</v>
      </c>
      <c r="AM25">
        <v>7.99</v>
      </c>
      <c r="AN25">
        <v>3.9308961959099602E-2</v>
      </c>
      <c r="AO25">
        <v>0.108514392912616</v>
      </c>
      <c r="AP25">
        <v>5.39452</v>
      </c>
      <c r="AQ25">
        <v>246.51435101085301</v>
      </c>
      <c r="AR25">
        <v>6.8973480983603896E-2</v>
      </c>
      <c r="AS25">
        <v>4.8398341166059601E-2</v>
      </c>
      <c r="AT25">
        <v>7.0089573721288503E-2</v>
      </c>
    </row>
    <row r="26" spans="1:46" x14ac:dyDescent="0.2">
      <c r="A26" t="s">
        <v>74</v>
      </c>
      <c r="B26" t="s">
        <v>72</v>
      </c>
      <c r="C26" t="s">
        <v>47</v>
      </c>
      <c r="D26">
        <v>11.16</v>
      </c>
      <c r="E26">
        <v>39.28</v>
      </c>
      <c r="F26">
        <v>2.3087833507056801E-2</v>
      </c>
      <c r="G26">
        <v>127.51229899017299</v>
      </c>
      <c r="H26">
        <v>5.7188117633802597E-2</v>
      </c>
      <c r="I26">
        <f t="shared" si="0"/>
        <v>1</v>
      </c>
      <c r="J26">
        <v>-2.2716666665124898</v>
      </c>
      <c r="K26">
        <v>-1</v>
      </c>
      <c r="L26">
        <v>-1.16816005276584</v>
      </c>
      <c r="M26">
        <v>-3.4666666665113999</v>
      </c>
      <c r="N26">
        <v>-1</v>
      </c>
      <c r="O26">
        <v>-2.0949999998459701</v>
      </c>
      <c r="P26">
        <v>-1</v>
      </c>
      <c r="Q26">
        <v>2.7824820991474599</v>
      </c>
      <c r="R26">
        <v>5.3571451716742803E-2</v>
      </c>
      <c r="S26">
        <v>-6.1290237888545901E-3</v>
      </c>
      <c r="T26">
        <v>4.6461406988488801E-2</v>
      </c>
      <c r="U26">
        <v>2.3087833507056801E-2</v>
      </c>
      <c r="V26">
        <v>97.409305541430498</v>
      </c>
      <c r="W26">
        <v>7.0468996792774394E-2</v>
      </c>
      <c r="X26">
        <v>-2.1183333331793901</v>
      </c>
      <c r="Y26">
        <v>-1</v>
      </c>
      <c r="Z26">
        <v>-1.1064652776332899</v>
      </c>
      <c r="AA26">
        <v>-2.9566666665119499</v>
      </c>
      <c r="AB26">
        <v>-1</v>
      </c>
      <c r="AC26">
        <v>-2.0349999998461299</v>
      </c>
      <c r="AD26">
        <v>-1</v>
      </c>
      <c r="AE26">
        <v>2.8658541666353701</v>
      </c>
      <c r="AF26">
        <v>4.6461406988488801E-2</v>
      </c>
      <c r="AG26">
        <v>4.3532322163310599</v>
      </c>
      <c r="AH26">
        <v>0</v>
      </c>
      <c r="AI26">
        <v>5.1174363364793303</v>
      </c>
      <c r="AJ26">
        <v>0</v>
      </c>
      <c r="AK26">
        <v>1.08560812128331</v>
      </c>
      <c r="AL26">
        <v>8.9719999999999995</v>
      </c>
      <c r="AM26">
        <v>9.2880000000000003</v>
      </c>
      <c r="AN26">
        <v>5.8123027707289603E-2</v>
      </c>
      <c r="AO26">
        <v>0.10425524011666</v>
      </c>
      <c r="AP26">
        <v>6.1826599999999896</v>
      </c>
      <c r="AQ26">
        <v>230.14892171206199</v>
      </c>
      <c r="AR26">
        <v>6.5993620919160695E-2</v>
      </c>
      <c r="AS26">
        <v>5.7839437113426803E-2</v>
      </c>
      <c r="AT26">
        <v>7.5755730518935305E-2</v>
      </c>
    </row>
    <row r="27" spans="1:46" x14ac:dyDescent="0.2">
      <c r="A27" t="s">
        <v>75</v>
      </c>
      <c r="B27" t="s">
        <v>76</v>
      </c>
      <c r="C27" t="s">
        <v>47</v>
      </c>
      <c r="D27">
        <v>0.8</v>
      </c>
      <c r="E27">
        <v>9.5399999999999991</v>
      </c>
      <c r="F27">
        <v>1.72742316784157E-2</v>
      </c>
      <c r="G27">
        <v>149.29655649515001</v>
      </c>
      <c r="H27">
        <v>4.6162605680061003E-2</v>
      </c>
      <c r="I27">
        <f t="shared" si="0"/>
        <v>1</v>
      </c>
      <c r="J27">
        <v>-0.87938888873601995</v>
      </c>
      <c r="K27">
        <v>-1</v>
      </c>
      <c r="L27">
        <v>-0.52151600514741703</v>
      </c>
      <c r="M27">
        <v>-3.21333333317834</v>
      </c>
      <c r="N27">
        <v>-1</v>
      </c>
      <c r="O27">
        <v>-0.38333333318090801</v>
      </c>
      <c r="P27">
        <v>-1</v>
      </c>
      <c r="Q27">
        <v>2.5684829588600802</v>
      </c>
      <c r="R27">
        <v>5.1925582581174697E-2</v>
      </c>
      <c r="S27">
        <v>6.7675638215989697E-4</v>
      </c>
      <c r="T27">
        <v>2.1606018080336301E-2</v>
      </c>
      <c r="U27">
        <v>1.72742316784158E-2</v>
      </c>
      <c r="V27">
        <v>101.265266203659</v>
      </c>
      <c r="W27">
        <v>6.6299472795058906E-2</v>
      </c>
      <c r="X27">
        <v>-0.58777777762526495</v>
      </c>
      <c r="Y27">
        <v>-1</v>
      </c>
      <c r="Z27">
        <v>-0.36933796281963399</v>
      </c>
      <c r="AA27">
        <v>-2.70333333317889</v>
      </c>
      <c r="AB27">
        <v>-1</v>
      </c>
      <c r="AC27">
        <v>9.6666666818546201E-2</v>
      </c>
      <c r="AD27">
        <v>-1</v>
      </c>
      <c r="AE27">
        <v>2.9099953703557699</v>
      </c>
      <c r="AF27">
        <v>2.1606018080336301E-2</v>
      </c>
      <c r="AG27">
        <v>4.8292290130619104</v>
      </c>
      <c r="AH27">
        <v>0</v>
      </c>
      <c r="AI27">
        <v>6.0257806882177496</v>
      </c>
      <c r="AJ27">
        <v>0</v>
      </c>
      <c r="AK27">
        <v>1.5208793087336101</v>
      </c>
      <c r="AL27">
        <v>9.1240000000000006</v>
      </c>
      <c r="AM27">
        <v>9.34</v>
      </c>
      <c r="AN27">
        <v>0.36227149575044698</v>
      </c>
      <c r="AO27">
        <v>0.53985644806381605</v>
      </c>
      <c r="AP27">
        <v>4.6312199999999999</v>
      </c>
      <c r="AQ27">
        <v>351.323120317465</v>
      </c>
      <c r="AR27">
        <v>5.2573535425531198E-2</v>
      </c>
      <c r="AS27">
        <v>4.5863125278191502E-2</v>
      </c>
      <c r="AT27">
        <v>6.8343782550868301E-2</v>
      </c>
    </row>
    <row r="28" spans="1:46" x14ac:dyDescent="0.2">
      <c r="A28" t="s">
        <v>77</v>
      </c>
      <c r="B28" t="s">
        <v>76</v>
      </c>
      <c r="C28" t="s">
        <v>47</v>
      </c>
      <c r="D28">
        <v>8.74</v>
      </c>
      <c r="E28">
        <v>78.319999999999993</v>
      </c>
      <c r="F28">
        <v>5.4551786761522301E-2</v>
      </c>
      <c r="G28">
        <v>83.309924847174102</v>
      </c>
      <c r="H28">
        <v>7.5957865173663097E-2</v>
      </c>
      <c r="I28">
        <f t="shared" si="0"/>
        <v>0</v>
      </c>
      <c r="J28">
        <v>-4.4916666665104898</v>
      </c>
      <c r="K28">
        <v>-1</v>
      </c>
      <c r="L28">
        <v>-3.5915138887425599</v>
      </c>
      <c r="M28">
        <v>-5.4649999998429397</v>
      </c>
      <c r="N28">
        <v>-1</v>
      </c>
      <c r="O28">
        <v>-5.0216666665100096</v>
      </c>
      <c r="P28">
        <v>-1</v>
      </c>
      <c r="Q28">
        <v>4.8333847024792096</v>
      </c>
      <c r="R28">
        <v>4.7839523002126898E-2</v>
      </c>
      <c r="S28">
        <v>1.9166146465816401E-2</v>
      </c>
      <c r="T28">
        <v>6.6754193996265407E-2</v>
      </c>
      <c r="U28">
        <v>5.4551786761522301E-2</v>
      </c>
      <c r="V28">
        <v>30.647785469767101</v>
      </c>
      <c r="W28">
        <v>8.6955298917319096E-2</v>
      </c>
      <c r="X28">
        <v>-3.9816666665110398</v>
      </c>
      <c r="Y28">
        <v>-1</v>
      </c>
      <c r="Z28">
        <v>-3.3617777776312399</v>
      </c>
      <c r="AA28">
        <v>-4.9549999998434897</v>
      </c>
      <c r="AB28">
        <v>-1</v>
      </c>
      <c r="AC28">
        <v>-4.2183333331775001</v>
      </c>
      <c r="AD28">
        <v>-1</v>
      </c>
      <c r="AE28">
        <v>4.0657592591522604</v>
      </c>
      <c r="AF28">
        <v>6.6754193996265407E-2</v>
      </c>
      <c r="AG28">
        <v>3.3749808626718498</v>
      </c>
      <c r="AH28">
        <v>0</v>
      </c>
      <c r="AI28">
        <v>4.1837321366599198</v>
      </c>
      <c r="AJ28">
        <v>0</v>
      </c>
      <c r="AK28">
        <v>1.20901616475047</v>
      </c>
      <c r="AL28">
        <v>8.3260000000000005</v>
      </c>
      <c r="AM28">
        <v>8.6660000000000004</v>
      </c>
      <c r="AN28">
        <v>5.21100641897825E-2</v>
      </c>
      <c r="AO28">
        <v>0.104681220443318</v>
      </c>
      <c r="AP28">
        <v>4.87174</v>
      </c>
      <c r="AQ28">
        <v>279.28273405735803</v>
      </c>
      <c r="AR28">
        <v>6.2680310574728698E-2</v>
      </c>
      <c r="AS28">
        <v>7.1187842596645901E-2</v>
      </c>
      <c r="AT28">
        <v>8.6146650500335306E-2</v>
      </c>
    </row>
    <row r="29" spans="1:46" x14ac:dyDescent="0.2">
      <c r="A29" t="s">
        <v>78</v>
      </c>
      <c r="B29" t="s">
        <v>76</v>
      </c>
      <c r="C29" t="s">
        <v>47</v>
      </c>
      <c r="D29">
        <v>1.2</v>
      </c>
      <c r="E29">
        <v>10.3</v>
      </c>
      <c r="F29">
        <v>-1.41183250715922E-2</v>
      </c>
      <c r="G29">
        <v>136.06320720372</v>
      </c>
      <c r="H29">
        <v>4.8613095766480298E-2</v>
      </c>
      <c r="I29">
        <f t="shared" si="0"/>
        <v>1</v>
      </c>
      <c r="J29">
        <v>2.7800000001495602</v>
      </c>
      <c r="K29">
        <v>-1</v>
      </c>
      <c r="L29">
        <v>2.65265939167509</v>
      </c>
      <c r="M29">
        <v>-0.70333333318058899</v>
      </c>
      <c r="N29">
        <v>-1</v>
      </c>
      <c r="O29">
        <v>5.4916666668137601</v>
      </c>
      <c r="P29">
        <v>-1</v>
      </c>
      <c r="Q29">
        <v>3.4722253089419999</v>
      </c>
      <c r="R29">
        <v>5.3934803694378697E-2</v>
      </c>
      <c r="S29">
        <v>-1.7270521507027198E-2</v>
      </c>
      <c r="T29">
        <v>9.2789112807378192E-3</v>
      </c>
      <c r="U29">
        <v>-1.4118325071592301E-2</v>
      </c>
      <c r="V29">
        <v>100.163641943645</v>
      </c>
      <c r="W29">
        <v>6.5941390109610601E-2</v>
      </c>
      <c r="X29">
        <v>3.0002777779270402</v>
      </c>
      <c r="Y29">
        <v>-1</v>
      </c>
      <c r="Z29">
        <v>2.8342824075482902</v>
      </c>
      <c r="AA29">
        <v>-0.19333333318114401</v>
      </c>
      <c r="AB29">
        <v>-1</v>
      </c>
      <c r="AC29">
        <v>4.6150000001477904</v>
      </c>
      <c r="AD29">
        <v>-1</v>
      </c>
      <c r="AE29">
        <v>3.3212731482197202</v>
      </c>
      <c r="AF29">
        <v>9.2789112807378296E-3</v>
      </c>
      <c r="AG29">
        <v>5.0304667212030303</v>
      </c>
      <c r="AH29">
        <v>0</v>
      </c>
      <c r="AI29">
        <v>5.4498368621369799</v>
      </c>
      <c r="AJ29">
        <v>0</v>
      </c>
      <c r="AK29">
        <v>1.42719800535637</v>
      </c>
      <c r="AL29">
        <v>10.795999999999999</v>
      </c>
      <c r="AM29">
        <v>11.05</v>
      </c>
      <c r="AN29">
        <v>0.286222375551133</v>
      </c>
      <c r="AO29">
        <v>0.48250617979481197</v>
      </c>
      <c r="AP29">
        <v>6.1009599999999997</v>
      </c>
      <c r="AQ29">
        <v>329.68273923732198</v>
      </c>
      <c r="AR29">
        <v>5.7629343590388203E-2</v>
      </c>
      <c r="AS29">
        <v>5.33538868172522E-2</v>
      </c>
      <c r="AT29">
        <v>7.1300718302718794E-2</v>
      </c>
    </row>
    <row r="30" spans="1:46" x14ac:dyDescent="0.2">
      <c r="A30" t="s">
        <v>79</v>
      </c>
      <c r="B30" t="s">
        <v>76</v>
      </c>
      <c r="C30" t="s">
        <v>47</v>
      </c>
      <c r="D30">
        <v>24.56</v>
      </c>
      <c r="E30">
        <v>91.14</v>
      </c>
      <c r="F30">
        <v>6.82673029625772E-2</v>
      </c>
      <c r="G30">
        <v>24.713386322500899</v>
      </c>
      <c r="H30">
        <v>0.106661429949577</v>
      </c>
      <c r="I30">
        <f t="shared" si="0"/>
        <v>0</v>
      </c>
      <c r="J30">
        <v>-4.4877777776215897</v>
      </c>
      <c r="K30">
        <v>-1</v>
      </c>
      <c r="L30">
        <v>-3.12711111096512</v>
      </c>
      <c r="M30">
        <v>-5.9999999998424398</v>
      </c>
      <c r="N30">
        <v>-1</v>
      </c>
      <c r="O30">
        <v>-5.3949999998429901</v>
      </c>
      <c r="P30">
        <v>-1</v>
      </c>
      <c r="Q30">
        <v>4.9345094339205904</v>
      </c>
      <c r="R30">
        <v>5.1085138775808198E-2</v>
      </c>
      <c r="S30">
        <v>1.50526132449123E-2</v>
      </c>
      <c r="T30">
        <v>0.11089323446325999</v>
      </c>
      <c r="U30">
        <v>6.82673029625772E-2</v>
      </c>
      <c r="V30">
        <v>-14.5980393849878</v>
      </c>
      <c r="W30">
        <v>0.11335994930995601</v>
      </c>
      <c r="X30">
        <v>-3.9777777776221499</v>
      </c>
      <c r="Y30">
        <v>-1</v>
      </c>
      <c r="Z30">
        <v>-3.3010740739275901</v>
      </c>
      <c r="AA30">
        <v>-5.4899999998429996</v>
      </c>
      <c r="AB30">
        <v>-1</v>
      </c>
      <c r="AC30">
        <v>-4.4699999998439299</v>
      </c>
      <c r="AD30">
        <v>-1</v>
      </c>
      <c r="AE30">
        <v>4.0042962961950899</v>
      </c>
      <c r="AF30">
        <v>0.11089323446325999</v>
      </c>
      <c r="AG30">
        <v>3.2671320658592999</v>
      </c>
      <c r="AH30">
        <v>0</v>
      </c>
      <c r="AI30">
        <v>3.6440678066710301</v>
      </c>
      <c r="AJ30">
        <v>0</v>
      </c>
      <c r="AK30">
        <v>0.89461345715302498</v>
      </c>
      <c r="AL30">
        <v>9.26799999999999</v>
      </c>
      <c r="AM30">
        <v>9.5879999999999992</v>
      </c>
      <c r="AN30">
        <v>9.7658867293985395E-3</v>
      </c>
      <c r="AO30">
        <v>2.21749125147492E-2</v>
      </c>
      <c r="AP30">
        <v>6.8068399999999896</v>
      </c>
      <c r="AQ30">
        <v>206.655708602348</v>
      </c>
      <c r="AR30">
        <v>7.6942743175230005E-2</v>
      </c>
      <c r="AS30">
        <v>9.5020014817798995E-2</v>
      </c>
      <c r="AT30">
        <v>0.10591857812616801</v>
      </c>
    </row>
    <row r="31" spans="1:46" x14ac:dyDescent="0.2">
      <c r="A31" t="s">
        <v>80</v>
      </c>
      <c r="B31" t="s">
        <v>81</v>
      </c>
      <c r="C31" t="s">
        <v>47</v>
      </c>
      <c r="D31">
        <v>2.82</v>
      </c>
      <c r="E31">
        <v>30.48</v>
      </c>
      <c r="F31">
        <v>-9.6946381860308593E-3</v>
      </c>
      <c r="G31">
        <v>115.014962931958</v>
      </c>
      <c r="H31">
        <v>6.4159185316547601E-2</v>
      </c>
      <c r="I31">
        <f t="shared" si="0"/>
        <v>0</v>
      </c>
      <c r="J31">
        <v>3.7637777779264501</v>
      </c>
      <c r="K31">
        <v>-1</v>
      </c>
      <c r="L31">
        <v>2.62281408744232</v>
      </c>
      <c r="M31">
        <v>-2.3483333331791099</v>
      </c>
      <c r="N31">
        <v>-1</v>
      </c>
      <c r="O31">
        <v>8.81333333347742</v>
      </c>
      <c r="P31">
        <v>-1</v>
      </c>
      <c r="Q31">
        <v>3.7881592866484901</v>
      </c>
      <c r="R31">
        <v>0.06</v>
      </c>
      <c r="S31">
        <v>-1.33026450580363E-2</v>
      </c>
      <c r="T31">
        <v>5.5163892507552699E-3</v>
      </c>
      <c r="U31">
        <v>-9.69463818603092E-3</v>
      </c>
      <c r="V31">
        <v>86.500304435091707</v>
      </c>
      <c r="W31">
        <v>7.8993874263218897E-2</v>
      </c>
      <c r="X31">
        <v>4.11072222237049</v>
      </c>
      <c r="Y31">
        <v>-1</v>
      </c>
      <c r="Z31">
        <v>2.7444024472309199</v>
      </c>
      <c r="AA31">
        <v>-1.8383333331796701</v>
      </c>
      <c r="AB31">
        <v>-1</v>
      </c>
      <c r="AC31">
        <v>9.23000000014361</v>
      </c>
      <c r="AD31">
        <v>-1</v>
      </c>
      <c r="AE31">
        <v>3.4404778439983001</v>
      </c>
      <c r="AF31">
        <v>5.5163892507552803E-3</v>
      </c>
      <c r="AG31">
        <v>4.3463533988564897</v>
      </c>
      <c r="AH31">
        <v>0</v>
      </c>
      <c r="AI31">
        <v>4.2162326600336</v>
      </c>
      <c r="AJ31">
        <v>0</v>
      </c>
      <c r="AK31">
        <v>1.15366622585985</v>
      </c>
      <c r="AL31">
        <v>15.735999999999899</v>
      </c>
      <c r="AM31">
        <v>16.21</v>
      </c>
      <c r="AN31">
        <v>9.6928736579310407E-2</v>
      </c>
      <c r="AO31">
        <v>0.222662655564278</v>
      </c>
      <c r="AP31">
        <v>14.268319999999999</v>
      </c>
      <c r="AQ31">
        <v>266.49689817362503</v>
      </c>
      <c r="AR31">
        <v>7.3032889135016904E-2</v>
      </c>
      <c r="AS31">
        <v>6.6625840985625906E-2</v>
      </c>
      <c r="AT31">
        <v>8.1976675748600999E-2</v>
      </c>
    </row>
    <row r="32" spans="1:46" x14ac:dyDescent="0.2">
      <c r="A32" t="s">
        <v>82</v>
      </c>
      <c r="B32" t="s">
        <v>81</v>
      </c>
      <c r="C32" t="s">
        <v>47</v>
      </c>
      <c r="D32">
        <v>28.28</v>
      </c>
      <c r="E32">
        <v>59.88</v>
      </c>
      <c r="F32">
        <v>-5.6131989626945399E-2</v>
      </c>
      <c r="G32">
        <v>-78.541110014630306</v>
      </c>
      <c r="H32">
        <v>9.8637252925818805E-2</v>
      </c>
      <c r="I32">
        <f t="shared" si="0"/>
        <v>0</v>
      </c>
      <c r="J32">
        <v>8.5376785715729095</v>
      </c>
      <c r="K32">
        <v>-1</v>
      </c>
      <c r="L32">
        <v>5.1375726002896096</v>
      </c>
      <c r="M32">
        <v>-0.638333333180644</v>
      </c>
      <c r="N32">
        <v>-1</v>
      </c>
      <c r="O32">
        <v>16.9550000001367</v>
      </c>
      <c r="P32">
        <v>-1</v>
      </c>
      <c r="Q32">
        <v>6.3919773733175402</v>
      </c>
      <c r="R32">
        <v>9.2819875579481306E-2</v>
      </c>
      <c r="S32">
        <v>8.7613334708581405E-4</v>
      </c>
      <c r="T32">
        <v>-8.0197161952360096E-2</v>
      </c>
      <c r="U32">
        <v>-5.6131989626945399E-2</v>
      </c>
      <c r="V32">
        <v>-136.587492550946</v>
      </c>
      <c r="W32">
        <v>0.10676432201277999</v>
      </c>
      <c r="X32">
        <v>9.1451779101965993</v>
      </c>
      <c r="Y32">
        <v>-1</v>
      </c>
      <c r="Z32">
        <v>5.3666549824990604</v>
      </c>
      <c r="AA32">
        <v>-0.12833333318119899</v>
      </c>
      <c r="AB32">
        <v>-1</v>
      </c>
      <c r="AC32">
        <v>18.306666666801998</v>
      </c>
      <c r="AD32">
        <v>-1</v>
      </c>
      <c r="AE32">
        <v>5.5447594798304403</v>
      </c>
      <c r="AF32">
        <v>-8.0197161952360096E-2</v>
      </c>
      <c r="AG32">
        <v>2.2865082649805899</v>
      </c>
      <c r="AH32">
        <v>0</v>
      </c>
      <c r="AI32">
        <v>2.6694409173622899</v>
      </c>
      <c r="AJ32">
        <v>0</v>
      </c>
      <c r="AK32">
        <v>-0.15461523093160601</v>
      </c>
      <c r="AL32">
        <v>20.234000000000002</v>
      </c>
      <c r="AM32">
        <v>20.148</v>
      </c>
      <c r="AN32" s="1">
        <v>5.3299800432715405E-10</v>
      </c>
      <c r="AO32" s="1">
        <v>7.6160283961323696E-5</v>
      </c>
      <c r="AP32">
        <v>21.276419999999899</v>
      </c>
      <c r="AQ32">
        <v>-35.716118345201103</v>
      </c>
      <c r="AR32">
        <v>9.3695022488218205E-2</v>
      </c>
      <c r="AS32">
        <v>9.3310895725264797E-2</v>
      </c>
      <c r="AT32">
        <v>0.104624108705011</v>
      </c>
    </row>
    <row r="33" spans="1:46" x14ac:dyDescent="0.2">
      <c r="A33" t="s">
        <v>83</v>
      </c>
      <c r="B33" t="s">
        <v>81</v>
      </c>
      <c r="C33" t="s">
        <v>47</v>
      </c>
      <c r="D33">
        <v>7.44</v>
      </c>
      <c r="E33">
        <v>32.26</v>
      </c>
      <c r="F33">
        <v>-3.3167008578490899E-2</v>
      </c>
      <c r="G33">
        <v>90.083556698918798</v>
      </c>
      <c r="H33">
        <v>9.1303051819392994E-2</v>
      </c>
      <c r="I33">
        <f t="shared" si="0"/>
        <v>0</v>
      </c>
      <c r="J33">
        <v>8.1424589948536799</v>
      </c>
      <c r="K33">
        <v>-1</v>
      </c>
      <c r="L33">
        <v>2.8127030519168299</v>
      </c>
      <c r="M33">
        <v>-2.0433333331794001</v>
      </c>
      <c r="N33">
        <v>-1</v>
      </c>
      <c r="O33">
        <v>18.535000000135199</v>
      </c>
      <c r="P33">
        <v>-1</v>
      </c>
      <c r="Q33">
        <v>5.8790565693249901</v>
      </c>
      <c r="R33">
        <v>7.9604151222519404E-2</v>
      </c>
      <c r="S33">
        <v>8.04323214325426E-3</v>
      </c>
      <c r="T33">
        <v>-6.9714232775147697E-2</v>
      </c>
      <c r="U33">
        <v>-3.3167008578490899E-2</v>
      </c>
      <c r="V33">
        <v>74.0695382198071</v>
      </c>
      <c r="W33">
        <v>0.10038226378151401</v>
      </c>
      <c r="X33">
        <v>8.5083148149590695</v>
      </c>
      <c r="Y33">
        <v>-1</v>
      </c>
      <c r="Z33">
        <v>3.06097396598775</v>
      </c>
      <c r="AA33">
        <v>-1.5333333331799599</v>
      </c>
      <c r="AB33">
        <v>-1</v>
      </c>
      <c r="AC33">
        <v>18.696666666801601</v>
      </c>
      <c r="AD33">
        <v>-1</v>
      </c>
      <c r="AE33">
        <v>3.7654043010095002</v>
      </c>
      <c r="AF33">
        <v>-6.9714232775147697E-2</v>
      </c>
      <c r="AG33">
        <v>3.19002592170364</v>
      </c>
      <c r="AH33">
        <v>0</v>
      </c>
      <c r="AI33">
        <v>3.3057978245301798</v>
      </c>
      <c r="AJ33">
        <v>0</v>
      </c>
      <c r="AK33">
        <v>0.66682636555641495</v>
      </c>
      <c r="AL33">
        <v>23.855999999999899</v>
      </c>
      <c r="AM33">
        <v>24.123999999999999</v>
      </c>
      <c r="AN33">
        <v>1.9669186730614099E-2</v>
      </c>
      <c r="AO33">
        <v>0.107530882567097</v>
      </c>
      <c r="AP33">
        <v>25.23556</v>
      </c>
      <c r="AQ33">
        <v>80.019163866769802</v>
      </c>
      <c r="AR33">
        <v>0.115546138658657</v>
      </c>
      <c r="AS33">
        <v>8.8669051255271206E-2</v>
      </c>
      <c r="AT33">
        <v>0.100269682987689</v>
      </c>
    </row>
    <row r="34" spans="1:46" x14ac:dyDescent="0.2">
      <c r="A34" t="s">
        <v>84</v>
      </c>
      <c r="B34" t="s">
        <v>85</v>
      </c>
      <c r="C34" t="s">
        <v>47</v>
      </c>
      <c r="D34">
        <v>39.92</v>
      </c>
      <c r="E34">
        <v>49.8</v>
      </c>
      <c r="F34">
        <v>0.164542610126901</v>
      </c>
      <c r="G34">
        <v>-10.8394855507199</v>
      </c>
      <c r="H34">
        <v>0.213873340860225</v>
      </c>
      <c r="I34">
        <f t="shared" si="0"/>
        <v>0</v>
      </c>
      <c r="J34">
        <v>-12.019999999839801</v>
      </c>
      <c r="K34">
        <v>-1</v>
      </c>
      <c r="L34">
        <v>-6.4815238093820904</v>
      </c>
      <c r="M34">
        <v>-12.2199999998398</v>
      </c>
      <c r="N34">
        <v>-1</v>
      </c>
      <c r="O34">
        <v>-12.2199999998398</v>
      </c>
      <c r="P34">
        <v>-1</v>
      </c>
      <c r="Q34">
        <v>10.9921850132272</v>
      </c>
      <c r="R34">
        <v>0.20958072871962599</v>
      </c>
      <c r="S34">
        <v>9.6973424310871206E-2</v>
      </c>
      <c r="T34">
        <v>0.21338796198396401</v>
      </c>
      <c r="U34">
        <v>0.164542610126901</v>
      </c>
      <c r="V34">
        <v>-10.2214058045786</v>
      </c>
      <c r="W34">
        <v>0.211549787233867</v>
      </c>
      <c r="X34">
        <v>-12.5933333331699</v>
      </c>
      <c r="Y34">
        <v>-1</v>
      </c>
      <c r="Z34">
        <v>-9.2880555554041102</v>
      </c>
      <c r="AA34">
        <v>-12.5933333331699</v>
      </c>
      <c r="AB34">
        <v>-1</v>
      </c>
      <c r="AC34">
        <v>-12.5933333331699</v>
      </c>
      <c r="AD34">
        <v>-1</v>
      </c>
      <c r="AE34">
        <v>9.2880555554041102</v>
      </c>
      <c r="AF34">
        <v>0.21338796198396401</v>
      </c>
      <c r="AG34">
        <v>0.76525250847391602</v>
      </c>
      <c r="AH34">
        <v>0</v>
      </c>
      <c r="AI34">
        <v>0.76657987289038498</v>
      </c>
      <c r="AJ34">
        <v>0</v>
      </c>
      <c r="AK34">
        <v>-2.1746322016985999</v>
      </c>
      <c r="AL34">
        <v>5.62</v>
      </c>
      <c r="AM34">
        <v>5.98</v>
      </c>
      <c r="AN34" s="1">
        <v>7.02056841734777E-7</v>
      </c>
      <c r="AO34">
        <v>1.9380323350720201E-4</v>
      </c>
      <c r="AP34">
        <v>0.22333999999999901</v>
      </c>
      <c r="AQ34">
        <v>-502.34003859237799</v>
      </c>
      <c r="AR34">
        <v>0.13469730017300799</v>
      </c>
      <c r="AS34">
        <v>0.18982729020436301</v>
      </c>
      <c r="AT34">
        <v>0.18440125079063399</v>
      </c>
    </row>
    <row r="35" spans="1:46" x14ac:dyDescent="0.2">
      <c r="A35" t="s">
        <v>86</v>
      </c>
      <c r="B35" t="s">
        <v>85</v>
      </c>
      <c r="C35" t="s">
        <v>47</v>
      </c>
      <c r="D35">
        <v>114.46</v>
      </c>
      <c r="E35">
        <v>174.1</v>
      </c>
      <c r="F35">
        <v>3.7650744807947799E-2</v>
      </c>
      <c r="G35">
        <v>-82.046304951458794</v>
      </c>
      <c r="H35">
        <v>7.0247333782983701E-2</v>
      </c>
      <c r="I35">
        <f t="shared" si="0"/>
        <v>0</v>
      </c>
      <c r="J35">
        <v>-7.5516666665077201</v>
      </c>
      <c r="K35">
        <v>-1</v>
      </c>
      <c r="L35">
        <v>-4.7452883596431601</v>
      </c>
      <c r="M35">
        <v>-7.5516666665077201</v>
      </c>
      <c r="N35">
        <v>-1</v>
      </c>
      <c r="O35">
        <v>-7.5516666665077201</v>
      </c>
      <c r="P35">
        <v>-1</v>
      </c>
      <c r="Q35">
        <v>7.2447105944175396</v>
      </c>
      <c r="R35">
        <v>2.4150595475887202E-2</v>
      </c>
      <c r="S35">
        <v>1.8340029582759699E-2</v>
      </c>
      <c r="T35">
        <v>2.9565180704547101E-2</v>
      </c>
      <c r="U35">
        <v>3.7650744807947903E-2</v>
      </c>
      <c r="V35">
        <v>-182.82332051898399</v>
      </c>
      <c r="W35">
        <v>7.2846131440380393E-2</v>
      </c>
      <c r="X35">
        <v>-7.0416666665082799</v>
      </c>
      <c r="Y35">
        <v>-1</v>
      </c>
      <c r="Z35">
        <v>-4.98601851837289</v>
      </c>
      <c r="AA35">
        <v>-7.0416666665082799</v>
      </c>
      <c r="AB35">
        <v>-1</v>
      </c>
      <c r="AC35">
        <v>-7.0416666665082799</v>
      </c>
      <c r="AD35">
        <v>-1</v>
      </c>
      <c r="AE35">
        <v>6.0943518517291499</v>
      </c>
      <c r="AF35">
        <v>2.9565180704547001E-2</v>
      </c>
      <c r="AG35">
        <v>1.98856464847855</v>
      </c>
      <c r="AH35">
        <v>0</v>
      </c>
      <c r="AI35">
        <v>1.7799987357981499</v>
      </c>
      <c r="AJ35">
        <v>0</v>
      </c>
      <c r="AK35">
        <v>-2.4786315110417498</v>
      </c>
      <c r="AL35">
        <v>5.86</v>
      </c>
      <c r="AM35">
        <v>5.94</v>
      </c>
      <c r="AN35" s="1">
        <v>4.7590072221875297E-7</v>
      </c>
      <c r="AO35" s="1">
        <v>4.6231898840701498E-6</v>
      </c>
      <c r="AP35">
        <v>0.99412</v>
      </c>
      <c r="AQ35">
        <v>-572.56387905064503</v>
      </c>
      <c r="AR35">
        <v>6.8487009794177905E-2</v>
      </c>
      <c r="AS35">
        <v>6.8570898571183994E-2</v>
      </c>
      <c r="AT35">
        <v>7.8571612953307696E-2</v>
      </c>
    </row>
    <row r="36" spans="1:46" x14ac:dyDescent="0.2">
      <c r="A36" t="s">
        <v>87</v>
      </c>
      <c r="B36" t="s">
        <v>88</v>
      </c>
      <c r="C36" t="s">
        <v>47</v>
      </c>
      <c r="D36">
        <v>142.41999999999999</v>
      </c>
      <c r="E36">
        <v>153.04</v>
      </c>
      <c r="F36">
        <v>4.4672938369701598E-2</v>
      </c>
      <c r="G36">
        <v>-174530.92637527501</v>
      </c>
      <c r="H36">
        <v>8.0691609718897994E-2</v>
      </c>
      <c r="I36">
        <f t="shared" si="0"/>
        <v>0</v>
      </c>
      <c r="J36">
        <v>-4.7349999998436001</v>
      </c>
      <c r="K36">
        <v>-1</v>
      </c>
      <c r="L36">
        <v>-2.5351441797489098</v>
      </c>
      <c r="M36">
        <v>-4.9616666665100597</v>
      </c>
      <c r="N36">
        <v>-1</v>
      </c>
      <c r="O36">
        <v>-4.9616666665100597</v>
      </c>
      <c r="P36">
        <v>-1</v>
      </c>
      <c r="Q36">
        <v>4.8155963032720202</v>
      </c>
      <c r="R36">
        <v>5.5907845882588198E-3</v>
      </c>
      <c r="S36">
        <v>1.1279765219033499E-3</v>
      </c>
      <c r="T36">
        <v>7.5570247282153905E-2</v>
      </c>
      <c r="U36">
        <v>4.4672938369701598E-2</v>
      </c>
      <c r="V36">
        <v>-164188.088630485</v>
      </c>
      <c r="W36">
        <v>7.8435833044283601E-2</v>
      </c>
      <c r="X36">
        <v>-4.2249999998441501</v>
      </c>
      <c r="Y36">
        <v>-1</v>
      </c>
      <c r="Z36">
        <v>-2.7451388887429098</v>
      </c>
      <c r="AA36">
        <v>-4.4516666665106097</v>
      </c>
      <c r="AB36">
        <v>-1</v>
      </c>
      <c r="AC36">
        <v>-4.0833333331776203</v>
      </c>
      <c r="AD36">
        <v>-1</v>
      </c>
      <c r="AE36">
        <v>3.4520833332268901</v>
      </c>
      <c r="AF36">
        <v>7.5570247282153905E-2</v>
      </c>
      <c r="AG36">
        <v>4.1992207961244903</v>
      </c>
      <c r="AH36">
        <v>0</v>
      </c>
      <c r="AI36">
        <v>4.3062610464213504</v>
      </c>
      <c r="AJ36">
        <v>0</v>
      </c>
      <c r="AK36">
        <v>-2725.4933044987401</v>
      </c>
      <c r="AL36">
        <v>6.3159999999999998</v>
      </c>
      <c r="AM36">
        <v>6.3360000000000003</v>
      </c>
      <c r="AN36" s="1">
        <v>3.3488498996633097E-52</v>
      </c>
      <c r="AO36" s="1">
        <v>1.9546388323891699E-28</v>
      </c>
      <c r="AP36">
        <v>3.4554200000000002</v>
      </c>
      <c r="AQ36">
        <v>-438804.422024297</v>
      </c>
      <c r="AR36">
        <v>9.0988200435172098E-2</v>
      </c>
      <c r="AS36">
        <v>7.4695860134726094E-2</v>
      </c>
      <c r="AT36">
        <v>7.3385333964210805E-2</v>
      </c>
    </row>
    <row r="37" spans="1:46" x14ac:dyDescent="0.2">
      <c r="A37" t="s">
        <v>89</v>
      </c>
      <c r="B37" t="s">
        <v>88</v>
      </c>
      <c r="C37" t="s">
        <v>47</v>
      </c>
      <c r="D37">
        <v>0.04</v>
      </c>
      <c r="E37">
        <v>4.08</v>
      </c>
      <c r="F37">
        <v>5.8682113669440497E-3</v>
      </c>
      <c r="G37">
        <v>118.11878910124</v>
      </c>
      <c r="H37">
        <v>5.0894562514594698E-2</v>
      </c>
      <c r="I37">
        <f t="shared" si="0"/>
        <v>1</v>
      </c>
      <c r="J37">
        <v>4.9722222374281699E-2</v>
      </c>
      <c r="K37">
        <v>-1</v>
      </c>
      <c r="L37">
        <v>0.505769841406712</v>
      </c>
      <c r="M37">
        <v>-0.439999999847486</v>
      </c>
      <c r="N37">
        <v>-1</v>
      </c>
      <c r="O37">
        <v>0.14500000015197601</v>
      </c>
      <c r="P37">
        <v>-1</v>
      </c>
      <c r="Q37">
        <v>6.0163568526678004</v>
      </c>
      <c r="R37">
        <v>8.3465656347734299E-2</v>
      </c>
      <c r="S37">
        <v>-2.5397542582523001E-2</v>
      </c>
      <c r="T37">
        <v>-1.3443442961316001E-2</v>
      </c>
      <c r="U37">
        <v>5.8682113669440298E-3</v>
      </c>
      <c r="V37">
        <v>118.507070046373</v>
      </c>
      <c r="W37">
        <v>4.7080038673360698E-2</v>
      </c>
      <c r="X37">
        <v>0.37555555570205501</v>
      </c>
      <c r="Y37">
        <v>-1</v>
      </c>
      <c r="Z37">
        <v>0.75157407420933697</v>
      </c>
      <c r="AA37">
        <v>-0.42666666651979501</v>
      </c>
      <c r="AB37">
        <v>-1</v>
      </c>
      <c r="AC37">
        <v>-7.8333333186783399E-2</v>
      </c>
      <c r="AD37">
        <v>-1</v>
      </c>
      <c r="AE37">
        <v>2.9742129629756899</v>
      </c>
      <c r="AF37">
        <v>-1.34434429613161E-2</v>
      </c>
      <c r="AG37">
        <v>3.3718967886956701</v>
      </c>
      <c r="AH37">
        <v>0</v>
      </c>
      <c r="AI37">
        <v>3.6443496821977801</v>
      </c>
      <c r="AJ37">
        <v>0</v>
      </c>
      <c r="AK37">
        <v>0.98524796755518596</v>
      </c>
      <c r="AL37">
        <v>6.734</v>
      </c>
      <c r="AM37">
        <v>7.01</v>
      </c>
      <c r="AN37">
        <v>0.59069640513761701</v>
      </c>
      <c r="AO37">
        <v>0.70348933680566395</v>
      </c>
      <c r="AP37">
        <v>3.5984799999999999</v>
      </c>
      <c r="AQ37">
        <v>158.62492277638501</v>
      </c>
      <c r="AR37">
        <v>8.0524736210248804E-2</v>
      </c>
      <c r="AS37">
        <v>4.9718651828684499E-2</v>
      </c>
      <c r="AT37">
        <v>4.9940060433323302E-2</v>
      </c>
    </row>
    <row r="38" spans="1:46" x14ac:dyDescent="0.2">
      <c r="A38" t="s">
        <v>90</v>
      </c>
      <c r="B38" t="s">
        <v>88</v>
      </c>
      <c r="C38" t="s">
        <v>47</v>
      </c>
      <c r="D38">
        <v>0</v>
      </c>
      <c r="E38">
        <v>39.06</v>
      </c>
      <c r="F38">
        <v>1.47174105795728E-2</v>
      </c>
      <c r="G38">
        <v>94.415876849932999</v>
      </c>
      <c r="H38">
        <v>6.1951590041865602E-2</v>
      </c>
      <c r="I38">
        <f t="shared" si="0"/>
        <v>0</v>
      </c>
      <c r="J38">
        <v>-1.06111111095805</v>
      </c>
      <c r="K38">
        <v>-1</v>
      </c>
      <c r="L38">
        <v>-6.6759259116216899E-2</v>
      </c>
      <c r="M38">
        <v>-1.1916666665134901</v>
      </c>
      <c r="N38">
        <v>-1</v>
      </c>
      <c r="O38">
        <v>-1.1183333331802101</v>
      </c>
      <c r="P38">
        <v>-1</v>
      </c>
      <c r="Q38">
        <v>4.3208278339448203</v>
      </c>
      <c r="R38">
        <v>8.4672497116125803E-2</v>
      </c>
      <c r="S38">
        <v>-3.9482356753228899E-2</v>
      </c>
      <c r="T38">
        <v>4.9069085051291199E-2</v>
      </c>
      <c r="U38">
        <v>1.47174105795728E-2</v>
      </c>
      <c r="V38">
        <v>97.639620033397605</v>
      </c>
      <c r="W38">
        <v>5.7157816079450002E-2</v>
      </c>
      <c r="X38">
        <v>-0.55111111095860699</v>
      </c>
      <c r="Y38">
        <v>-1</v>
      </c>
      <c r="Z38">
        <v>-0.203009259115595</v>
      </c>
      <c r="AA38">
        <v>-0.68166666651404695</v>
      </c>
      <c r="AB38">
        <v>-1</v>
      </c>
      <c r="AC38">
        <v>-0.476666666514238</v>
      </c>
      <c r="AD38">
        <v>-1</v>
      </c>
      <c r="AE38">
        <v>1.9718055555308001</v>
      </c>
      <c r="AF38">
        <v>4.9069085051291199E-2</v>
      </c>
      <c r="AG38">
        <v>3.3292325962577598</v>
      </c>
      <c r="AH38">
        <v>0</v>
      </c>
      <c r="AI38">
        <v>3.3007000921172698</v>
      </c>
      <c r="AJ38">
        <v>0</v>
      </c>
      <c r="AK38">
        <v>0.71729914636387004</v>
      </c>
      <c r="AL38">
        <v>6.3739999999999997</v>
      </c>
      <c r="AM38">
        <v>6.3940000000000001</v>
      </c>
      <c r="AN38">
        <v>0.42147549462369299</v>
      </c>
      <c r="AO38">
        <v>0.42256943041441902</v>
      </c>
      <c r="AP38">
        <v>1.80314</v>
      </c>
      <c r="AQ38">
        <v>115.48516256458301</v>
      </c>
      <c r="AR38">
        <v>9.3885051134439804E-2</v>
      </c>
      <c r="AS38">
        <v>6.8039838250599394E-2</v>
      </c>
      <c r="AT38">
        <v>6.3301406615687103E-2</v>
      </c>
    </row>
    <row r="39" spans="1:46" x14ac:dyDescent="0.2">
      <c r="A39" t="s">
        <v>91</v>
      </c>
      <c r="B39" t="s">
        <v>88</v>
      </c>
      <c r="C39" t="s">
        <v>47</v>
      </c>
      <c r="D39">
        <v>0</v>
      </c>
      <c r="E39">
        <v>30.44</v>
      </c>
      <c r="F39">
        <v>9.7764315655011706E-3</v>
      </c>
      <c r="G39">
        <v>113.096819345238</v>
      </c>
      <c r="H39">
        <v>5.7603883683740101E-2</v>
      </c>
      <c r="I39">
        <f t="shared" si="0"/>
        <v>1</v>
      </c>
      <c r="J39">
        <v>-1.7222222220685399</v>
      </c>
      <c r="K39">
        <v>-1</v>
      </c>
      <c r="L39">
        <v>-0.33653108452033098</v>
      </c>
      <c r="M39">
        <v>-1.87666666651283</v>
      </c>
      <c r="N39">
        <v>-1</v>
      </c>
      <c r="O39">
        <v>-1.7983333331795801</v>
      </c>
      <c r="P39">
        <v>-1</v>
      </c>
      <c r="Q39">
        <v>6.5533256293763902</v>
      </c>
      <c r="R39">
        <v>8.4678133982280301E-2</v>
      </c>
      <c r="S39">
        <v>-4.1712547474009903E-2</v>
      </c>
      <c r="T39">
        <v>-1.7465860679935202E-2</v>
      </c>
      <c r="U39">
        <v>9.7764315655011601E-3</v>
      </c>
      <c r="V39">
        <v>115.821955851392</v>
      </c>
      <c r="W39">
        <v>5.1199441397825902E-2</v>
      </c>
      <c r="X39">
        <v>-1.2449999998494301</v>
      </c>
      <c r="Y39">
        <v>-1</v>
      </c>
      <c r="Z39">
        <v>-0.15979166653156801</v>
      </c>
      <c r="AA39">
        <v>-1.5599999998493099</v>
      </c>
      <c r="AB39">
        <v>-1</v>
      </c>
      <c r="AC39">
        <v>-1.48833333318272</v>
      </c>
      <c r="AD39">
        <v>-1</v>
      </c>
      <c r="AE39">
        <v>2.6643749999794801</v>
      </c>
      <c r="AF39">
        <v>-1.7465860679935202E-2</v>
      </c>
      <c r="AG39">
        <v>3.3283601613148401</v>
      </c>
      <c r="AH39">
        <v>0</v>
      </c>
      <c r="AI39">
        <v>3.3623758754646702</v>
      </c>
      <c r="AJ39">
        <v>0</v>
      </c>
      <c r="AK39">
        <v>0.83538614860409899</v>
      </c>
      <c r="AL39">
        <v>6.1479999999999997</v>
      </c>
      <c r="AM39">
        <v>6.3019999999999996</v>
      </c>
      <c r="AN39">
        <v>0.467062599684612</v>
      </c>
      <c r="AO39">
        <v>0.46935986484513498</v>
      </c>
      <c r="AP39">
        <v>1.9967599999999901</v>
      </c>
      <c r="AQ39">
        <v>134.49716992526001</v>
      </c>
      <c r="AR39">
        <v>8.8960239808303795E-2</v>
      </c>
      <c r="AS39">
        <v>5.5488136936996099E-2</v>
      </c>
      <c r="AT39">
        <v>5.2423626066875902E-2</v>
      </c>
    </row>
    <row r="40" spans="1:46" x14ac:dyDescent="0.2">
      <c r="A40" t="s">
        <v>92</v>
      </c>
      <c r="B40" t="s">
        <v>88</v>
      </c>
      <c r="C40" t="s">
        <v>47</v>
      </c>
      <c r="D40">
        <v>0</v>
      </c>
      <c r="E40">
        <v>4.82</v>
      </c>
      <c r="F40">
        <v>5.9036725174447099E-3</v>
      </c>
      <c r="G40">
        <v>120.27032666356899</v>
      </c>
      <c r="H40">
        <v>5.2988068777241902E-2</v>
      </c>
      <c r="I40">
        <f t="shared" si="0"/>
        <v>1</v>
      </c>
      <c r="J40">
        <v>-1.0011111109581201</v>
      </c>
      <c r="K40">
        <v>-1</v>
      </c>
      <c r="L40">
        <v>6.3023809660640098E-2</v>
      </c>
      <c r="M40">
        <v>-1.2699999998467599</v>
      </c>
      <c r="N40">
        <v>-1</v>
      </c>
      <c r="O40">
        <v>-1.1016666665135799</v>
      </c>
      <c r="P40">
        <v>-1</v>
      </c>
      <c r="Q40">
        <v>6.1584814802550802</v>
      </c>
      <c r="R40">
        <v>8.1470426725047701E-2</v>
      </c>
      <c r="S40">
        <v>-3.2623884419939402E-2</v>
      </c>
      <c r="T40">
        <v>-1.7790570674244999E-2</v>
      </c>
      <c r="U40">
        <v>5.90367251744469E-3</v>
      </c>
      <c r="V40">
        <v>120.984860786997</v>
      </c>
      <c r="W40">
        <v>4.9112682973366698E-2</v>
      </c>
      <c r="X40">
        <v>-0.67166666651924201</v>
      </c>
      <c r="Y40">
        <v>-1</v>
      </c>
      <c r="Z40">
        <v>0.31372685198704398</v>
      </c>
      <c r="AA40">
        <v>-1.2633333331857199</v>
      </c>
      <c r="AB40">
        <v>-1</v>
      </c>
      <c r="AC40">
        <v>-1.1399999998524999</v>
      </c>
      <c r="AD40">
        <v>-1</v>
      </c>
      <c r="AE40">
        <v>2.92928240739099</v>
      </c>
      <c r="AF40">
        <v>-1.7790570674244999E-2</v>
      </c>
      <c r="AG40">
        <v>3.4874003628421399</v>
      </c>
      <c r="AH40">
        <v>0</v>
      </c>
      <c r="AI40">
        <v>3.7583220122231502</v>
      </c>
      <c r="AJ40">
        <v>0</v>
      </c>
      <c r="AK40">
        <v>1.0914382610983</v>
      </c>
      <c r="AL40">
        <v>6.55</v>
      </c>
      <c r="AM40">
        <v>6.8239999999999998</v>
      </c>
      <c r="AN40">
        <v>0.75376257356806697</v>
      </c>
      <c r="AO40">
        <v>0.75934827714354003</v>
      </c>
      <c r="AP40">
        <v>2.6331000000000002</v>
      </c>
      <c r="AQ40">
        <v>175.72156003682599</v>
      </c>
      <c r="AR40">
        <v>7.6195256812992704E-2</v>
      </c>
      <c r="AS40">
        <v>5.1158577094521297E-2</v>
      </c>
      <c r="AT40">
        <v>5.09753007894014E-2</v>
      </c>
    </row>
    <row r="41" spans="1:46" x14ac:dyDescent="0.2">
      <c r="A41" t="s">
        <v>93</v>
      </c>
      <c r="B41" t="s">
        <v>88</v>
      </c>
      <c r="C41" t="s">
        <v>47</v>
      </c>
      <c r="D41">
        <v>0</v>
      </c>
      <c r="E41">
        <v>2.68</v>
      </c>
      <c r="F41">
        <v>7.5536293051529004E-3</v>
      </c>
      <c r="G41">
        <v>88.154381109273302</v>
      </c>
      <c r="H41">
        <v>6.1017258492387698E-2</v>
      </c>
      <c r="I41">
        <f t="shared" si="0"/>
        <v>0</v>
      </c>
      <c r="J41">
        <v>-0.31916666651428199</v>
      </c>
      <c r="K41">
        <v>-1</v>
      </c>
      <c r="L41">
        <v>0.61354034405775704</v>
      </c>
      <c r="M41">
        <v>-0.444999999847495</v>
      </c>
      <c r="N41">
        <v>-1</v>
      </c>
      <c r="O41">
        <v>-0.32666666651427401</v>
      </c>
      <c r="P41">
        <v>-1</v>
      </c>
      <c r="Q41">
        <v>4.3208509831801898</v>
      </c>
      <c r="R41">
        <v>0.10118106846239</v>
      </c>
      <c r="S41">
        <v>-4.0433653500746999E-2</v>
      </c>
      <c r="T41">
        <v>5.1246725964665299E-2</v>
      </c>
      <c r="U41">
        <v>7.5536293051528796E-3</v>
      </c>
      <c r="V41">
        <v>90.078526939627295</v>
      </c>
      <c r="W41">
        <v>5.84331497874154E-2</v>
      </c>
      <c r="X41">
        <v>0.19083333348516199</v>
      </c>
      <c r="Y41">
        <v>-1</v>
      </c>
      <c r="Z41">
        <v>0.436921296439369</v>
      </c>
      <c r="AA41">
        <v>6.5000000151949303E-2</v>
      </c>
      <c r="AB41">
        <v>-1</v>
      </c>
      <c r="AC41">
        <v>6.5000000151949303E-2</v>
      </c>
      <c r="AD41">
        <v>-1</v>
      </c>
      <c r="AE41">
        <v>2.1026157407273498</v>
      </c>
      <c r="AF41">
        <v>5.1246725964665299E-2</v>
      </c>
      <c r="AG41">
        <v>2.8738072563730102</v>
      </c>
      <c r="AH41">
        <v>0</v>
      </c>
      <c r="AI41">
        <v>3.0583456788432799</v>
      </c>
      <c r="AJ41">
        <v>0</v>
      </c>
      <c r="AK41">
        <v>0.85211514963516799</v>
      </c>
      <c r="AL41">
        <v>6.6219999999999999</v>
      </c>
      <c r="AM41">
        <v>6.5620000000000003</v>
      </c>
      <c r="AN41">
        <v>0.77948073326996603</v>
      </c>
      <c r="AO41">
        <v>0.77948073326996603</v>
      </c>
      <c r="AP41">
        <v>2.14949999999999</v>
      </c>
      <c r="AQ41">
        <v>137.190539091262</v>
      </c>
      <c r="AR41">
        <v>9.1086393520754996E-2</v>
      </c>
      <c r="AS41">
        <v>7.1133442434843097E-2</v>
      </c>
      <c r="AT41">
        <v>6.9207302560691394E-2</v>
      </c>
    </row>
    <row r="42" spans="1:46" x14ac:dyDescent="0.2">
      <c r="A42" t="s">
        <v>94</v>
      </c>
      <c r="B42" t="s">
        <v>88</v>
      </c>
      <c r="C42" t="s">
        <v>47</v>
      </c>
      <c r="D42">
        <v>0</v>
      </c>
      <c r="E42">
        <v>9.34</v>
      </c>
      <c r="F42">
        <v>5.9209015821479099E-3</v>
      </c>
      <c r="G42">
        <v>120.797225759228</v>
      </c>
      <c r="H42">
        <v>5.44254046329848E-2</v>
      </c>
      <c r="I42">
        <f t="shared" si="0"/>
        <v>1</v>
      </c>
      <c r="J42">
        <v>-1.4833333331798999</v>
      </c>
      <c r="K42">
        <v>-1</v>
      </c>
      <c r="L42">
        <v>-0.198243386106814</v>
      </c>
      <c r="M42">
        <v>-1.72833333317968</v>
      </c>
      <c r="N42">
        <v>-1</v>
      </c>
      <c r="O42">
        <v>-1.5883333331798</v>
      </c>
      <c r="P42">
        <v>-1</v>
      </c>
      <c r="Q42">
        <v>6.2654954087780599</v>
      </c>
      <c r="R42">
        <v>8.1059622286017194E-2</v>
      </c>
      <c r="S42">
        <v>-3.6243171918967802E-2</v>
      </c>
      <c r="T42">
        <v>-1.99702320137807E-2</v>
      </c>
      <c r="U42">
        <v>5.9209015821479003E-3</v>
      </c>
      <c r="V42">
        <v>121.72752037135101</v>
      </c>
      <c r="W42">
        <v>5.0539433692617597E-2</v>
      </c>
      <c r="X42">
        <v>-1.1661111109632201</v>
      </c>
      <c r="Y42">
        <v>-1</v>
      </c>
      <c r="Z42">
        <v>3.4745370505341003E-2</v>
      </c>
      <c r="AA42">
        <v>-1.75166666651861</v>
      </c>
      <c r="AB42">
        <v>-1</v>
      </c>
      <c r="AC42">
        <v>-1.65833333318536</v>
      </c>
      <c r="AD42">
        <v>-1</v>
      </c>
      <c r="AE42">
        <v>2.9078472222062999</v>
      </c>
      <c r="AF42">
        <v>-1.99702320137807E-2</v>
      </c>
      <c r="AG42">
        <v>3.54335338119603</v>
      </c>
      <c r="AH42">
        <v>0</v>
      </c>
      <c r="AI42">
        <v>3.80099651657902</v>
      </c>
      <c r="AJ42">
        <v>0</v>
      </c>
      <c r="AK42">
        <v>1.06954942903252</v>
      </c>
      <c r="AL42">
        <v>6.3719999999999999</v>
      </c>
      <c r="AM42">
        <v>6.5860000000000003</v>
      </c>
      <c r="AN42">
        <v>0.70677274198902196</v>
      </c>
      <c r="AO42">
        <v>0.70682452909087701</v>
      </c>
      <c r="AP42">
        <v>2.3545199999999999</v>
      </c>
      <c r="AQ42">
        <v>172.19745807423499</v>
      </c>
      <c r="AR42">
        <v>7.8933965670917094E-2</v>
      </c>
      <c r="AS42">
        <v>5.2305502097751297E-2</v>
      </c>
      <c r="AT42">
        <v>5.1931637728239603E-2</v>
      </c>
    </row>
    <row r="43" spans="1:46" x14ac:dyDescent="0.2">
      <c r="A43" t="s">
        <v>95</v>
      </c>
      <c r="B43" t="s">
        <v>96</v>
      </c>
      <c r="C43" t="s">
        <v>47</v>
      </c>
      <c r="D43">
        <v>144.72</v>
      </c>
      <c r="E43">
        <v>189.06</v>
      </c>
      <c r="F43">
        <v>0.195275084528785</v>
      </c>
      <c r="G43">
        <v>-2124.9839128250601</v>
      </c>
      <c r="H43">
        <v>0.261164071296343</v>
      </c>
      <c r="I43">
        <f t="shared" si="0"/>
        <v>0</v>
      </c>
      <c r="J43">
        <v>-12.599999999842201</v>
      </c>
      <c r="K43">
        <v>-1</v>
      </c>
      <c r="L43">
        <v>-6.5485238093843803</v>
      </c>
      <c r="M43">
        <v>-12.999999999842199</v>
      </c>
      <c r="N43">
        <v>-1</v>
      </c>
      <c r="O43">
        <v>-12.999999999842199</v>
      </c>
      <c r="P43">
        <v>-1</v>
      </c>
      <c r="Q43">
        <v>11.8748688274237</v>
      </c>
      <c r="R43">
        <v>3.6926549131348803E-2</v>
      </c>
      <c r="S43">
        <v>4.8793121770120497E-2</v>
      </c>
      <c r="T43">
        <v>0.27210360723566501</v>
      </c>
      <c r="U43">
        <v>0.195275084528785</v>
      </c>
      <c r="V43">
        <v>-2023.86575754771</v>
      </c>
      <c r="W43">
        <v>0.25931713448766203</v>
      </c>
      <c r="X43">
        <v>-14.249999999835101</v>
      </c>
      <c r="Y43">
        <v>-1</v>
      </c>
      <c r="Z43">
        <v>-10.458333333180301</v>
      </c>
      <c r="AA43">
        <v>-14.249999999835101</v>
      </c>
      <c r="AB43">
        <v>-1</v>
      </c>
      <c r="AC43">
        <v>-14.249999999835101</v>
      </c>
      <c r="AD43">
        <v>-1</v>
      </c>
      <c r="AE43">
        <v>10.458333333180301</v>
      </c>
      <c r="AF43">
        <v>0.27210360723566501</v>
      </c>
      <c r="AG43" s="1">
        <v>6.3817722048698096E-13</v>
      </c>
      <c r="AH43">
        <v>0</v>
      </c>
      <c r="AI43">
        <v>1.69981949479315E-3</v>
      </c>
      <c r="AJ43">
        <v>0</v>
      </c>
      <c r="AK43">
        <v>-9.4591534962234203</v>
      </c>
      <c r="AL43">
        <v>5.52</v>
      </c>
      <c r="AM43">
        <v>6</v>
      </c>
      <c r="AN43" s="1">
        <v>2.1313347510852899E-13</v>
      </c>
      <c r="AO43" s="1">
        <v>6.50514821560065E-13</v>
      </c>
      <c r="AP43">
        <v>0.26779999999999998</v>
      </c>
      <c r="AQ43">
        <v>-2185.06445762761</v>
      </c>
      <c r="AR43">
        <v>0.15580817528743199</v>
      </c>
      <c r="AS43">
        <v>0.22950740575821599</v>
      </c>
      <c r="AT43">
        <v>0.224581858440491</v>
      </c>
    </row>
    <row r="44" spans="1:46" x14ac:dyDescent="0.2">
      <c r="A44" t="s">
        <v>97</v>
      </c>
      <c r="B44" t="s">
        <v>96</v>
      </c>
      <c r="C44" t="s">
        <v>47</v>
      </c>
      <c r="D44">
        <v>159.63999999999999</v>
      </c>
      <c r="E44">
        <v>200.4</v>
      </c>
      <c r="F44">
        <v>-9.0404979585882395E-2</v>
      </c>
      <c r="G44">
        <v>-518.02658560619295</v>
      </c>
      <c r="H44">
        <v>0.10270770967427501</v>
      </c>
      <c r="I44">
        <f t="shared" si="0"/>
        <v>0</v>
      </c>
      <c r="J44">
        <v>19.9475000000897</v>
      </c>
      <c r="K44">
        <v>-1</v>
      </c>
      <c r="L44">
        <v>9.1190515874074105</v>
      </c>
      <c r="M44">
        <v>15.488333333424</v>
      </c>
      <c r="N44">
        <v>-1</v>
      </c>
      <c r="O44">
        <v>17.575000000088799</v>
      </c>
      <c r="P44">
        <v>-1</v>
      </c>
      <c r="Q44">
        <v>13.155107508467299</v>
      </c>
      <c r="R44">
        <v>3.0172543429662E-2</v>
      </c>
      <c r="S44">
        <v>-6.7831638666434796E-2</v>
      </c>
      <c r="T44">
        <v>-0.115529038920257</v>
      </c>
      <c r="U44">
        <v>-9.0404979585882395E-2</v>
      </c>
      <c r="V44">
        <v>-416.39424828982101</v>
      </c>
      <c r="W44">
        <v>9.8983149918633398E-2</v>
      </c>
      <c r="X44">
        <v>19.5433333334236</v>
      </c>
      <c r="Y44">
        <v>-1</v>
      </c>
      <c r="Z44">
        <v>9.4395833334371098</v>
      </c>
      <c r="AA44">
        <v>15.2066666667577</v>
      </c>
      <c r="AB44">
        <v>-1</v>
      </c>
      <c r="AC44">
        <v>17.051666666756098</v>
      </c>
      <c r="AD44">
        <v>-1</v>
      </c>
      <c r="AE44">
        <v>9.4395833334371098</v>
      </c>
      <c r="AF44">
        <v>-0.115529038920257</v>
      </c>
      <c r="AG44">
        <v>0.30193370516027601</v>
      </c>
      <c r="AH44">
        <v>0</v>
      </c>
      <c r="AI44">
        <v>0.93674330255090399</v>
      </c>
      <c r="AJ44">
        <v>0</v>
      </c>
      <c r="AK44">
        <v>-3.6309945481288901</v>
      </c>
      <c r="AL44">
        <v>5.1219999999999999</v>
      </c>
      <c r="AM44">
        <v>5.1159999999999997</v>
      </c>
      <c r="AN44">
        <v>7.1297284295627095E-4</v>
      </c>
      <c r="AO44">
        <v>1.0353964656769599E-3</v>
      </c>
      <c r="AP44">
        <v>1.4295800000000001</v>
      </c>
      <c r="AQ44">
        <v>-838.75974061777299</v>
      </c>
      <c r="AR44">
        <v>9.0671594222102497E-2</v>
      </c>
      <c r="AS44">
        <v>0.10442933593595601</v>
      </c>
      <c r="AT44">
        <v>9.7258835345637895E-2</v>
      </c>
    </row>
    <row r="45" spans="1:46" x14ac:dyDescent="0.2">
      <c r="A45" t="s">
        <v>98</v>
      </c>
      <c r="B45" t="s">
        <v>96</v>
      </c>
      <c r="C45" t="s">
        <v>47</v>
      </c>
      <c r="D45">
        <v>0</v>
      </c>
      <c r="E45">
        <v>0</v>
      </c>
      <c r="F45">
        <v>1.6897242059552901E-2</v>
      </c>
      <c r="G45">
        <v>144.421602825234</v>
      </c>
      <c r="H45">
        <v>3.9187065765680297E-2</v>
      </c>
      <c r="I45">
        <f t="shared" si="0"/>
        <v>1</v>
      </c>
      <c r="J45">
        <v>-1.2888333331800901</v>
      </c>
      <c r="K45">
        <v>-1</v>
      </c>
      <c r="L45">
        <v>-0.74276666652290901</v>
      </c>
      <c r="M45">
        <v>-2.8916666665119499</v>
      </c>
      <c r="N45">
        <v>-1</v>
      </c>
      <c r="O45">
        <v>-0.75666666651390102</v>
      </c>
      <c r="P45">
        <v>-1</v>
      </c>
      <c r="Q45">
        <v>2.4609491230952201</v>
      </c>
      <c r="R45">
        <v>8.0008837690144302E-2</v>
      </c>
      <c r="S45">
        <v>-4.3506245726266397E-3</v>
      </c>
      <c r="T45">
        <v>2.02333212343653E-2</v>
      </c>
      <c r="U45">
        <v>1.6897242059552901E-2</v>
      </c>
      <c r="V45">
        <v>126.627289842937</v>
      </c>
      <c r="W45">
        <v>5.5840298536560702E-2</v>
      </c>
      <c r="X45">
        <v>-1.0891666665136901</v>
      </c>
      <c r="Y45">
        <v>-1</v>
      </c>
      <c r="Z45">
        <v>-0.51184722207828504</v>
      </c>
      <c r="AA45">
        <v>-2.3816666665125101</v>
      </c>
      <c r="AB45">
        <v>-1</v>
      </c>
      <c r="AC45">
        <v>-1.2883333331801701</v>
      </c>
      <c r="AD45">
        <v>-1</v>
      </c>
      <c r="AE45">
        <v>2.5914398148009798</v>
      </c>
      <c r="AF45">
        <v>2.02333212343653E-2</v>
      </c>
      <c r="AG45">
        <v>4.7345023539676596</v>
      </c>
      <c r="AH45">
        <v>0</v>
      </c>
      <c r="AI45">
        <v>5.1359808969586496</v>
      </c>
      <c r="AJ45">
        <v>0</v>
      </c>
      <c r="AK45">
        <v>1.5502759341983501</v>
      </c>
      <c r="AL45">
        <v>8.3279999999999994</v>
      </c>
      <c r="AM45">
        <v>8.6820000000000004</v>
      </c>
      <c r="AN45">
        <v>0.99631447671627404</v>
      </c>
      <c r="AO45">
        <v>0.99631447671627404</v>
      </c>
      <c r="AP45">
        <v>3.5335399999999999</v>
      </c>
      <c r="AQ45">
        <v>358.11374079981999</v>
      </c>
      <c r="AR45">
        <v>4.1406847464040102E-2</v>
      </c>
      <c r="AS45">
        <v>3.9139339537977699E-2</v>
      </c>
      <c r="AT45">
        <v>5.7909291418485602E-2</v>
      </c>
    </row>
    <row r="46" spans="1:46" x14ac:dyDescent="0.2">
      <c r="A46" t="s">
        <v>99</v>
      </c>
      <c r="B46" t="s">
        <v>100</v>
      </c>
      <c r="C46" t="s">
        <v>47</v>
      </c>
      <c r="D46">
        <v>1.78</v>
      </c>
      <c r="E46">
        <v>15.74</v>
      </c>
      <c r="F46" s="1">
        <v>-9.6493548441017799E-6</v>
      </c>
      <c r="G46">
        <v>146.12022430022299</v>
      </c>
      <c r="H46">
        <v>4.05756373734062E-2</v>
      </c>
      <c r="I46">
        <f t="shared" si="0"/>
        <v>1</v>
      </c>
      <c r="J46">
        <v>2.4666666668164998</v>
      </c>
      <c r="K46">
        <v>-1</v>
      </c>
      <c r="L46">
        <v>1.92355555568713</v>
      </c>
      <c r="M46">
        <v>2.4666666668164998</v>
      </c>
      <c r="N46">
        <v>-1</v>
      </c>
      <c r="O46">
        <v>2.4666666668164998</v>
      </c>
      <c r="P46">
        <v>-1</v>
      </c>
      <c r="Q46">
        <v>7.16576007789683</v>
      </c>
      <c r="R46">
        <v>5.5211768863820197E-2</v>
      </c>
      <c r="S46">
        <v>6.81591369047806E-3</v>
      </c>
      <c r="T46">
        <v>-1.22209562284135E-2</v>
      </c>
      <c r="U46" s="1">
        <v>-9.6493548441105297E-6</v>
      </c>
      <c r="V46">
        <v>142.23855975457701</v>
      </c>
      <c r="W46">
        <v>3.7525860416314699E-2</v>
      </c>
      <c r="X46">
        <v>2.9766666668159498</v>
      </c>
      <c r="Y46">
        <v>-1</v>
      </c>
      <c r="Z46">
        <v>1.96611111124233</v>
      </c>
      <c r="AA46">
        <v>2.9766666668159498</v>
      </c>
      <c r="AB46">
        <v>-1</v>
      </c>
      <c r="AC46">
        <v>2.9766666668159498</v>
      </c>
      <c r="AD46">
        <v>-1</v>
      </c>
      <c r="AE46">
        <v>4.3377777777930104</v>
      </c>
      <c r="AF46">
        <v>-1.22209562284136E-2</v>
      </c>
      <c r="AG46">
        <v>6.3050485121553299</v>
      </c>
      <c r="AH46">
        <v>0</v>
      </c>
      <c r="AI46">
        <v>6.36453929818585</v>
      </c>
      <c r="AJ46">
        <v>0</v>
      </c>
      <c r="AK46">
        <v>1.4742790067121101</v>
      </c>
      <c r="AL46">
        <v>5.58</v>
      </c>
      <c r="AM46">
        <v>5.66</v>
      </c>
      <c r="AN46">
        <v>0.47304396688889899</v>
      </c>
      <c r="AO46">
        <v>0.56470776809078305</v>
      </c>
      <c r="AP46">
        <v>1.53844</v>
      </c>
      <c r="AQ46">
        <v>207.87333994640699</v>
      </c>
      <c r="AR46">
        <v>5.4593974037965898E-2</v>
      </c>
      <c r="AS46">
        <v>4.6720283482873097E-2</v>
      </c>
      <c r="AT46">
        <v>5.0076921857329398E-2</v>
      </c>
    </row>
    <row r="47" spans="1:46" x14ac:dyDescent="0.2">
      <c r="A47" t="s">
        <v>101</v>
      </c>
      <c r="B47" t="s">
        <v>100</v>
      </c>
      <c r="C47" t="s">
        <v>47</v>
      </c>
      <c r="D47">
        <v>0.3</v>
      </c>
      <c r="E47">
        <v>11.1</v>
      </c>
      <c r="F47" s="1">
        <v>-1.64050613512856E-5</v>
      </c>
      <c r="G47">
        <v>144.143215021071</v>
      </c>
      <c r="H47">
        <v>4.6262793699081997E-2</v>
      </c>
      <c r="I47">
        <f t="shared" si="0"/>
        <v>1</v>
      </c>
      <c r="J47">
        <v>1.99833333348361</v>
      </c>
      <c r="K47">
        <v>-1</v>
      </c>
      <c r="L47">
        <v>2.0771230160111598</v>
      </c>
      <c r="M47">
        <v>1.99833333348361</v>
      </c>
      <c r="N47">
        <v>-1</v>
      </c>
      <c r="O47">
        <v>1.99833333348361</v>
      </c>
      <c r="P47">
        <v>-1</v>
      </c>
      <c r="Q47">
        <v>4.5875671182887201</v>
      </c>
      <c r="R47">
        <v>4.7729757740906903E-2</v>
      </c>
      <c r="S47">
        <v>3.0185800891254101E-3</v>
      </c>
      <c r="T47">
        <v>2.3029860753200501E-2</v>
      </c>
      <c r="U47" s="1">
        <v>-1.6405061351305902E-5</v>
      </c>
      <c r="V47">
        <v>138.61705419262</v>
      </c>
      <c r="W47">
        <v>4.4298455228534199E-2</v>
      </c>
      <c r="X47">
        <v>2.5083333334830602</v>
      </c>
      <c r="Y47">
        <v>-1</v>
      </c>
      <c r="Z47">
        <v>1.9518055556944001</v>
      </c>
      <c r="AA47">
        <v>2.5083333334830602</v>
      </c>
      <c r="AB47">
        <v>-1</v>
      </c>
      <c r="AC47">
        <v>2.5083333334830602</v>
      </c>
      <c r="AD47">
        <v>-1</v>
      </c>
      <c r="AE47">
        <v>3.48625000003987</v>
      </c>
      <c r="AF47">
        <v>2.3029860753200501E-2</v>
      </c>
      <c r="AG47">
        <v>6.4513149590259804</v>
      </c>
      <c r="AH47">
        <v>0</v>
      </c>
      <c r="AI47">
        <v>6.3745104973654598</v>
      </c>
      <c r="AJ47">
        <v>0</v>
      </c>
      <c r="AK47">
        <v>1.6144938134865801</v>
      </c>
      <c r="AL47">
        <v>5.82</v>
      </c>
      <c r="AM47">
        <v>5.92</v>
      </c>
      <c r="AN47">
        <v>0.60746789051525796</v>
      </c>
      <c r="AO47">
        <v>0.64736924894407499</v>
      </c>
      <c r="AP47">
        <v>1.1518999999999999</v>
      </c>
      <c r="AQ47">
        <v>227.64362770160801</v>
      </c>
      <c r="AR47">
        <v>4.7416646463493202E-2</v>
      </c>
      <c r="AS47">
        <v>4.7964379441998599E-2</v>
      </c>
      <c r="AT47">
        <v>5.0337389331637297E-2</v>
      </c>
    </row>
    <row r="48" spans="1:46" x14ac:dyDescent="0.2">
      <c r="A48" t="s">
        <v>102</v>
      </c>
      <c r="B48" t="s">
        <v>100</v>
      </c>
      <c r="C48" t="s">
        <v>47</v>
      </c>
      <c r="D48">
        <v>2.02</v>
      </c>
      <c r="E48">
        <v>18.96</v>
      </c>
      <c r="F48" s="1">
        <v>-9.6776768011234903E-6</v>
      </c>
      <c r="G48">
        <v>143.98418356258301</v>
      </c>
      <c r="H48">
        <v>4.1158591965378397E-2</v>
      </c>
      <c r="I48">
        <f t="shared" si="0"/>
        <v>1</v>
      </c>
      <c r="J48">
        <v>2.92000000014942</v>
      </c>
      <c r="K48">
        <v>-1</v>
      </c>
      <c r="L48">
        <v>2.0956150794974602</v>
      </c>
      <c r="M48">
        <v>2.8716666668161301</v>
      </c>
      <c r="N48">
        <v>-1</v>
      </c>
      <c r="O48">
        <v>2.9683333334827098</v>
      </c>
      <c r="P48">
        <v>-1</v>
      </c>
      <c r="Q48">
        <v>7.32870736481311</v>
      </c>
      <c r="R48">
        <v>5.6685792638325398E-2</v>
      </c>
      <c r="S48">
        <v>9.6761487234777906E-3</v>
      </c>
      <c r="T48">
        <v>-1.5379231977529601E-2</v>
      </c>
      <c r="U48" s="1">
        <v>-9.6776768011264092E-6</v>
      </c>
      <c r="V48">
        <v>140.47663806905501</v>
      </c>
      <c r="W48">
        <v>3.8058577946864701E-2</v>
      </c>
      <c r="X48">
        <v>3.4516666668129301</v>
      </c>
      <c r="Y48">
        <v>-1</v>
      </c>
      <c r="Z48">
        <v>2.2262500001291099</v>
      </c>
      <c r="AA48">
        <v>3.2033333334796401</v>
      </c>
      <c r="AB48">
        <v>-1</v>
      </c>
      <c r="AC48">
        <v>3.3000000001462202</v>
      </c>
      <c r="AD48">
        <v>-1</v>
      </c>
      <c r="AE48">
        <v>4.4206944444644396</v>
      </c>
      <c r="AF48">
        <v>-1.5379231977529601E-2</v>
      </c>
      <c r="AG48">
        <v>6.1252058324534797</v>
      </c>
      <c r="AH48">
        <v>0</v>
      </c>
      <c r="AI48">
        <v>6.1969731344079202</v>
      </c>
      <c r="AJ48">
        <v>0</v>
      </c>
      <c r="AK48">
        <v>1.42107638125367</v>
      </c>
      <c r="AL48">
        <v>5.7279999999999998</v>
      </c>
      <c r="AM48">
        <v>5.6679999999999904</v>
      </c>
      <c r="AN48">
        <v>0.46720285984750198</v>
      </c>
      <c r="AO48">
        <v>0.55186419649392804</v>
      </c>
      <c r="AP48">
        <v>1.6811</v>
      </c>
      <c r="AQ48">
        <v>200.371769756768</v>
      </c>
      <c r="AR48">
        <v>5.8629479628587902E-2</v>
      </c>
      <c r="AS48">
        <v>4.8370803493902201E-2</v>
      </c>
      <c r="AT48">
        <v>5.1622200286237097E-2</v>
      </c>
    </row>
    <row r="49" spans="1:46" x14ac:dyDescent="0.2">
      <c r="A49" t="s">
        <v>103</v>
      </c>
      <c r="B49" t="s">
        <v>100</v>
      </c>
      <c r="C49" t="s">
        <v>47</v>
      </c>
      <c r="D49">
        <v>2.04</v>
      </c>
      <c r="E49">
        <v>13.94</v>
      </c>
      <c r="F49" s="1">
        <v>1.6383165336973701E-5</v>
      </c>
      <c r="G49">
        <v>146.66983381692299</v>
      </c>
      <c r="H49">
        <v>4.0695941609217003E-2</v>
      </c>
      <c r="I49">
        <f t="shared" si="0"/>
        <v>1</v>
      </c>
      <c r="J49">
        <v>2.0683333334834999</v>
      </c>
      <c r="K49">
        <v>-1</v>
      </c>
      <c r="L49">
        <v>1.8492777779094201</v>
      </c>
      <c r="M49">
        <v>2.0683333334834999</v>
      </c>
      <c r="N49">
        <v>-1</v>
      </c>
      <c r="O49">
        <v>2.0683333334834999</v>
      </c>
      <c r="P49">
        <v>-1</v>
      </c>
      <c r="Q49">
        <v>7.1602086136000898</v>
      </c>
      <c r="R49">
        <v>5.44367800116543E-2</v>
      </c>
      <c r="S49">
        <v>4.2763693304440596E-3</v>
      </c>
      <c r="T49">
        <v>-1.2238887772835501E-2</v>
      </c>
      <c r="U49" s="1">
        <v>1.63831653369557E-5</v>
      </c>
      <c r="V49">
        <v>142.08328797712099</v>
      </c>
      <c r="W49">
        <v>3.7962251530355803E-2</v>
      </c>
      <c r="X49">
        <v>2.5783333334829499</v>
      </c>
      <c r="Y49">
        <v>-1</v>
      </c>
      <c r="Z49">
        <v>1.89833333346461</v>
      </c>
      <c r="AA49">
        <v>2.5783333334829499</v>
      </c>
      <c r="AB49">
        <v>-1</v>
      </c>
      <c r="AC49">
        <v>2.5783333334829499</v>
      </c>
      <c r="AD49">
        <v>-1</v>
      </c>
      <c r="AE49">
        <v>4.2677777777930697</v>
      </c>
      <c r="AF49">
        <v>-1.2238887772835501E-2</v>
      </c>
      <c r="AG49">
        <v>6.3633651517406804</v>
      </c>
      <c r="AH49">
        <v>0</v>
      </c>
      <c r="AI49">
        <v>6.49533271348262</v>
      </c>
      <c r="AJ49">
        <v>0</v>
      </c>
      <c r="AK49">
        <v>1.5094339116613</v>
      </c>
      <c r="AL49">
        <v>5.6</v>
      </c>
      <c r="AM49">
        <v>5.66</v>
      </c>
      <c r="AN49">
        <v>0.512198265007342</v>
      </c>
      <c r="AO49">
        <v>0.57768499095182702</v>
      </c>
      <c r="AP49">
        <v>1.4594</v>
      </c>
      <c r="AQ49">
        <v>212.830181544243</v>
      </c>
      <c r="AR49">
        <v>5.2548228692776401E-2</v>
      </c>
      <c r="AS49">
        <v>4.6180106331372699E-2</v>
      </c>
      <c r="AT49">
        <v>4.9680774241848302E-2</v>
      </c>
    </row>
    <row r="50" spans="1:46" x14ac:dyDescent="0.2">
      <c r="A50" t="s">
        <v>104</v>
      </c>
      <c r="B50" t="s">
        <v>100</v>
      </c>
      <c r="C50" t="s">
        <v>47</v>
      </c>
      <c r="D50">
        <v>3.2</v>
      </c>
      <c r="E50">
        <v>15.44</v>
      </c>
      <c r="F50" s="1">
        <v>-2.0764282348560999E-6</v>
      </c>
      <c r="G50">
        <v>145.70011528322999</v>
      </c>
      <c r="H50">
        <v>3.9232812885590898E-2</v>
      </c>
      <c r="I50">
        <f t="shared" si="0"/>
        <v>1</v>
      </c>
      <c r="J50">
        <v>3.2391666668158301</v>
      </c>
      <c r="K50">
        <v>-1</v>
      </c>
      <c r="L50">
        <v>1.82667460330621</v>
      </c>
      <c r="M50">
        <v>3.0616666668159902</v>
      </c>
      <c r="N50">
        <v>-1</v>
      </c>
      <c r="O50">
        <v>3.3050000001491</v>
      </c>
      <c r="P50">
        <v>-1</v>
      </c>
      <c r="Q50">
        <v>7.1910055364930496</v>
      </c>
      <c r="R50">
        <v>5.4479934333021E-2</v>
      </c>
      <c r="S50">
        <v>3.3787579620042402E-4</v>
      </c>
      <c r="T50">
        <v>-1.7578383872058002E-2</v>
      </c>
      <c r="U50" s="1">
        <v>-2.0764282348803301E-6</v>
      </c>
      <c r="V50">
        <v>127.86122772461199</v>
      </c>
      <c r="W50">
        <v>4.2782404360422903E-2</v>
      </c>
      <c r="X50">
        <v>3.7116666668127198</v>
      </c>
      <c r="Y50">
        <v>-1</v>
      </c>
      <c r="Z50">
        <v>1.90569444457432</v>
      </c>
      <c r="AA50">
        <v>3.3916666668128301</v>
      </c>
      <c r="AB50">
        <v>-1</v>
      </c>
      <c r="AC50">
        <v>3.5533333334793502</v>
      </c>
      <c r="AD50">
        <v>-1</v>
      </c>
      <c r="AE50">
        <v>4.44486111113729</v>
      </c>
      <c r="AF50">
        <v>-1.7578383872058002E-2</v>
      </c>
      <c r="AG50">
        <v>5.8552162694638197</v>
      </c>
      <c r="AH50">
        <v>0</v>
      </c>
      <c r="AI50">
        <v>6.3317153640480397</v>
      </c>
      <c r="AJ50">
        <v>0</v>
      </c>
      <c r="AK50">
        <v>1.3714772490951599</v>
      </c>
      <c r="AL50">
        <v>5.8959999999999999</v>
      </c>
      <c r="AM50">
        <v>5.8920000000000003</v>
      </c>
      <c r="AN50">
        <v>5.8883490786205098E-2</v>
      </c>
      <c r="AO50">
        <v>0.39433781219666603</v>
      </c>
      <c r="AP50">
        <v>2.5628600000000001</v>
      </c>
      <c r="AQ50">
        <v>193.378292122418</v>
      </c>
      <c r="AR50">
        <v>6.04694946205378E-2</v>
      </c>
      <c r="AS50">
        <v>4.79053834527957E-2</v>
      </c>
      <c r="AT50">
        <v>5.7548544364023402E-2</v>
      </c>
    </row>
    <row r="51" spans="1:46" x14ac:dyDescent="0.2">
      <c r="A51" t="s">
        <v>105</v>
      </c>
      <c r="B51" t="s">
        <v>100</v>
      </c>
      <c r="C51" t="s">
        <v>47</v>
      </c>
      <c r="D51">
        <v>3.96</v>
      </c>
      <c r="E51">
        <v>17.559999999999999</v>
      </c>
      <c r="F51" s="1">
        <v>-3.0071109151419901E-6</v>
      </c>
      <c r="G51">
        <v>150.36573369265801</v>
      </c>
      <c r="H51">
        <v>4.3126645939075101E-2</v>
      </c>
      <c r="I51">
        <f t="shared" si="0"/>
        <v>1</v>
      </c>
      <c r="J51">
        <v>1.9283333334836601</v>
      </c>
      <c r="K51">
        <v>-1</v>
      </c>
      <c r="L51">
        <v>1.37258333347299</v>
      </c>
      <c r="M51">
        <v>1.9283333334836601</v>
      </c>
      <c r="N51">
        <v>-1</v>
      </c>
      <c r="O51">
        <v>1.9283333334836601</v>
      </c>
      <c r="P51">
        <v>-1</v>
      </c>
      <c r="Q51">
        <v>3.84296936840496</v>
      </c>
      <c r="R51">
        <v>4.6045122093571998E-2</v>
      </c>
      <c r="S51">
        <v>1.6525436060013899E-3</v>
      </c>
      <c r="T51">
        <v>2.1486171154486401E-2</v>
      </c>
      <c r="U51" s="1">
        <v>-3.00711091516012E-6</v>
      </c>
      <c r="V51">
        <v>131.183943146855</v>
      </c>
      <c r="W51">
        <v>4.64644406313032E-2</v>
      </c>
      <c r="X51">
        <v>2.4383333334830999</v>
      </c>
      <c r="Y51">
        <v>-1</v>
      </c>
      <c r="Z51">
        <v>1.4051388890282299</v>
      </c>
      <c r="AA51">
        <v>2.4383333334830999</v>
      </c>
      <c r="AB51">
        <v>-1</v>
      </c>
      <c r="AC51">
        <v>2.4383333334830999</v>
      </c>
      <c r="AD51">
        <v>-1</v>
      </c>
      <c r="AE51">
        <v>3.6229166666949499</v>
      </c>
      <c r="AF51">
        <v>2.1486171154486401E-2</v>
      </c>
      <c r="AG51">
        <v>6.3321148162967598</v>
      </c>
      <c r="AH51">
        <v>0</v>
      </c>
      <c r="AI51">
        <v>6.8435236068426297</v>
      </c>
      <c r="AJ51">
        <v>0</v>
      </c>
      <c r="AK51">
        <v>1.4264725875989399</v>
      </c>
      <c r="AL51">
        <v>5.86</v>
      </c>
      <c r="AM51">
        <v>5.92</v>
      </c>
      <c r="AN51">
        <v>0.23321467808337301</v>
      </c>
      <c r="AO51">
        <v>0.35672022659684599</v>
      </c>
      <c r="AP51">
        <v>1.2498399999999901</v>
      </c>
      <c r="AQ51">
        <v>201.132634851451</v>
      </c>
      <c r="AR51">
        <v>5.0583192652298999E-2</v>
      </c>
      <c r="AS51">
        <v>4.4179798754253402E-2</v>
      </c>
      <c r="AT51">
        <v>5.3659846865595599E-2</v>
      </c>
    </row>
    <row r="52" spans="1:46" x14ac:dyDescent="0.2">
      <c r="A52" t="s">
        <v>106</v>
      </c>
      <c r="B52" t="s">
        <v>100</v>
      </c>
      <c r="C52" t="s">
        <v>47</v>
      </c>
      <c r="D52">
        <v>0.42</v>
      </c>
      <c r="E52">
        <v>8.84</v>
      </c>
      <c r="F52" s="1">
        <v>-2.4054707586641099E-6</v>
      </c>
      <c r="G52">
        <v>146.820774909546</v>
      </c>
      <c r="H52">
        <v>3.8864420250784203E-2</v>
      </c>
      <c r="I52">
        <f t="shared" si="0"/>
        <v>1</v>
      </c>
      <c r="J52">
        <v>3.2425000001491102</v>
      </c>
      <c r="K52">
        <v>-1</v>
      </c>
      <c r="L52">
        <v>1.70109920648288</v>
      </c>
      <c r="M52">
        <v>3.1400000001491999</v>
      </c>
      <c r="N52">
        <v>-1</v>
      </c>
      <c r="O52">
        <v>3.2750000001490802</v>
      </c>
      <c r="P52">
        <v>-1</v>
      </c>
      <c r="Q52">
        <v>7.2119317574374904</v>
      </c>
      <c r="R52">
        <v>5.5331642402295197E-2</v>
      </c>
      <c r="S52">
        <v>5.0309621230847498E-3</v>
      </c>
      <c r="T52">
        <v>-1.7852556922988299E-2</v>
      </c>
      <c r="U52" s="1">
        <v>-2.4054707586741701E-6</v>
      </c>
      <c r="V52">
        <v>129.34268311409301</v>
      </c>
      <c r="W52">
        <v>4.2378003640561997E-2</v>
      </c>
      <c r="X52">
        <v>3.75250000014855</v>
      </c>
      <c r="Y52">
        <v>-1</v>
      </c>
      <c r="Z52">
        <v>1.79333333346327</v>
      </c>
      <c r="AA52">
        <v>3.6500000001486401</v>
      </c>
      <c r="AB52">
        <v>-1</v>
      </c>
      <c r="AC52">
        <v>3.8550000001484599</v>
      </c>
      <c r="AD52">
        <v>-1</v>
      </c>
      <c r="AE52">
        <v>4.5925000000259901</v>
      </c>
      <c r="AF52">
        <v>-1.78525569229884E-2</v>
      </c>
      <c r="AG52">
        <v>6.0244940730868803</v>
      </c>
      <c r="AH52">
        <v>0</v>
      </c>
      <c r="AI52">
        <v>6.4400722357025098</v>
      </c>
      <c r="AJ52">
        <v>0</v>
      </c>
      <c r="AK52">
        <v>1.5447841562304401</v>
      </c>
      <c r="AL52">
        <v>5.9720000000000004</v>
      </c>
      <c r="AM52">
        <v>5.8920000000000003</v>
      </c>
      <c r="AN52">
        <v>0.66873687309049001</v>
      </c>
      <c r="AO52">
        <v>0.70871797285808402</v>
      </c>
      <c r="AP52">
        <v>1.7247399999999999</v>
      </c>
      <c r="AQ52">
        <v>217.814566028493</v>
      </c>
      <c r="AR52">
        <v>5.13202748193387E-2</v>
      </c>
      <c r="AS52">
        <v>4.6875974417856597E-2</v>
      </c>
      <c r="AT52">
        <v>5.6696966464419303E-2</v>
      </c>
    </row>
    <row r="53" spans="1:46" x14ac:dyDescent="0.2">
      <c r="A53" t="s">
        <v>107</v>
      </c>
      <c r="B53" t="s">
        <v>100</v>
      </c>
      <c r="C53" t="s">
        <v>47</v>
      </c>
      <c r="D53">
        <v>2.46</v>
      </c>
      <c r="E53">
        <v>13.74</v>
      </c>
      <c r="F53" s="1">
        <v>-1.6696453963776501E-6</v>
      </c>
      <c r="G53">
        <v>146.85083088650899</v>
      </c>
      <c r="H53">
        <v>3.9074918247973697E-2</v>
      </c>
      <c r="I53">
        <f t="shared" si="0"/>
        <v>1</v>
      </c>
      <c r="J53">
        <v>3.1702777779270099</v>
      </c>
      <c r="K53">
        <v>-1</v>
      </c>
      <c r="L53">
        <v>1.7769960318767699</v>
      </c>
      <c r="M53">
        <v>2.9766666668160799</v>
      </c>
      <c r="N53">
        <v>-1</v>
      </c>
      <c r="O53">
        <v>3.30333333348245</v>
      </c>
      <c r="P53">
        <v>-1</v>
      </c>
      <c r="Q53">
        <v>7.6653907065454696</v>
      </c>
      <c r="R53">
        <v>5.31535400437129E-2</v>
      </c>
      <c r="S53">
        <v>-3.0400898715051E-3</v>
      </c>
      <c r="T53">
        <v>-1.83151226926722E-2</v>
      </c>
      <c r="U53" s="1">
        <v>-1.66964539639618E-6</v>
      </c>
      <c r="V53">
        <v>127.945918772113</v>
      </c>
      <c r="W53">
        <v>4.28194648172808E-2</v>
      </c>
      <c r="X53">
        <v>3.5875000001461799</v>
      </c>
      <c r="Y53">
        <v>-1</v>
      </c>
      <c r="Z53">
        <v>1.8505555556845501</v>
      </c>
      <c r="AA53">
        <v>3.3050000001462601</v>
      </c>
      <c r="AB53">
        <v>-1</v>
      </c>
      <c r="AC53">
        <v>3.4700000001461002</v>
      </c>
      <c r="AD53">
        <v>-1</v>
      </c>
      <c r="AE53">
        <v>4.7416666666916303</v>
      </c>
      <c r="AF53">
        <v>-1.83151226926722E-2</v>
      </c>
      <c r="AG53">
        <v>6.0480452896350299</v>
      </c>
      <c r="AH53">
        <v>0</v>
      </c>
      <c r="AI53">
        <v>6.5008332993862101</v>
      </c>
      <c r="AJ53">
        <v>0</v>
      </c>
      <c r="AK53">
        <v>1.4401623262165799</v>
      </c>
      <c r="AL53">
        <v>5.8379999999999903</v>
      </c>
      <c r="AM53">
        <v>5.7919999999999998</v>
      </c>
      <c r="AN53">
        <v>0.36210787064115302</v>
      </c>
      <c r="AO53">
        <v>0.45324118115462197</v>
      </c>
      <c r="AP53">
        <v>1.65822</v>
      </c>
      <c r="AQ53">
        <v>203.062887996538</v>
      </c>
      <c r="AR53">
        <v>5.3696793317621699E-2</v>
      </c>
      <c r="AS53">
        <v>4.7131719095767299E-2</v>
      </c>
      <c r="AT53">
        <v>5.7044572945714501E-2</v>
      </c>
    </row>
    <row r="54" spans="1:46" x14ac:dyDescent="0.2">
      <c r="A54" t="s">
        <v>108</v>
      </c>
      <c r="B54" t="s">
        <v>109</v>
      </c>
      <c r="C54" t="s">
        <v>47</v>
      </c>
      <c r="D54">
        <v>0</v>
      </c>
      <c r="E54">
        <v>1.68</v>
      </c>
      <c r="F54">
        <v>5.6037901125170902E-2</v>
      </c>
      <c r="G54">
        <v>53.578798526572399</v>
      </c>
      <c r="H54">
        <v>9.7437677505916906E-2</v>
      </c>
      <c r="I54">
        <f t="shared" si="0"/>
        <v>0</v>
      </c>
      <c r="J54">
        <v>-3.6008333331779401</v>
      </c>
      <c r="K54">
        <v>-1</v>
      </c>
      <c r="L54">
        <v>-2.4027341268390101</v>
      </c>
      <c r="M54">
        <v>-3.6349999998445699</v>
      </c>
      <c r="N54">
        <v>-1</v>
      </c>
      <c r="O54">
        <v>-3.6349999998445699</v>
      </c>
      <c r="P54">
        <v>-1</v>
      </c>
      <c r="Q54">
        <v>4.0773128603674902</v>
      </c>
      <c r="R54">
        <v>0.12821124074575599</v>
      </c>
      <c r="S54">
        <v>1.1669053967009201E-2</v>
      </c>
      <c r="T54">
        <v>0.108758793316389</v>
      </c>
      <c r="U54">
        <v>5.6037901125170902E-2</v>
      </c>
      <c r="V54">
        <v>53.506737663199097</v>
      </c>
      <c r="W54">
        <v>9.7782724412712602E-2</v>
      </c>
      <c r="X54">
        <v>-3.0908333331784901</v>
      </c>
      <c r="Y54">
        <v>-1</v>
      </c>
      <c r="Z54">
        <v>-2.51486111096535</v>
      </c>
      <c r="AA54">
        <v>-3.1249999998451301</v>
      </c>
      <c r="AB54">
        <v>-1</v>
      </c>
      <c r="AC54">
        <v>-3.1249999998451301</v>
      </c>
      <c r="AD54">
        <v>-1</v>
      </c>
      <c r="AE54">
        <v>2.6765277776605698</v>
      </c>
      <c r="AF54">
        <v>0.108758793316389</v>
      </c>
      <c r="AG54">
        <v>1.7563441315422801</v>
      </c>
      <c r="AH54">
        <v>0</v>
      </c>
      <c r="AI54">
        <v>1.7739886012849799</v>
      </c>
      <c r="AJ54">
        <v>0</v>
      </c>
      <c r="AK54">
        <v>1.0471070871613899</v>
      </c>
      <c r="AL54">
        <v>6.0039999999999996</v>
      </c>
      <c r="AM54">
        <v>6.1440000000000001</v>
      </c>
      <c r="AN54">
        <v>0.85804837403615497</v>
      </c>
      <c r="AO54">
        <v>0.867997151813933</v>
      </c>
      <c r="AP54">
        <v>1.4762</v>
      </c>
      <c r="AQ54">
        <v>239.78752295995901</v>
      </c>
      <c r="AR54">
        <v>6.4920275235026095E-2</v>
      </c>
      <c r="AS54">
        <v>8.53540207888078E-2</v>
      </c>
      <c r="AT54">
        <v>8.5586253989127004E-2</v>
      </c>
    </row>
    <row r="55" spans="1:46" x14ac:dyDescent="0.2">
      <c r="A55" t="s">
        <v>110</v>
      </c>
      <c r="B55" t="s">
        <v>109</v>
      </c>
      <c r="C55" t="s">
        <v>47</v>
      </c>
      <c r="D55">
        <v>0</v>
      </c>
      <c r="E55">
        <v>0.02</v>
      </c>
      <c r="F55">
        <v>2.6092081503434499E-2</v>
      </c>
      <c r="G55">
        <v>140.86471726100399</v>
      </c>
      <c r="H55">
        <v>4.4156821590458202E-2</v>
      </c>
      <c r="I55">
        <f t="shared" si="0"/>
        <v>1</v>
      </c>
      <c r="J55">
        <v>-0.66208333318063906</v>
      </c>
      <c r="K55">
        <v>-1</v>
      </c>
      <c r="L55">
        <v>-0.99117129615226796</v>
      </c>
      <c r="M55">
        <v>-3.4349999998447598</v>
      </c>
      <c r="N55">
        <v>-1</v>
      </c>
      <c r="O55">
        <v>-0.76666666651386495</v>
      </c>
      <c r="P55">
        <v>-1</v>
      </c>
      <c r="Q55">
        <v>2.9788862044792501</v>
      </c>
      <c r="R55">
        <v>5.2446139030666403E-2</v>
      </c>
      <c r="S55">
        <v>8.7232083058450798E-3</v>
      </c>
      <c r="T55">
        <v>2.9452223526803999E-2</v>
      </c>
      <c r="U55">
        <v>2.6092081503434499E-2</v>
      </c>
      <c r="V55">
        <v>111.407553932987</v>
      </c>
      <c r="W55">
        <v>6.2901592453827607E-2</v>
      </c>
      <c r="X55">
        <v>-0.40736111095874</v>
      </c>
      <c r="Y55">
        <v>-1</v>
      </c>
      <c r="Z55">
        <v>-0.85331481467104398</v>
      </c>
      <c r="AA55">
        <v>-2.92499999984532</v>
      </c>
      <c r="AB55">
        <v>-1</v>
      </c>
      <c r="AC55">
        <v>-5.1666666514611201E-2</v>
      </c>
      <c r="AD55">
        <v>-1</v>
      </c>
      <c r="AE55">
        <v>3.1292870370050201</v>
      </c>
      <c r="AF55">
        <v>2.9452223526803999E-2</v>
      </c>
      <c r="AG55">
        <v>4.2484282507739302</v>
      </c>
      <c r="AH55">
        <v>0</v>
      </c>
      <c r="AI55">
        <v>5.3960283415320998</v>
      </c>
      <c r="AJ55">
        <v>0</v>
      </c>
      <c r="AK55">
        <v>1.63326130478973</v>
      </c>
      <c r="AL55">
        <v>10.244</v>
      </c>
      <c r="AM55">
        <v>10.357999999999899</v>
      </c>
      <c r="AN55">
        <v>0.96116282704762002</v>
      </c>
      <c r="AO55">
        <v>0.97241478473270004</v>
      </c>
      <c r="AP55">
        <v>5.8141600000000002</v>
      </c>
      <c r="AQ55">
        <v>359.31748705374201</v>
      </c>
      <c r="AR55">
        <v>4.3800537705338601E-2</v>
      </c>
      <c r="AS55">
        <v>4.51918797680732E-2</v>
      </c>
      <c r="AT55">
        <v>6.6301694088171603E-2</v>
      </c>
    </row>
    <row r="56" spans="1:46" x14ac:dyDescent="0.2">
      <c r="A56" t="s">
        <v>111</v>
      </c>
      <c r="B56" t="s">
        <v>109</v>
      </c>
      <c r="C56" t="s">
        <v>47</v>
      </c>
      <c r="D56">
        <v>0</v>
      </c>
      <c r="E56">
        <v>0</v>
      </c>
      <c r="F56">
        <v>2.8408686748959699E-2</v>
      </c>
      <c r="G56">
        <v>141.153019345361</v>
      </c>
      <c r="H56">
        <v>4.3087819169317802E-2</v>
      </c>
      <c r="I56">
        <f t="shared" si="0"/>
        <v>1</v>
      </c>
      <c r="J56">
        <v>-0.48124999984750799</v>
      </c>
      <c r="K56">
        <v>-1</v>
      </c>
      <c r="L56">
        <v>-1.08609060832154</v>
      </c>
      <c r="M56">
        <v>-1.89666666651287</v>
      </c>
      <c r="N56">
        <v>-1</v>
      </c>
      <c r="O56">
        <v>-0.58666666651407395</v>
      </c>
      <c r="P56">
        <v>-1</v>
      </c>
      <c r="Q56">
        <v>3.1663477678921899</v>
      </c>
      <c r="R56">
        <v>5.3819166699085597E-2</v>
      </c>
      <c r="S56">
        <v>9.2253538521218804E-3</v>
      </c>
      <c r="T56">
        <v>3.2671797777477002E-2</v>
      </c>
      <c r="U56">
        <v>2.8408686748959699E-2</v>
      </c>
      <c r="V56">
        <v>112.219429878802</v>
      </c>
      <c r="W56">
        <v>6.1815841676599897E-2</v>
      </c>
      <c r="X56">
        <v>-9.87499998479483E-2</v>
      </c>
      <c r="Y56">
        <v>-1</v>
      </c>
      <c r="Z56">
        <v>-1.1022222220782301</v>
      </c>
      <c r="AA56">
        <v>-1.38666666651342</v>
      </c>
      <c r="AB56">
        <v>-1</v>
      </c>
      <c r="AC56">
        <v>0.53333333348480605</v>
      </c>
      <c r="AD56">
        <v>-1</v>
      </c>
      <c r="AE56">
        <v>3.3702314814492502</v>
      </c>
      <c r="AF56">
        <v>3.2671797777477002E-2</v>
      </c>
      <c r="AG56">
        <v>3.99407333184383</v>
      </c>
      <c r="AH56">
        <v>0</v>
      </c>
      <c r="AI56">
        <v>5.2838371399634303</v>
      </c>
      <c r="AJ56">
        <v>0</v>
      </c>
      <c r="AK56">
        <v>1.61226073707571</v>
      </c>
      <c r="AL56">
        <v>8.1620000000000008</v>
      </c>
      <c r="AM56">
        <v>8.2200000000000006</v>
      </c>
      <c r="AN56">
        <v>0.96644384147047402</v>
      </c>
      <c r="AO56">
        <v>0.96700373327254197</v>
      </c>
      <c r="AP56">
        <v>3.18711999999999</v>
      </c>
      <c r="AQ56">
        <v>354.69736215665802</v>
      </c>
      <c r="AR56">
        <v>4.4294225781524497E-2</v>
      </c>
      <c r="AS56">
        <v>4.4135233413952597E-2</v>
      </c>
      <c r="AT56">
        <v>6.6040290572480398E-2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AF5A-4FA5-8440-9F30-39273B16C9CF}">
  <dimension ref="A1:BA59"/>
  <sheetViews>
    <sheetView tabSelected="1" topLeftCell="A32" workbookViewId="0">
      <selection activeCell="E55" sqref="E55:E56"/>
    </sheetView>
  </sheetViews>
  <sheetFormatPr baseColWidth="10" defaultRowHeight="16" x14ac:dyDescent="0.2"/>
  <cols>
    <col min="3" max="3" width="5.83203125" customWidth="1"/>
    <col min="4" max="4" width="6.83203125" customWidth="1"/>
    <col min="5" max="5" width="6.33203125" customWidth="1"/>
    <col min="6" max="7" width="7.1640625" customWidth="1"/>
    <col min="8" max="8" width="8.33203125" customWidth="1"/>
    <col min="9" max="9" width="7.1640625" customWidth="1"/>
  </cols>
  <sheetData>
    <row r="1" spans="1:53" x14ac:dyDescent="0.2">
      <c r="A1" t="s">
        <v>0</v>
      </c>
      <c r="B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>
        <v>0.06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</row>
    <row r="2" spans="1:53" x14ac:dyDescent="0.2">
      <c r="A2" t="s">
        <v>45</v>
      </c>
      <c r="B2" t="s">
        <v>46</v>
      </c>
      <c r="C2">
        <f ca="1">IF(ISNUMBER(D2),SUM(INDIRECT(_xlfn.CONCAT("e",ROW(),":e",ROW()+D2-1))),"")</f>
        <v>0</v>
      </c>
      <c r="D2">
        <v>3</v>
      </c>
      <c r="E2">
        <f>AND(P2,averaged_runs370!I2,averaged_runs126!I2)*1</f>
        <v>0</v>
      </c>
      <c r="F2" s="2">
        <f>IF(TRUE,SQRT(averaged_runs126!H2^2/3+averaged_runs370!H2^2/3+O2^2/3),"")</f>
        <v>0.10298439633107362</v>
      </c>
      <c r="G2" s="2"/>
      <c r="H2" s="2"/>
      <c r="I2" s="2"/>
      <c r="J2" t="s">
        <v>47</v>
      </c>
      <c r="K2">
        <v>56.36</v>
      </c>
      <c r="L2">
        <v>146.24</v>
      </c>
      <c r="M2">
        <v>-7.85376110076903E-2</v>
      </c>
      <c r="N2">
        <v>-71.690670946937203</v>
      </c>
      <c r="O2">
        <v>8.4423729131145306E-2</v>
      </c>
      <c r="P2">
        <f>(O2&lt;$P$1)*1</f>
        <v>0</v>
      </c>
      <c r="Q2">
        <v>4.7475000001412404</v>
      </c>
      <c r="R2">
        <v>4.0108333334971098</v>
      </c>
      <c r="S2">
        <v>4.4035149574291497</v>
      </c>
      <c r="T2">
        <v>4.7216666668079403</v>
      </c>
      <c r="U2">
        <v>3.9050000001638701</v>
      </c>
      <c r="V2">
        <v>4.7733333334745502</v>
      </c>
      <c r="W2">
        <v>4.1166666668303504</v>
      </c>
      <c r="X2">
        <v>4.6448561980571696</v>
      </c>
      <c r="Y2">
        <v>3.9112734590564198E-2</v>
      </c>
      <c r="Z2">
        <v>-4.7209333043416499E-2</v>
      </c>
      <c r="AA2">
        <v>-6.5017191529273904E-2</v>
      </c>
      <c r="AB2">
        <v>-7.85376110076903E-2</v>
      </c>
      <c r="AC2">
        <v>-144.32728505704799</v>
      </c>
      <c r="AD2">
        <v>9.0068844080146301E-2</v>
      </c>
      <c r="AE2">
        <v>4.7775000001412904</v>
      </c>
      <c r="AF2">
        <v>4.0475000001635699</v>
      </c>
      <c r="AG2">
        <v>4.5188888890513796</v>
      </c>
      <c r="AH2">
        <v>4.7516666668079797</v>
      </c>
      <c r="AI2">
        <v>3.9416666668303302</v>
      </c>
      <c r="AJ2">
        <v>4.8033333334746002</v>
      </c>
      <c r="AK2">
        <v>4.1533333334968097</v>
      </c>
      <c r="AL2">
        <v>4.5188888890513796</v>
      </c>
      <c r="AM2">
        <v>-6.5017191529273904E-2</v>
      </c>
      <c r="AN2">
        <v>2.1132038226023599</v>
      </c>
      <c r="AO2">
        <v>3.04396234208996</v>
      </c>
      <c r="AP2">
        <v>0.93529634497087399</v>
      </c>
      <c r="AQ2">
        <v>1.8720752612514</v>
      </c>
      <c r="AR2">
        <v>0.41160237730377502</v>
      </c>
      <c r="AS2">
        <v>14.603999999999999</v>
      </c>
      <c r="AT2">
        <v>14.904</v>
      </c>
      <c r="AU2">
        <v>3.16248883301823E-4</v>
      </c>
      <c r="AV2">
        <v>1.79769066977791E-3</v>
      </c>
      <c r="AW2">
        <v>2.9049800000000001</v>
      </c>
      <c r="AX2">
        <v>95.080149157172102</v>
      </c>
      <c r="AY2">
        <v>7.0229371366615806E-2</v>
      </c>
      <c r="AZ2">
        <v>8.5731137033800198E-2</v>
      </c>
      <c r="BA2">
        <v>9.5670575967374993E-2</v>
      </c>
    </row>
    <row r="3" spans="1:53" x14ac:dyDescent="0.2">
      <c r="A3" t="s">
        <v>48</v>
      </c>
      <c r="B3" t="s">
        <v>46</v>
      </c>
      <c r="C3" t="str">
        <f t="shared" ref="C3:C56" ca="1" si="0">IF(ISNUMBER(D3),SUM(INDIRECT(_xlfn.CONCAT("e",ROW(),":e",ROW()+D3-1))),"")</f>
        <v/>
      </c>
      <c r="E3">
        <f>AND(P3,averaged_runs370!I3,averaged_runs126!I3)*1</f>
        <v>0</v>
      </c>
      <c r="F3" s="2">
        <f>IF(TRUE,SQRT(averaged_runs126!H3^2/3+averaged_runs370!H3^2/3+O3^2/3),"")</f>
        <v>6.7441240801998509E-2</v>
      </c>
      <c r="G3" s="2">
        <f>IF(TRUE,averaged_runs126!H3,"")</f>
        <v>5.4139044777333202E-2</v>
      </c>
      <c r="H3" s="2">
        <f>IF(TRUE,O3,"")</f>
        <v>6.0877187352356199E-2</v>
      </c>
      <c r="I3" s="2">
        <f>IF(TRUE,averaged_runs370!H3,"")</f>
        <v>8.3713169653307704E-2</v>
      </c>
      <c r="J3" t="s">
        <v>47</v>
      </c>
      <c r="K3">
        <v>26.36</v>
      </c>
      <c r="L3">
        <v>80.12</v>
      </c>
      <c r="M3">
        <v>-3.14830199082691E-2</v>
      </c>
      <c r="N3">
        <v>45.944634210212797</v>
      </c>
      <c r="O3">
        <v>6.0877187352356199E-2</v>
      </c>
      <c r="P3">
        <f t="shared" ref="P3:P56" si="1">(O3&lt;$P$1)*1</f>
        <v>0</v>
      </c>
      <c r="Q3">
        <v>2.34416666681012</v>
      </c>
      <c r="R3">
        <v>1.88000000016568</v>
      </c>
      <c r="S3">
        <v>2.0305341881996299</v>
      </c>
      <c r="T3">
        <v>1.8800000001438799</v>
      </c>
      <c r="U3">
        <v>0.79833333350000402</v>
      </c>
      <c r="V3">
        <v>2.7250000001431101</v>
      </c>
      <c r="W3">
        <v>3.0033333334979901</v>
      </c>
      <c r="X3">
        <v>2.68386897438966</v>
      </c>
      <c r="Y3">
        <v>4.7655882809651003E-2</v>
      </c>
      <c r="Z3">
        <v>-2.1808424830402101E-2</v>
      </c>
      <c r="AA3">
        <v>-2.5380273222923199E-2</v>
      </c>
      <c r="AB3">
        <v>-3.1483019908269197E-2</v>
      </c>
      <c r="AC3">
        <v>-22.171714145489499</v>
      </c>
      <c r="AD3">
        <v>7.1126258246590995E-2</v>
      </c>
      <c r="AE3">
        <v>2.37416666681017</v>
      </c>
      <c r="AF3">
        <v>1.9166666668321399</v>
      </c>
      <c r="AG3">
        <v>2.0015376985784301</v>
      </c>
      <c r="AH3">
        <v>1.9100000001439199</v>
      </c>
      <c r="AI3">
        <v>0.83500000016646403</v>
      </c>
      <c r="AJ3">
        <v>2.8383333334764198</v>
      </c>
      <c r="AK3">
        <v>2.7550000001647099</v>
      </c>
      <c r="AL3">
        <v>2.1730853175791398</v>
      </c>
      <c r="AM3">
        <v>-2.5380273222923199E-2</v>
      </c>
      <c r="AN3">
        <v>4.3375363218688596</v>
      </c>
      <c r="AO3">
        <v>4.1206300633631496</v>
      </c>
      <c r="AP3">
        <v>4.1252922440630204</v>
      </c>
      <c r="AQ3">
        <v>5.7312457874890299</v>
      </c>
      <c r="AR3">
        <v>0.73276291020597895</v>
      </c>
      <c r="AS3">
        <v>18.248000000000001</v>
      </c>
      <c r="AT3">
        <v>18.788</v>
      </c>
      <c r="AU3" s="1">
        <v>1.8491638040616299E-5</v>
      </c>
      <c r="AV3">
        <v>2.6641236646024898E-3</v>
      </c>
      <c r="AW3">
        <v>5.6479999999999997</v>
      </c>
      <c r="AX3">
        <v>169.26823225758099</v>
      </c>
      <c r="AY3">
        <v>6.6737622434884999E-2</v>
      </c>
      <c r="AZ3">
        <v>6.2669234069046995E-2</v>
      </c>
      <c r="BA3">
        <v>7.4981706793123507E-2</v>
      </c>
    </row>
    <row r="4" spans="1:53" x14ac:dyDescent="0.2">
      <c r="A4" t="s">
        <v>49</v>
      </c>
      <c r="B4" t="s">
        <v>46</v>
      </c>
      <c r="C4" t="str">
        <f t="shared" ca="1" si="0"/>
        <v/>
      </c>
      <c r="E4">
        <f>AND(P4,averaged_runs370!I4,averaged_runs126!I4)*1</f>
        <v>0</v>
      </c>
      <c r="F4" s="2">
        <f>IF(TRUE,SQRT(averaged_runs126!H4^2/3+averaged_runs370!H4^2/3+O4^2/3),"")</f>
        <v>0.11376937193404249</v>
      </c>
      <c r="G4" s="2"/>
      <c r="H4" s="2"/>
      <c r="I4" s="2"/>
      <c r="J4" t="s">
        <v>47</v>
      </c>
      <c r="K4">
        <v>0.04</v>
      </c>
      <c r="L4">
        <v>0.9</v>
      </c>
      <c r="M4">
        <v>4.0442058907614398E-3</v>
      </c>
      <c r="N4">
        <v>66.442762927780805</v>
      </c>
      <c r="O4">
        <v>0.11319311841120901</v>
      </c>
      <c r="P4">
        <f t="shared" si="1"/>
        <v>0</v>
      </c>
      <c r="Q4">
        <v>-0.23044444429868399</v>
      </c>
      <c r="R4">
        <v>1.2215000001662899</v>
      </c>
      <c r="S4">
        <v>-0.181421485094271</v>
      </c>
      <c r="T4">
        <v>-5.1183333331831102</v>
      </c>
      <c r="U4">
        <v>-5.2933333331611196</v>
      </c>
      <c r="V4">
        <v>-1.4233333331864799</v>
      </c>
      <c r="W4">
        <v>5.0100000001628402</v>
      </c>
      <c r="X4">
        <v>2.5213582641380698</v>
      </c>
      <c r="Y4">
        <v>0.12719177191939601</v>
      </c>
      <c r="Z4">
        <v>-1.1682738026530201E-3</v>
      </c>
      <c r="AA4">
        <v>4.6354122161864804E-3</v>
      </c>
      <c r="AB4">
        <v>4.0442058907614901E-3</v>
      </c>
      <c r="AC4">
        <v>61.0639550145954</v>
      </c>
      <c r="AD4">
        <v>0.12034081897870599</v>
      </c>
      <c r="AE4">
        <v>-0.200444444298639</v>
      </c>
      <c r="AF4">
        <v>1.25816666683275</v>
      </c>
      <c r="AG4">
        <v>-0.36270181389153899</v>
      </c>
      <c r="AH4">
        <v>-5.08833333318307</v>
      </c>
      <c r="AI4">
        <v>-5.2566666664946604</v>
      </c>
      <c r="AJ4">
        <v>-0.85499999985360697</v>
      </c>
      <c r="AK4">
        <v>5.5066666668288704</v>
      </c>
      <c r="AL4">
        <v>1.35797789110226</v>
      </c>
      <c r="AM4">
        <v>4.6354122161865099E-3</v>
      </c>
      <c r="AN4">
        <v>2.29448885044226</v>
      </c>
      <c r="AO4">
        <v>2.3055705226512102</v>
      </c>
      <c r="AP4">
        <v>2.5264418351578701</v>
      </c>
      <c r="AQ4">
        <v>2.2546285066980398</v>
      </c>
      <c r="AR4">
        <v>0.70481869537039499</v>
      </c>
      <c r="AS4">
        <v>47.488</v>
      </c>
      <c r="AT4">
        <v>49.287999999999997</v>
      </c>
      <c r="AU4">
        <v>0.62227743348933595</v>
      </c>
      <c r="AV4">
        <v>0.879302106931795</v>
      </c>
      <c r="AW4">
        <v>29.131920000000001</v>
      </c>
      <c r="AX4">
        <v>162.81311863056101</v>
      </c>
      <c r="AY4">
        <v>0.118533651196634</v>
      </c>
      <c r="AZ4">
        <v>0.11570898399471199</v>
      </c>
      <c r="BA4">
        <v>0.122839311671974</v>
      </c>
    </row>
    <row r="5" spans="1:53" x14ac:dyDescent="0.2">
      <c r="A5" t="s">
        <v>50</v>
      </c>
      <c r="B5" t="s">
        <v>51</v>
      </c>
      <c r="C5">
        <f t="shared" ca="1" si="0"/>
        <v>0</v>
      </c>
      <c r="D5">
        <v>7</v>
      </c>
      <c r="E5">
        <f>AND(P5,averaged_runs370!I5,averaged_runs126!I5)*1</f>
        <v>0</v>
      </c>
      <c r="F5" s="2">
        <f>IF(TRUE,SQRT(averaged_runs126!H5^2/3+averaged_runs370!H5^2/3+O5^2/3),"")</f>
        <v>8.001760257374356E-2</v>
      </c>
      <c r="G5" s="2"/>
      <c r="H5" s="2"/>
      <c r="I5" s="2"/>
      <c r="J5" t="s">
        <v>47</v>
      </c>
      <c r="K5">
        <v>65.3</v>
      </c>
      <c r="L5">
        <v>119.4</v>
      </c>
      <c r="M5">
        <v>-3.6200883735614201E-3</v>
      </c>
      <c r="N5">
        <v>52.137796374580198</v>
      </c>
      <c r="O5">
        <v>5.4872409003468403E-2</v>
      </c>
      <c r="P5">
        <f t="shared" si="1"/>
        <v>1</v>
      </c>
      <c r="Q5">
        <v>1.3766666668109699</v>
      </c>
      <c r="R5">
        <v>0.68000000016677398</v>
      </c>
      <c r="S5">
        <v>0.21592338233799799</v>
      </c>
      <c r="T5">
        <v>1.3766666668109699</v>
      </c>
      <c r="U5">
        <v>0.68000000016677398</v>
      </c>
      <c r="V5">
        <v>1.3766666668109699</v>
      </c>
      <c r="W5">
        <v>0.68000000016677398</v>
      </c>
      <c r="X5">
        <v>2.5733033174767601</v>
      </c>
      <c r="Y5">
        <v>3.0850559306930599E-2</v>
      </c>
      <c r="Z5">
        <v>-2.2917501525630799E-2</v>
      </c>
      <c r="AA5">
        <v>2.77680602630614E-2</v>
      </c>
      <c r="AB5">
        <v>-3.6200883735614101E-3</v>
      </c>
      <c r="AC5">
        <v>-6.8637646467261098</v>
      </c>
      <c r="AD5">
        <v>6.0126086827167302E-2</v>
      </c>
      <c r="AE5">
        <v>1.4066666668110199</v>
      </c>
      <c r="AF5">
        <v>0.71666666683323399</v>
      </c>
      <c r="AG5">
        <v>-7.0158729993073599E-2</v>
      </c>
      <c r="AH5">
        <v>1.4066666668110199</v>
      </c>
      <c r="AI5">
        <v>0.71666666683323399</v>
      </c>
      <c r="AJ5">
        <v>1.4066666668110199</v>
      </c>
      <c r="AK5">
        <v>0.71666666683323399</v>
      </c>
      <c r="AL5">
        <v>1.3548015872745001</v>
      </c>
      <c r="AM5">
        <v>2.77680602630615E-2</v>
      </c>
      <c r="AN5">
        <v>6.8996275297944596</v>
      </c>
      <c r="AO5">
        <v>8.4338494109825302</v>
      </c>
      <c r="AP5">
        <v>6.8206613289762803</v>
      </c>
      <c r="AQ5">
        <v>9.2740340688078096</v>
      </c>
      <c r="AR5">
        <v>-0.59534223209825998</v>
      </c>
      <c r="AS5">
        <v>13.72</v>
      </c>
      <c r="AT5">
        <v>14.18</v>
      </c>
      <c r="AU5" s="1">
        <v>4.28524074418778E-7</v>
      </c>
      <c r="AV5" s="1">
        <v>5.4452897255206204E-6</v>
      </c>
      <c r="AW5">
        <v>2.1726399999999999</v>
      </c>
      <c r="AX5">
        <v>-114.30570856286499</v>
      </c>
      <c r="AY5">
        <v>6.8089157262028202E-2</v>
      </c>
      <c r="AZ5">
        <v>5.4943698645459497E-2</v>
      </c>
      <c r="BA5">
        <v>6.5405709898507303E-2</v>
      </c>
    </row>
    <row r="6" spans="1:53" x14ac:dyDescent="0.2">
      <c r="A6" t="s">
        <v>52</v>
      </c>
      <c r="B6" t="s">
        <v>51</v>
      </c>
      <c r="C6" t="str">
        <f t="shared" ca="1" si="0"/>
        <v/>
      </c>
      <c r="E6">
        <f>AND(P6,averaged_runs370!I6,averaged_runs126!I6)*1</f>
        <v>0</v>
      </c>
      <c r="F6" s="2">
        <f>IF(TRUE,SQRT(averaged_runs126!H6^2/3+averaged_runs370!H6^2/3+O6^2/3),"")</f>
        <v>6.4841221003778871E-2</v>
      </c>
      <c r="G6" s="2"/>
      <c r="H6" s="2"/>
      <c r="I6" s="2"/>
      <c r="J6" t="s">
        <v>47</v>
      </c>
      <c r="K6">
        <v>0.72</v>
      </c>
      <c r="L6">
        <v>1.38</v>
      </c>
      <c r="M6">
        <v>-2.5997920408490201E-2</v>
      </c>
      <c r="N6">
        <v>74.241808512444095</v>
      </c>
      <c r="O6">
        <v>5.93116763611393E-2</v>
      </c>
      <c r="P6">
        <f t="shared" si="1"/>
        <v>1</v>
      </c>
      <c r="Q6">
        <v>1.9308333334771299</v>
      </c>
      <c r="R6">
        <v>0.70416666683343898</v>
      </c>
      <c r="S6">
        <v>1.35347451176532</v>
      </c>
      <c r="T6">
        <v>0.81666666681147904</v>
      </c>
      <c r="U6">
        <v>-0.55166666649873997</v>
      </c>
      <c r="V6">
        <v>2.71333333347643</v>
      </c>
      <c r="W6">
        <v>0.83000000016664599</v>
      </c>
      <c r="X6">
        <v>2.1655170591439798</v>
      </c>
      <c r="Y6">
        <v>0.14636477580398399</v>
      </c>
      <c r="Z6">
        <v>-2.7578140803319801E-2</v>
      </c>
      <c r="AA6">
        <v>-2.0863499437785898E-2</v>
      </c>
      <c r="AB6">
        <v>-2.5997920408490201E-2</v>
      </c>
      <c r="AC6">
        <v>67.238792938648402</v>
      </c>
      <c r="AD6">
        <v>7.1541617086070097E-2</v>
      </c>
      <c r="AE6">
        <v>1.9608333334771799</v>
      </c>
      <c r="AF6">
        <v>0.74083333349989899</v>
      </c>
      <c r="AG6">
        <v>1.3130853176272701</v>
      </c>
      <c r="AH6">
        <v>0.84666666681152403</v>
      </c>
      <c r="AI6">
        <v>-0.51499999983227995</v>
      </c>
      <c r="AJ6">
        <v>2.5100000001433602</v>
      </c>
      <c r="AK6">
        <v>0.750000000166546</v>
      </c>
      <c r="AL6">
        <v>1.7701686508799901</v>
      </c>
      <c r="AM6">
        <v>-2.0863499437785898E-2</v>
      </c>
      <c r="AN6">
        <v>2.1827705490699101</v>
      </c>
      <c r="AO6">
        <v>2.09666630760145</v>
      </c>
      <c r="AP6">
        <v>2.2786430508953801</v>
      </c>
      <c r="AQ6">
        <v>2.1033824056492398</v>
      </c>
      <c r="AR6">
        <v>0.83237405938984199</v>
      </c>
      <c r="AS6">
        <v>23.55</v>
      </c>
      <c r="AT6">
        <v>24.33</v>
      </c>
      <c r="AU6">
        <v>0.41185022256824</v>
      </c>
      <c r="AV6">
        <v>0.91143554199827803</v>
      </c>
      <c r="AW6">
        <v>10.132099999999999</v>
      </c>
      <c r="AX6">
        <v>118.197116433357</v>
      </c>
      <c r="AY6">
        <v>6.5223975328643796E-2</v>
      </c>
      <c r="AZ6">
        <v>6.0568653152469197E-2</v>
      </c>
      <c r="BA6">
        <v>7.4222514594937797E-2</v>
      </c>
    </row>
    <row r="7" spans="1:53" x14ac:dyDescent="0.2">
      <c r="A7" t="s">
        <v>53</v>
      </c>
      <c r="B7" t="s">
        <v>51</v>
      </c>
      <c r="C7" t="str">
        <f t="shared" ca="1" si="0"/>
        <v/>
      </c>
      <c r="E7">
        <f>AND(P7,averaged_runs370!I7,averaged_runs126!I7)*1</f>
        <v>0</v>
      </c>
      <c r="F7" s="2">
        <f>IF(TRUE,SQRT(averaged_runs126!H7^2/3+averaged_runs370!H7^2/3+O7^2/3),"")</f>
        <v>0.19211434196785954</v>
      </c>
      <c r="G7" s="2"/>
      <c r="H7" s="2"/>
      <c r="I7" s="2"/>
      <c r="J7" t="s">
        <v>47</v>
      </c>
      <c r="K7">
        <v>9.32</v>
      </c>
      <c r="L7">
        <v>24.46</v>
      </c>
      <c r="M7">
        <v>1.6138660374252101E-2</v>
      </c>
      <c r="N7">
        <v>110.774795903699</v>
      </c>
      <c r="O7">
        <v>6.0887274139076901E-2</v>
      </c>
      <c r="P7">
        <f t="shared" si="1"/>
        <v>0</v>
      </c>
      <c r="Q7">
        <v>0.31500000014528201</v>
      </c>
      <c r="R7">
        <v>0.43000000016701001</v>
      </c>
      <c r="S7">
        <v>-0.64522893756386501</v>
      </c>
      <c r="T7">
        <v>0.31500000014528201</v>
      </c>
      <c r="U7">
        <v>0.43000000016701001</v>
      </c>
      <c r="V7">
        <v>0.31500000014528201</v>
      </c>
      <c r="W7">
        <v>0.43000000016701001</v>
      </c>
      <c r="X7">
        <v>2.7317445323190199</v>
      </c>
      <c r="Y7">
        <v>6.0235763358432302E-2</v>
      </c>
      <c r="Z7">
        <v>1.0480069401296799E-2</v>
      </c>
      <c r="AA7">
        <v>4.0835027596657802E-2</v>
      </c>
      <c r="AB7">
        <v>1.6138660374252101E-2</v>
      </c>
      <c r="AC7">
        <v>97.16901134567</v>
      </c>
      <c r="AD7">
        <v>6.5117359825508994E-2</v>
      </c>
      <c r="AE7">
        <v>0.345000000145328</v>
      </c>
      <c r="AF7">
        <v>0.46666666683347102</v>
      </c>
      <c r="AG7">
        <v>-0.96833333316730497</v>
      </c>
      <c r="AH7">
        <v>0.345000000145328</v>
      </c>
      <c r="AI7">
        <v>0.46666666683347102</v>
      </c>
      <c r="AJ7">
        <v>0.345000000145328</v>
      </c>
      <c r="AK7">
        <v>0.46666666683347102</v>
      </c>
      <c r="AL7">
        <v>1.9340476189935301</v>
      </c>
      <c r="AM7">
        <v>4.0835027596657802E-2</v>
      </c>
      <c r="AN7">
        <v>5.3977786651777198</v>
      </c>
      <c r="AO7">
        <v>6.2053783755490199</v>
      </c>
      <c r="AP7">
        <v>6.1416524690731098</v>
      </c>
      <c r="AQ7">
        <v>6.5542457338229596</v>
      </c>
      <c r="AR7">
        <v>1.2033278723891001</v>
      </c>
      <c r="AS7">
        <v>13.56</v>
      </c>
      <c r="AT7">
        <v>14</v>
      </c>
      <c r="AU7">
        <v>5.9934119268161501E-2</v>
      </c>
      <c r="AV7">
        <v>0.146061163505674</v>
      </c>
      <c r="AW7">
        <v>1.70804</v>
      </c>
      <c r="AX7">
        <v>187.71914809270001</v>
      </c>
      <c r="AY7">
        <v>5.8141163438072699E-2</v>
      </c>
      <c r="AZ7">
        <v>5.6927767894702802E-2</v>
      </c>
      <c r="BA7">
        <v>6.5906169198809095E-2</v>
      </c>
    </row>
    <row r="8" spans="1:53" x14ac:dyDescent="0.2">
      <c r="A8" t="s">
        <v>54</v>
      </c>
      <c r="B8" t="s">
        <v>51</v>
      </c>
      <c r="C8" t="str">
        <f t="shared" ca="1" si="0"/>
        <v/>
      </c>
      <c r="E8">
        <f>AND(P8,averaged_runs370!I8,averaged_runs126!I8)*1</f>
        <v>0</v>
      </c>
      <c r="F8" s="2">
        <f>IF(TRUE,SQRT(averaged_runs126!H8^2/3+averaged_runs370!H8^2/3+O8^2/3),"")</f>
        <v>0.15134471625068593</v>
      </c>
      <c r="G8" s="2"/>
      <c r="H8" s="2"/>
      <c r="I8" s="2"/>
      <c r="J8" t="s">
        <v>47</v>
      </c>
      <c r="K8">
        <v>24.86</v>
      </c>
      <c r="L8">
        <v>65.599999999999994</v>
      </c>
      <c r="M8">
        <v>5.4645110444037203E-3</v>
      </c>
      <c r="N8">
        <v>56.683047695368202</v>
      </c>
      <c r="O8">
        <v>5.6066698044502601E-2</v>
      </c>
      <c r="P8">
        <f t="shared" si="1"/>
        <v>1</v>
      </c>
      <c r="Q8">
        <v>0.94666666681134304</v>
      </c>
      <c r="R8">
        <v>0.60166666683355197</v>
      </c>
      <c r="S8">
        <v>-0.18165750899271699</v>
      </c>
      <c r="T8">
        <v>0.94666666681134304</v>
      </c>
      <c r="U8">
        <v>0.60166666683355197</v>
      </c>
      <c r="V8">
        <v>0.94666666681134304</v>
      </c>
      <c r="W8">
        <v>0.60166666683355197</v>
      </c>
      <c r="X8">
        <v>2.6074644984032398</v>
      </c>
      <c r="Y8">
        <v>3.5928333381716297E-2</v>
      </c>
      <c r="Z8">
        <v>-1.0032348870751299E-3</v>
      </c>
      <c r="AA8">
        <v>3.4039933833463702E-2</v>
      </c>
      <c r="AB8">
        <v>5.4645110444037403E-3</v>
      </c>
      <c r="AC8">
        <v>18.884619005376798</v>
      </c>
      <c r="AD8">
        <v>5.9738000348379998E-2</v>
      </c>
      <c r="AE8">
        <v>0.97666666681138803</v>
      </c>
      <c r="AF8">
        <v>0.63833333350001298</v>
      </c>
      <c r="AG8">
        <v>-0.49833333316755202</v>
      </c>
      <c r="AH8">
        <v>0.97666666681138803</v>
      </c>
      <c r="AI8">
        <v>0.63833333350001298</v>
      </c>
      <c r="AJ8">
        <v>0.97666666681138803</v>
      </c>
      <c r="AK8">
        <v>0.63833333350001298</v>
      </c>
      <c r="AL8">
        <v>1.4514285713813999</v>
      </c>
      <c r="AM8">
        <v>3.4039933833463702E-2</v>
      </c>
      <c r="AN8">
        <v>7.60514720532995</v>
      </c>
      <c r="AO8">
        <v>8.7446504495097397</v>
      </c>
      <c r="AP8">
        <v>8.16041850786449</v>
      </c>
      <c r="AQ8">
        <v>9.6588589956106201</v>
      </c>
      <c r="AR8">
        <v>0.51642694489584495</v>
      </c>
      <c r="AS8">
        <v>13.56</v>
      </c>
      <c r="AT8">
        <v>14</v>
      </c>
      <c r="AU8">
        <v>2.6220635992576499E-4</v>
      </c>
      <c r="AV8">
        <v>5.5938011686916802E-3</v>
      </c>
      <c r="AW8">
        <v>2.07002</v>
      </c>
      <c r="AX8">
        <v>80.562603403751794</v>
      </c>
      <c r="AY8">
        <v>5.83326574910943E-2</v>
      </c>
      <c r="AZ8">
        <v>5.3669530443295102E-2</v>
      </c>
      <c r="BA8">
        <v>6.2275309228924103E-2</v>
      </c>
    </row>
    <row r="9" spans="1:53" x14ac:dyDescent="0.2">
      <c r="A9" t="s">
        <v>55</v>
      </c>
      <c r="B9" t="s">
        <v>51</v>
      </c>
      <c r="C9" t="str">
        <f t="shared" ca="1" si="0"/>
        <v/>
      </c>
      <c r="E9">
        <f>AND(P9,averaged_runs370!I9,averaged_runs126!I9)*1</f>
        <v>0</v>
      </c>
      <c r="F9" s="2">
        <f>IF(TRUE,SQRT(averaged_runs126!H9^2/3+averaged_runs370!H9^2/3+O9^2/3),"")</f>
        <v>0.35453187064449276</v>
      </c>
      <c r="G9" s="2"/>
      <c r="H9" s="2"/>
      <c r="I9" s="2"/>
      <c r="J9" t="s">
        <v>47</v>
      </c>
      <c r="K9">
        <v>119.68</v>
      </c>
      <c r="L9">
        <v>131.52000000000001</v>
      </c>
      <c r="M9">
        <v>-0.26210838405440101</v>
      </c>
      <c r="N9">
        <v>-2740.57531119848</v>
      </c>
      <c r="O9">
        <v>0.27579305682132099</v>
      </c>
      <c r="P9">
        <f t="shared" si="1"/>
        <v>0</v>
      </c>
      <c r="Q9">
        <v>14.7733333334654</v>
      </c>
      <c r="R9">
        <v>15.791666666819699</v>
      </c>
      <c r="S9">
        <v>14.6051556778123</v>
      </c>
      <c r="T9">
        <v>14.7733333334654</v>
      </c>
      <c r="U9">
        <v>15.791666666819699</v>
      </c>
      <c r="V9">
        <v>14.7733333334654</v>
      </c>
      <c r="W9">
        <v>15.791666666819699</v>
      </c>
      <c r="X9">
        <v>14.7220334643863</v>
      </c>
      <c r="Y9">
        <v>3.17808560134537E-2</v>
      </c>
      <c r="Z9">
        <v>-0.17730157059455201</v>
      </c>
      <c r="AA9">
        <v>-0.25446109365053199</v>
      </c>
      <c r="AB9">
        <v>-0.26210838405440101</v>
      </c>
      <c r="AC9">
        <v>-2789.73744939058</v>
      </c>
      <c r="AD9">
        <v>0.27482359544896801</v>
      </c>
      <c r="AE9">
        <v>14.8033333334654</v>
      </c>
      <c r="AF9">
        <v>15.8283333334861</v>
      </c>
      <c r="AG9">
        <v>14.7509523811022</v>
      </c>
      <c r="AH9">
        <v>14.8033333334654</v>
      </c>
      <c r="AI9">
        <v>15.8283333334861</v>
      </c>
      <c r="AJ9">
        <v>14.8033333334654</v>
      </c>
      <c r="AK9">
        <v>15.8283333334861</v>
      </c>
      <c r="AL9">
        <v>14.7509523811022</v>
      </c>
      <c r="AM9">
        <v>-0.25446109365053199</v>
      </c>
      <c r="AN9" s="1">
        <v>9.7039439588969392E-7</v>
      </c>
      <c r="AO9" s="1">
        <v>6.8004588520990503E-11</v>
      </c>
      <c r="AP9" s="1">
        <v>1.27545340034031E-12</v>
      </c>
      <c r="AQ9" s="1">
        <v>4.0067898939066799E-12</v>
      </c>
      <c r="AR9">
        <v>-20.536531894482099</v>
      </c>
      <c r="AS9">
        <v>13.5</v>
      </c>
      <c r="AT9">
        <v>13.56</v>
      </c>
      <c r="AU9" s="1">
        <v>1.07109266358932E-16</v>
      </c>
      <c r="AV9" s="1">
        <v>1.08021085692783E-16</v>
      </c>
      <c r="AW9">
        <v>0.76527999999999996</v>
      </c>
      <c r="AX9">
        <v>-2895.6509971219698</v>
      </c>
      <c r="AY9">
        <v>0.221574509963023</v>
      </c>
      <c r="AZ9">
        <v>0.26790595197086697</v>
      </c>
      <c r="BA9">
        <v>0.26907572615196601</v>
      </c>
    </row>
    <row r="10" spans="1:53" x14ac:dyDescent="0.2">
      <c r="A10" t="s">
        <v>56</v>
      </c>
      <c r="B10" t="s">
        <v>51</v>
      </c>
      <c r="C10" t="str">
        <f t="shared" ca="1" si="0"/>
        <v/>
      </c>
      <c r="E10">
        <f>AND(P10,averaged_runs370!I10,averaged_runs126!I10)*1</f>
        <v>0</v>
      </c>
      <c r="F10" s="2">
        <f>IF(TRUE,SQRT(averaged_runs126!H10^2/3+averaged_runs370!H10^2/3+O10^2/3),"")</f>
        <v>8.4546561857238522E-2</v>
      </c>
      <c r="G10" s="2">
        <f>IF(TRUE,averaged_runs126!H10,"")</f>
        <v>0.100958322122963</v>
      </c>
      <c r="H10" s="2">
        <f t="shared" ref="H4:H12" si="2">IF(TRUE,O10,"")</f>
        <v>8.5523899894781499E-2</v>
      </c>
      <c r="I10" s="2">
        <f>IF(TRUE,averaged_runs370!H10,"")</f>
        <v>6.2749048650501599E-2</v>
      </c>
      <c r="J10" t="s">
        <v>47</v>
      </c>
      <c r="K10">
        <v>23.8</v>
      </c>
      <c r="L10">
        <v>91.32</v>
      </c>
      <c r="M10">
        <v>7.3398055725072797E-2</v>
      </c>
      <c r="N10">
        <v>33.563535425392097</v>
      </c>
      <c r="O10">
        <v>8.5523899894781499E-2</v>
      </c>
      <c r="P10">
        <f t="shared" si="1"/>
        <v>0</v>
      </c>
      <c r="Q10">
        <v>-4.3916666665170698</v>
      </c>
      <c r="R10">
        <v>-3.9824999998289599</v>
      </c>
      <c r="S10">
        <v>-4.48326007309179</v>
      </c>
      <c r="T10">
        <v>-4.4766666665169899</v>
      </c>
      <c r="U10">
        <v>-4.0349999998289103</v>
      </c>
      <c r="V10">
        <v>-4.4766666665169899</v>
      </c>
      <c r="W10">
        <v>-4.0349999998289103</v>
      </c>
      <c r="X10">
        <v>5.1608140970592098</v>
      </c>
      <c r="Y10">
        <v>5.0127230900367997E-2</v>
      </c>
      <c r="Z10">
        <v>3.1414136289409499E-2</v>
      </c>
      <c r="AA10">
        <v>7.3613094955370398E-2</v>
      </c>
      <c r="AB10">
        <v>7.3398055725072797E-2</v>
      </c>
      <c r="AC10">
        <v>-9.3183382952668108</v>
      </c>
      <c r="AD10">
        <v>9.0500019312751007E-2</v>
      </c>
      <c r="AE10">
        <v>-4.3616666665170198</v>
      </c>
      <c r="AF10">
        <v>-3.9458333331625002</v>
      </c>
      <c r="AG10">
        <v>-4.5186904760212103</v>
      </c>
      <c r="AH10">
        <v>-4.4466666665169399</v>
      </c>
      <c r="AI10">
        <v>-3.9983333331624502</v>
      </c>
      <c r="AJ10">
        <v>-4.4233333331836304</v>
      </c>
      <c r="AK10">
        <v>-3.8933333331625501</v>
      </c>
      <c r="AL10">
        <v>4.5841666665100398</v>
      </c>
      <c r="AM10">
        <v>7.3613094955370398E-2</v>
      </c>
      <c r="AN10">
        <v>2.5516916521892599</v>
      </c>
      <c r="AO10">
        <v>3.0833669101784702</v>
      </c>
      <c r="AP10">
        <v>2.7022597026344801</v>
      </c>
      <c r="AQ10">
        <v>2.3752616269126898</v>
      </c>
      <c r="AR10">
        <v>0.58245117916059796</v>
      </c>
      <c r="AS10">
        <v>14.112</v>
      </c>
      <c r="AT10">
        <v>14.632</v>
      </c>
      <c r="AU10">
        <v>3.4689385955943397E-2</v>
      </c>
      <c r="AV10">
        <v>7.0498763137485307E-2</v>
      </c>
      <c r="AW10">
        <v>3.0484599999999999</v>
      </c>
      <c r="AX10">
        <v>82.125616261644396</v>
      </c>
      <c r="AY10">
        <v>8.3762639676407499E-2</v>
      </c>
      <c r="AZ10">
        <v>8.61044463541282E-2</v>
      </c>
      <c r="BA10">
        <v>9.6970180297350106E-2</v>
      </c>
    </row>
    <row r="11" spans="1:53" x14ac:dyDescent="0.2">
      <c r="A11" t="s">
        <v>57</v>
      </c>
      <c r="B11" t="s">
        <v>51</v>
      </c>
      <c r="C11" t="str">
        <f t="shared" ca="1" si="0"/>
        <v/>
      </c>
      <c r="E11">
        <f>AND(P11,averaged_runs370!I11,averaged_runs126!I11)*1</f>
        <v>0</v>
      </c>
      <c r="F11" s="2">
        <f>IF(TRUE,SQRT(averaged_runs126!H11^2/3+averaged_runs370!H11^2/3+O11^2/3),"")</f>
        <v>0.22370278463030693</v>
      </c>
      <c r="G11" s="2"/>
      <c r="H11" s="2"/>
      <c r="I11" s="2"/>
      <c r="J11" t="s">
        <v>47</v>
      </c>
      <c r="K11">
        <v>33.020000000000003</v>
      </c>
      <c r="L11">
        <v>81.180000000000007</v>
      </c>
      <c r="M11">
        <v>-1.6583799986395299E-2</v>
      </c>
      <c r="N11">
        <v>-10.766155352990699</v>
      </c>
      <c r="O11">
        <v>6.3832014863433095E-2</v>
      </c>
      <c r="P11">
        <f t="shared" si="1"/>
        <v>0</v>
      </c>
      <c r="Q11">
        <v>1.1316666668111801</v>
      </c>
      <c r="R11">
        <v>1.90833333349901</v>
      </c>
      <c r="S11">
        <v>0.79717032983490299</v>
      </c>
      <c r="T11">
        <v>1.1316666668111801</v>
      </c>
      <c r="U11">
        <v>1.90833333349901</v>
      </c>
      <c r="V11">
        <v>1.1316666668111801</v>
      </c>
      <c r="W11">
        <v>1.90833333349901</v>
      </c>
      <c r="X11">
        <v>3.1506196786115801</v>
      </c>
      <c r="Y11">
        <v>3.6615848964981899E-2</v>
      </c>
      <c r="Z11">
        <v>-1.5958382303109999E-2</v>
      </c>
      <c r="AA11">
        <v>1.03482774731391E-2</v>
      </c>
      <c r="AB11">
        <v>-1.6583799986395299E-2</v>
      </c>
      <c r="AC11">
        <v>-36.876589140958401</v>
      </c>
      <c r="AD11">
        <v>6.5987157306023905E-2</v>
      </c>
      <c r="AE11">
        <v>1.1616666668112301</v>
      </c>
      <c r="AF11">
        <v>1.9450000001654699</v>
      </c>
      <c r="AG11">
        <v>0.486785714451202</v>
      </c>
      <c r="AH11">
        <v>1.1616666668112301</v>
      </c>
      <c r="AI11">
        <v>1.9450000001654699</v>
      </c>
      <c r="AJ11">
        <v>1.1616666668112301</v>
      </c>
      <c r="AK11">
        <v>1.9450000001654699</v>
      </c>
      <c r="AL11">
        <v>1.8220238095755901</v>
      </c>
      <c r="AM11">
        <v>1.03482774731391E-2</v>
      </c>
      <c r="AN11">
        <v>5.4229342567051999</v>
      </c>
      <c r="AO11">
        <v>5.6121797354530401</v>
      </c>
      <c r="AP11">
        <v>5.70116228446763</v>
      </c>
      <c r="AQ11">
        <v>5.4487195613708197</v>
      </c>
      <c r="AR11">
        <v>0.48187783312436699</v>
      </c>
      <c r="AS11">
        <v>13.56</v>
      </c>
      <c r="AT11">
        <v>14</v>
      </c>
      <c r="AU11">
        <v>4.34333475244837E-3</v>
      </c>
      <c r="AV11">
        <v>2.7364613299456601E-2</v>
      </c>
      <c r="AW11">
        <v>2.1061999999999999</v>
      </c>
      <c r="AX11">
        <v>75.172941967401201</v>
      </c>
      <c r="AY11">
        <v>6.7066301508137E-2</v>
      </c>
      <c r="AZ11">
        <v>7.0957996200362305E-2</v>
      </c>
      <c r="BA11">
        <v>7.6228966574070703E-2</v>
      </c>
    </row>
    <row r="12" spans="1:53" x14ac:dyDescent="0.2">
      <c r="A12" t="s">
        <v>58</v>
      </c>
      <c r="B12" t="s">
        <v>59</v>
      </c>
      <c r="C12">
        <f t="shared" ca="1" si="0"/>
        <v>8</v>
      </c>
      <c r="D12">
        <v>12</v>
      </c>
      <c r="E12">
        <f>AND(P12,averaged_runs370!I12,averaged_runs126!I12)*1</f>
        <v>1</v>
      </c>
      <c r="F12" s="2">
        <f>IF(TRUE,SQRT(averaged_runs126!H12^2/3+averaged_runs370!H12^2/3+O12^2/3),"")</f>
        <v>5.2922880908751926E-2</v>
      </c>
      <c r="G12" s="2">
        <f>IF(E12,averaged_runs126!H12,"")</f>
        <v>5.4213208896503599E-2</v>
      </c>
      <c r="H12" s="2">
        <f>IF(E12,O12,"")</f>
        <v>5.30540761837223E-2</v>
      </c>
      <c r="I12" s="2">
        <f>IF(E12,averaged_runs370!H12,"")</f>
        <v>5.1465395679832E-2</v>
      </c>
      <c r="J12" t="s">
        <v>47</v>
      </c>
      <c r="K12">
        <v>5.74</v>
      </c>
      <c r="L12">
        <v>31.54</v>
      </c>
      <c r="M12">
        <v>6.7749275419446099E-3</v>
      </c>
      <c r="N12">
        <v>125.367508382868</v>
      </c>
      <c r="O12">
        <v>5.30540761837223E-2</v>
      </c>
      <c r="P12">
        <f t="shared" si="1"/>
        <v>1</v>
      </c>
      <c r="Q12">
        <v>0.190833333478691</v>
      </c>
      <c r="R12">
        <v>-0.66944444427642102</v>
      </c>
      <c r="S12">
        <v>-0.24086920007781501</v>
      </c>
      <c r="T12">
        <v>-0.546666666520641</v>
      </c>
      <c r="U12">
        <v>-1.4549999998312599</v>
      </c>
      <c r="V12">
        <v>0.22166666681199701</v>
      </c>
      <c r="W12">
        <v>-0.86999999983178899</v>
      </c>
      <c r="X12">
        <v>1.99239103081875</v>
      </c>
      <c r="Y12">
        <v>5.8315207148338703E-2</v>
      </c>
      <c r="Z12">
        <v>-1.8114127022966699E-3</v>
      </c>
      <c r="AA12">
        <v>8.8992033243178708E-3</v>
      </c>
      <c r="AB12">
        <v>6.7749275419446697E-3</v>
      </c>
      <c r="AC12">
        <v>92.390240522212295</v>
      </c>
      <c r="AD12">
        <v>6.9695000602963894E-2</v>
      </c>
      <c r="AE12">
        <v>0.22083333347873699</v>
      </c>
      <c r="AF12">
        <v>-0.63277777760996101</v>
      </c>
      <c r="AG12">
        <v>-0.330347222054722</v>
      </c>
      <c r="AH12">
        <v>-0.51666666652059501</v>
      </c>
      <c r="AI12">
        <v>-1.4183333331648</v>
      </c>
      <c r="AJ12">
        <v>0.37000000014527301</v>
      </c>
      <c r="AK12">
        <v>-1.1549999998317</v>
      </c>
      <c r="AL12">
        <v>1.3585615079091999</v>
      </c>
      <c r="AM12">
        <v>8.8992033243178899E-3</v>
      </c>
      <c r="AN12">
        <v>4.4774012637422196</v>
      </c>
      <c r="AO12">
        <v>3.9537691989014201</v>
      </c>
      <c r="AP12">
        <v>5.0718088657729101</v>
      </c>
      <c r="AQ12">
        <v>5.1720804376383596</v>
      </c>
      <c r="AR12">
        <v>1.17394440544325</v>
      </c>
      <c r="AS12">
        <v>18.350000000000001</v>
      </c>
      <c r="AT12">
        <v>19.09</v>
      </c>
      <c r="AU12">
        <v>0.12771396914616001</v>
      </c>
      <c r="AV12">
        <v>0.227927350748101</v>
      </c>
      <c r="AW12">
        <v>5.7125599999999999</v>
      </c>
      <c r="AX12">
        <v>266.48538003561799</v>
      </c>
      <c r="AY12">
        <v>6.6750262658773707E-2</v>
      </c>
      <c r="AZ12">
        <v>5.7390478358955999E-2</v>
      </c>
      <c r="BA12">
        <v>7.4184430392541301E-2</v>
      </c>
    </row>
    <row r="13" spans="1:53" x14ac:dyDescent="0.2">
      <c r="A13" t="s">
        <v>60</v>
      </c>
      <c r="B13" t="s">
        <v>59</v>
      </c>
      <c r="C13" t="str">
        <f t="shared" ca="1" si="0"/>
        <v/>
      </c>
      <c r="E13">
        <f>AND(P13,averaged_runs370!I13,averaged_runs126!I13)*1</f>
        <v>1</v>
      </c>
      <c r="F13" s="2">
        <f>IF(TRUE,SQRT(averaged_runs126!H13^2/3+averaged_runs370!H13^2/3+O13^2/3),"")</f>
        <v>4.5403513817520703E-2</v>
      </c>
      <c r="G13" s="2">
        <f>IF(E13,averaged_runs126!H13,"")</f>
        <v>4.8864915762967698E-2</v>
      </c>
      <c r="H13" s="2">
        <f t="shared" ref="H13:H56" si="3">IF(E13,O13,"")</f>
        <v>4.1370659170593703E-2</v>
      </c>
      <c r="I13" s="2">
        <f>IF(E13,averaged_runs370!H13,"")</f>
        <v>4.56631773774233E-2</v>
      </c>
      <c r="J13" t="s">
        <v>47</v>
      </c>
      <c r="K13">
        <v>4.3600000000000003</v>
      </c>
      <c r="L13">
        <v>30.12</v>
      </c>
      <c r="M13">
        <v>6.8505613280024904E-3</v>
      </c>
      <c r="N13">
        <v>154.58630613877199</v>
      </c>
      <c r="O13">
        <v>4.1370659170593703E-2</v>
      </c>
      <c r="P13">
        <f t="shared" si="1"/>
        <v>1</v>
      </c>
      <c r="Q13">
        <v>0.80916666681146499</v>
      </c>
      <c r="R13">
        <v>-0.82749999983183398</v>
      </c>
      <c r="S13">
        <v>-0.54364926723287799</v>
      </c>
      <c r="T13">
        <v>0.71000000014489095</v>
      </c>
      <c r="U13">
        <v>-0.86833333316512795</v>
      </c>
      <c r="V13">
        <v>0.90833333347804002</v>
      </c>
      <c r="W13">
        <v>-0.78666666649854</v>
      </c>
      <c r="X13">
        <v>2.3076840153060401</v>
      </c>
      <c r="Y13">
        <v>4.4016722793026701E-2</v>
      </c>
      <c r="Z13">
        <v>-4.8702144242130201E-3</v>
      </c>
      <c r="AA13">
        <v>2.0527255219797699E-2</v>
      </c>
      <c r="AB13">
        <v>6.8505613280025503E-3</v>
      </c>
      <c r="AC13">
        <v>109.58942653198299</v>
      </c>
      <c r="AD13">
        <v>5.6215794751644302E-2</v>
      </c>
      <c r="AE13">
        <v>0.83916666681151098</v>
      </c>
      <c r="AF13">
        <v>-0.79083333316537396</v>
      </c>
      <c r="AG13">
        <v>-0.60904761887998604</v>
      </c>
      <c r="AH13">
        <v>0.74000000014493705</v>
      </c>
      <c r="AI13">
        <v>-0.83166666649866705</v>
      </c>
      <c r="AJ13">
        <v>0.85333333347816698</v>
      </c>
      <c r="AK13">
        <v>-0.74999999983207999</v>
      </c>
      <c r="AL13">
        <v>1.41031746027021</v>
      </c>
      <c r="AM13">
        <v>2.0527255219797799E-2</v>
      </c>
      <c r="AN13">
        <v>5.6050676443612604</v>
      </c>
      <c r="AO13">
        <v>4.7312608437837103</v>
      </c>
      <c r="AP13">
        <v>6.3213684794460701</v>
      </c>
      <c r="AQ13">
        <v>6.58879933462637</v>
      </c>
      <c r="AR13">
        <v>1.4623069316723101</v>
      </c>
      <c r="AS13">
        <v>14.632</v>
      </c>
      <c r="AT13">
        <v>15.252000000000001</v>
      </c>
      <c r="AU13">
        <v>0.15992458134231599</v>
      </c>
      <c r="AV13">
        <v>0.20983237224646101</v>
      </c>
      <c r="AW13">
        <v>2.97912</v>
      </c>
      <c r="AX13">
        <v>310.00906951453101</v>
      </c>
      <c r="AY13">
        <v>5.29254635473086E-2</v>
      </c>
      <c r="AZ13">
        <v>4.2758803657461701E-2</v>
      </c>
      <c r="BA13">
        <v>6.0213673153505599E-2</v>
      </c>
    </row>
    <row r="14" spans="1:53" x14ac:dyDescent="0.2">
      <c r="A14" t="s">
        <v>61</v>
      </c>
      <c r="B14" t="s">
        <v>59</v>
      </c>
      <c r="C14" t="str">
        <f t="shared" ca="1" si="0"/>
        <v/>
      </c>
      <c r="E14">
        <f>AND(P14,averaged_runs370!I14,averaged_runs126!I14)*1</f>
        <v>1</v>
      </c>
      <c r="F14" s="2">
        <f>IF(TRUE,SQRT(averaged_runs126!H14^2/3+averaged_runs370!H14^2/3+O14^2/3),"")</f>
        <v>4.5403513817520703E-2</v>
      </c>
      <c r="G14" s="2">
        <f>IF(E14,averaged_runs126!H14,"")</f>
        <v>4.8864915762967698E-2</v>
      </c>
      <c r="H14" s="2">
        <f t="shared" si="3"/>
        <v>4.1370659170593703E-2</v>
      </c>
      <c r="I14" s="2">
        <f>IF(E14,averaged_runs370!H14,"")</f>
        <v>4.56631773774233E-2</v>
      </c>
      <c r="J14" t="s">
        <v>47</v>
      </c>
      <c r="K14">
        <v>12.24</v>
      </c>
      <c r="L14">
        <v>55.8</v>
      </c>
      <c r="M14">
        <v>-1.6345250733522498E-2</v>
      </c>
      <c r="N14">
        <v>110.076317774377</v>
      </c>
      <c r="O14">
        <v>4.1370659170593703E-2</v>
      </c>
      <c r="P14">
        <f t="shared" si="1"/>
        <v>1</v>
      </c>
      <c r="Q14">
        <v>0.80916666681146499</v>
      </c>
      <c r="R14">
        <v>-0.82749999983183398</v>
      </c>
      <c r="S14">
        <v>-9.0062576146606704E-2</v>
      </c>
      <c r="T14">
        <v>0.71000000014489095</v>
      </c>
      <c r="U14">
        <v>-0.86833333316512795</v>
      </c>
      <c r="V14">
        <v>0.90833333347804002</v>
      </c>
      <c r="W14">
        <v>-0.78666666649854</v>
      </c>
      <c r="X14">
        <v>2.3562480206311198</v>
      </c>
      <c r="Y14">
        <v>4.4016722793026701E-2</v>
      </c>
      <c r="Z14">
        <v>-1.48931815988713E-2</v>
      </c>
      <c r="AA14">
        <v>2.0527255219797699E-2</v>
      </c>
      <c r="AB14">
        <v>-1.6345250733522498E-2</v>
      </c>
      <c r="AC14">
        <v>83.615344385411504</v>
      </c>
      <c r="AD14">
        <v>5.6215794751644302E-2</v>
      </c>
      <c r="AE14">
        <v>0.83916666681151098</v>
      </c>
      <c r="AF14">
        <v>-0.79083333316537396</v>
      </c>
      <c r="AG14">
        <v>-0.16460317443595199</v>
      </c>
      <c r="AH14">
        <v>0.74000000014493705</v>
      </c>
      <c r="AI14">
        <v>-0.83166666649866705</v>
      </c>
      <c r="AJ14">
        <v>0.85333333347816698</v>
      </c>
      <c r="AK14">
        <v>-0.74999999983207999</v>
      </c>
      <c r="AL14">
        <v>1.17634920632896</v>
      </c>
      <c r="AM14">
        <v>2.0527255219797799E-2</v>
      </c>
      <c r="AN14">
        <v>5.6050676443612604</v>
      </c>
      <c r="AO14">
        <v>4.7312608437837103</v>
      </c>
      <c r="AP14">
        <v>6.3213684794460701</v>
      </c>
      <c r="AQ14">
        <v>6.58879933462637</v>
      </c>
      <c r="AR14">
        <v>1.24534490086664</v>
      </c>
      <c r="AS14">
        <v>14.632</v>
      </c>
      <c r="AT14">
        <v>15.252000000000001</v>
      </c>
      <c r="AU14">
        <v>6.4912604946277097E-2</v>
      </c>
      <c r="AV14">
        <v>9.5806568074965695E-2</v>
      </c>
      <c r="AW14">
        <v>3.1491199999999999</v>
      </c>
      <c r="AX14">
        <v>264.01311898372802</v>
      </c>
      <c r="AY14">
        <v>6.1937156396525098E-2</v>
      </c>
      <c r="AZ14">
        <v>6.4787032888255505E-2</v>
      </c>
      <c r="BA14">
        <v>7.0742633403551594E-2</v>
      </c>
    </row>
    <row r="15" spans="1:53" x14ac:dyDescent="0.2">
      <c r="A15" t="s">
        <v>62</v>
      </c>
      <c r="B15" t="s">
        <v>59</v>
      </c>
      <c r="C15" t="str">
        <f t="shared" ca="1" si="0"/>
        <v/>
      </c>
      <c r="E15">
        <f>AND(P15,averaged_runs370!I15,averaged_runs126!I15)*1</f>
        <v>1</v>
      </c>
      <c r="F15" s="2">
        <f>IF(TRUE,SQRT(averaged_runs126!H15^2/3+averaged_runs370!H15^2/3+O15^2/3),"")</f>
        <v>4.2067711170021227E-2</v>
      </c>
      <c r="G15" s="2">
        <f>IF(E15,averaged_runs126!H15,"")</f>
        <v>4.6294722382072197E-2</v>
      </c>
      <c r="H15" s="2">
        <f t="shared" si="3"/>
        <v>3.7958163244783703E-2</v>
      </c>
      <c r="I15" s="2">
        <f>IF(E15,averaged_runs370!H15,"")</f>
        <v>4.1533763276426099E-2</v>
      </c>
      <c r="J15" t="s">
        <v>47</v>
      </c>
      <c r="K15">
        <v>1.06</v>
      </c>
      <c r="L15">
        <v>4.24</v>
      </c>
      <c r="M15">
        <v>6.3352574374939997E-3</v>
      </c>
      <c r="N15">
        <v>85.307450570865697</v>
      </c>
      <c r="O15">
        <v>3.7958163244783703E-2</v>
      </c>
      <c r="P15">
        <f t="shared" si="1"/>
        <v>1</v>
      </c>
      <c r="Q15">
        <v>0.67000000014495897</v>
      </c>
      <c r="R15">
        <v>-0.703333333165301</v>
      </c>
      <c r="S15">
        <v>-0.43263888872259398</v>
      </c>
      <c r="T15">
        <v>0.63166666681166095</v>
      </c>
      <c r="U15">
        <v>-0.703333333165301</v>
      </c>
      <c r="V15">
        <v>0.708333333478258</v>
      </c>
      <c r="W15">
        <v>-0.703333333165301</v>
      </c>
      <c r="X15">
        <v>2.0077106467094099</v>
      </c>
      <c r="Y15">
        <v>0.102193282087588</v>
      </c>
      <c r="Z15">
        <v>-5.5004134145345898E-3</v>
      </c>
      <c r="AA15">
        <v>1.9716067075729302E-2</v>
      </c>
      <c r="AB15">
        <v>6.3352574374940596E-3</v>
      </c>
      <c r="AC15">
        <v>79.463508708285303</v>
      </c>
      <c r="AD15">
        <v>5.4125631769084102E-2</v>
      </c>
      <c r="AE15">
        <v>0.70000000014500496</v>
      </c>
      <c r="AF15">
        <v>-0.66666666649883999</v>
      </c>
      <c r="AG15">
        <v>-0.50753968237217595</v>
      </c>
      <c r="AH15">
        <v>0.66166666681170605</v>
      </c>
      <c r="AI15">
        <v>-0.66666666649883999</v>
      </c>
      <c r="AJ15">
        <v>0.73833333347830299</v>
      </c>
      <c r="AK15">
        <v>-0.66666666649883999</v>
      </c>
      <c r="AL15">
        <v>1.3817857142518299</v>
      </c>
      <c r="AM15">
        <v>1.9716067075729302E-2</v>
      </c>
      <c r="AN15">
        <v>2.9443114739542802</v>
      </c>
      <c r="AO15">
        <v>2.0076858724614</v>
      </c>
      <c r="AP15">
        <v>3.04977089797302</v>
      </c>
      <c r="AQ15">
        <v>2.07794403625739</v>
      </c>
      <c r="AR15">
        <v>1.2535152614218701</v>
      </c>
      <c r="AS15">
        <v>14.603999999999999</v>
      </c>
      <c r="AT15">
        <v>15.224</v>
      </c>
      <c r="AU15">
        <v>0.53152854942003702</v>
      </c>
      <c r="AV15">
        <v>0.68412246772331198</v>
      </c>
      <c r="AW15">
        <v>3.29522</v>
      </c>
      <c r="AX15">
        <v>289.56202538845298</v>
      </c>
      <c r="AY15">
        <v>4.9170058510236501E-2</v>
      </c>
      <c r="AZ15">
        <v>3.8008654689729297E-2</v>
      </c>
      <c r="BA15">
        <v>5.7290987172305699E-2</v>
      </c>
    </row>
    <row r="16" spans="1:53" x14ac:dyDescent="0.2">
      <c r="A16" t="s">
        <v>63</v>
      </c>
      <c r="B16" t="s">
        <v>59</v>
      </c>
      <c r="C16" t="str">
        <f t="shared" ca="1" si="0"/>
        <v/>
      </c>
      <c r="E16">
        <f>AND(P16,averaged_runs370!I16,averaged_runs126!I16)*1</f>
        <v>0</v>
      </c>
      <c r="F16" s="2" t="str">
        <f>IF(E16,SQRT(averaged_runs126!H16^2/3+averaged_runs370!H16^2/3+O16^2/3),"")</f>
        <v/>
      </c>
      <c r="G16" s="2" t="str">
        <f>IF(E16,averaged_runs126!H16,"")</f>
        <v/>
      </c>
      <c r="H16" s="2" t="str">
        <f t="shared" si="3"/>
        <v/>
      </c>
      <c r="I16" s="2" t="str">
        <f>IF(E16,averaged_runs370!H16,"")</f>
        <v/>
      </c>
      <c r="J16" t="s">
        <v>47</v>
      </c>
      <c r="K16">
        <v>0.68</v>
      </c>
      <c r="L16">
        <v>4.42</v>
      </c>
      <c r="M16">
        <v>4.3678290843963104E-3</v>
      </c>
      <c r="N16">
        <v>-6.1377089973145198</v>
      </c>
      <c r="O16">
        <v>8.7236499522142505E-2</v>
      </c>
      <c r="P16">
        <f t="shared" si="1"/>
        <v>0</v>
      </c>
      <c r="Q16">
        <v>0.20038888903426899</v>
      </c>
      <c r="R16">
        <v>-0.52208333316544198</v>
      </c>
      <c r="S16">
        <v>-0.162615842324387</v>
      </c>
      <c r="T16">
        <v>-2.3533333331856099</v>
      </c>
      <c r="U16">
        <v>-3.76833333316248</v>
      </c>
      <c r="V16">
        <v>-0.11999999985432599</v>
      </c>
      <c r="W16">
        <v>-0.646666666498668</v>
      </c>
      <c r="X16">
        <v>2.2725270606883701</v>
      </c>
      <c r="Y16">
        <v>0.25590193494748797</v>
      </c>
      <c r="Z16">
        <v>-1.3675045479310101E-3</v>
      </c>
      <c r="AA16">
        <v>4.56423258781429E-3</v>
      </c>
      <c r="AB16">
        <v>4.3678290843963798E-3</v>
      </c>
      <c r="AC16">
        <v>-6.7222689468890202</v>
      </c>
      <c r="AD16">
        <v>9.6177166099542299E-2</v>
      </c>
      <c r="AE16">
        <v>0.23038888903431501</v>
      </c>
      <c r="AF16">
        <v>-0.48541666649898102</v>
      </c>
      <c r="AG16">
        <v>-0.31183333316589401</v>
      </c>
      <c r="AH16">
        <v>-2.3233333331855701</v>
      </c>
      <c r="AI16">
        <v>-3.7316666664960199</v>
      </c>
      <c r="AJ16">
        <v>-8.83333331876201E-2</v>
      </c>
      <c r="AK16">
        <v>-1.14833333316505</v>
      </c>
      <c r="AL16">
        <v>1.30980555554156</v>
      </c>
      <c r="AM16">
        <v>4.5642325878143299E-3</v>
      </c>
      <c r="AN16">
        <v>1.05740726576004</v>
      </c>
      <c r="AO16">
        <v>0.74486196705521801</v>
      </c>
      <c r="AP16">
        <v>1.0628060154401899</v>
      </c>
      <c r="AQ16">
        <v>0.75108109591004601</v>
      </c>
      <c r="AR16">
        <v>0.44715787166883503</v>
      </c>
      <c r="AS16">
        <v>29.006</v>
      </c>
      <c r="AT16">
        <v>30.065999999999999</v>
      </c>
      <c r="AU16">
        <v>0.35239868091148702</v>
      </c>
      <c r="AV16">
        <v>0.64200039016104804</v>
      </c>
      <c r="AW16">
        <v>12.154500000000001</v>
      </c>
      <c r="AX16">
        <v>103.2934683555</v>
      </c>
      <c r="AY16">
        <v>9.9095038149811396E-2</v>
      </c>
      <c r="AZ16">
        <v>9.1185635565440001E-2</v>
      </c>
      <c r="BA16">
        <v>9.9954711076375102E-2</v>
      </c>
    </row>
    <row r="17" spans="1:53" x14ac:dyDescent="0.2">
      <c r="A17" t="s">
        <v>64</v>
      </c>
      <c r="B17" t="s">
        <v>59</v>
      </c>
      <c r="C17" t="str">
        <f t="shared" ca="1" si="0"/>
        <v/>
      </c>
      <c r="E17">
        <f>AND(P17,averaged_runs370!I17,averaged_runs126!I17)*1</f>
        <v>1</v>
      </c>
      <c r="F17" s="2">
        <f>IF(E17,SQRT(averaged_runs126!H17^2/3+averaged_runs370!H17^2/3+O17^2/3),"")</f>
        <v>5.8140032985515899E-2</v>
      </c>
      <c r="G17" s="2">
        <f>IF(E17,averaged_runs126!H17,"")</f>
        <v>5.9749546260604601E-2</v>
      </c>
      <c r="H17" s="2">
        <f t="shared" si="3"/>
        <v>5.8428111742625799E-2</v>
      </c>
      <c r="I17" s="2">
        <f>IF(E17,averaged_runs370!H17,"")</f>
        <v>5.6186633521806001E-2</v>
      </c>
      <c r="J17" t="s">
        <v>47</v>
      </c>
      <c r="K17">
        <v>13.36</v>
      </c>
      <c r="L17">
        <v>37.159999999999997</v>
      </c>
      <c r="M17">
        <v>6.6623556613921598E-3</v>
      </c>
      <c r="N17">
        <v>61.799033498555097</v>
      </c>
      <c r="O17">
        <v>5.8428111742625799E-2</v>
      </c>
      <c r="P17">
        <f t="shared" si="1"/>
        <v>1</v>
      </c>
      <c r="Q17">
        <v>0.40166666681185798</v>
      </c>
      <c r="R17">
        <v>-0.62638888872091203</v>
      </c>
      <c r="S17">
        <v>-0.20529929775787201</v>
      </c>
      <c r="T17">
        <v>-0.42833333318737399</v>
      </c>
      <c r="U17">
        <v>-1.53166666649786</v>
      </c>
      <c r="V17">
        <v>0.46166666681179702</v>
      </c>
      <c r="W17">
        <v>-0.70833333316528302</v>
      </c>
      <c r="X17">
        <v>1.8784447648779301</v>
      </c>
      <c r="Y17">
        <v>0.117329527895778</v>
      </c>
      <c r="Z17">
        <v>-1.70660081676832E-3</v>
      </c>
      <c r="AA17">
        <v>7.7639612555503402E-3</v>
      </c>
      <c r="AB17">
        <v>6.6623556613922197E-3</v>
      </c>
      <c r="AC17">
        <v>57.985104674163203</v>
      </c>
      <c r="AD17">
        <v>7.2487672218022603E-2</v>
      </c>
      <c r="AE17">
        <v>0.43166666681190302</v>
      </c>
      <c r="AF17">
        <v>-0.58972222205445102</v>
      </c>
      <c r="AG17">
        <v>-0.30924404745152501</v>
      </c>
      <c r="AH17">
        <v>-0.398333333187329</v>
      </c>
      <c r="AI17">
        <v>-1.4949999998314001</v>
      </c>
      <c r="AJ17">
        <v>0.761666666811597</v>
      </c>
      <c r="AK17">
        <v>-1.0466666664984801</v>
      </c>
      <c r="AL17">
        <v>1.4162519840997401</v>
      </c>
      <c r="AM17">
        <v>7.7639612555503697E-3</v>
      </c>
      <c r="AN17">
        <v>2.3154589139558701</v>
      </c>
      <c r="AO17">
        <v>1.6203593659325899</v>
      </c>
      <c r="AP17">
        <v>2.3741911903225401</v>
      </c>
      <c r="AQ17">
        <v>1.6551675650180699</v>
      </c>
      <c r="AR17">
        <v>0.72308400013580798</v>
      </c>
      <c r="AS17">
        <v>19.387999999999899</v>
      </c>
      <c r="AT17">
        <v>20.128</v>
      </c>
      <c r="AU17">
        <v>8.3243379162572004E-2</v>
      </c>
      <c r="AV17">
        <v>0.11461098060055</v>
      </c>
      <c r="AW17">
        <v>6.4791800000000004</v>
      </c>
      <c r="AX17">
        <v>167.03240403137099</v>
      </c>
      <c r="AY17">
        <v>7.1434963812898294E-2</v>
      </c>
      <c r="AZ17">
        <v>6.2904840143751306E-2</v>
      </c>
      <c r="BA17">
        <v>7.6986080004735002E-2</v>
      </c>
    </row>
    <row r="18" spans="1:53" x14ac:dyDescent="0.2">
      <c r="A18" t="s">
        <v>65</v>
      </c>
      <c r="B18" t="s">
        <v>59</v>
      </c>
      <c r="C18" t="str">
        <f t="shared" ca="1" si="0"/>
        <v/>
      </c>
      <c r="E18">
        <f>AND(P18,averaged_runs370!I18,averaged_runs126!I18)*1</f>
        <v>1</v>
      </c>
      <c r="F18" s="2">
        <f>IF(E18,SQRT(averaged_runs126!H18^2/3+averaged_runs370!H18^2/3+O18^2/3),"")</f>
        <v>5.8140032985515899E-2</v>
      </c>
      <c r="G18" s="2">
        <f>IF(E18,averaged_runs126!H18,"")</f>
        <v>5.9749546260604601E-2</v>
      </c>
      <c r="H18" s="2">
        <f t="shared" si="3"/>
        <v>5.8428111742625799E-2</v>
      </c>
      <c r="I18" s="2">
        <f>IF(E18,averaged_runs370!H18,"")</f>
        <v>5.6186633521806001E-2</v>
      </c>
      <c r="J18" t="s">
        <v>47</v>
      </c>
      <c r="K18">
        <v>7.48</v>
      </c>
      <c r="L18">
        <v>21.02</v>
      </c>
      <c r="M18">
        <v>6.6623556613921598E-3</v>
      </c>
      <c r="N18">
        <v>53.960298893302401</v>
      </c>
      <c r="O18">
        <v>5.8428111742625799E-2</v>
      </c>
      <c r="P18">
        <f t="shared" si="1"/>
        <v>1</v>
      </c>
      <c r="Q18">
        <v>0.40166666681185798</v>
      </c>
      <c r="R18">
        <v>-0.62638888872091203</v>
      </c>
      <c r="S18">
        <v>-0.20483531729389101</v>
      </c>
      <c r="T18">
        <v>-0.42833333318737399</v>
      </c>
      <c r="U18">
        <v>-1.53166666649786</v>
      </c>
      <c r="V18">
        <v>0.46166666681179702</v>
      </c>
      <c r="W18">
        <v>-0.70833333316528302</v>
      </c>
      <c r="X18">
        <v>1.87811569572674</v>
      </c>
      <c r="Y18">
        <v>0.13811382587866</v>
      </c>
      <c r="Z18">
        <v>-1.1335777712878599E-3</v>
      </c>
      <c r="AA18">
        <v>7.7639612555503402E-3</v>
      </c>
      <c r="AB18">
        <v>6.6623556613922197E-3</v>
      </c>
      <c r="AC18">
        <v>50.973548611665002</v>
      </c>
      <c r="AD18">
        <v>7.2487672218022603E-2</v>
      </c>
      <c r="AE18">
        <v>0.43166666681190302</v>
      </c>
      <c r="AF18">
        <v>-0.58972222205445102</v>
      </c>
      <c r="AG18">
        <v>-0.30878769824517599</v>
      </c>
      <c r="AH18">
        <v>-0.398333333187329</v>
      </c>
      <c r="AI18">
        <v>-1.4949999998314001</v>
      </c>
      <c r="AJ18">
        <v>0.761666666811597</v>
      </c>
      <c r="AK18">
        <v>-1.0466666664984801</v>
      </c>
      <c r="AL18">
        <v>1.4159940475918</v>
      </c>
      <c r="AM18">
        <v>7.7639612555503697E-3</v>
      </c>
      <c r="AN18">
        <v>2.1061575217978499</v>
      </c>
      <c r="AO18">
        <v>1.4652897000037399</v>
      </c>
      <c r="AP18">
        <v>2.1465111947144999</v>
      </c>
      <c r="AQ18">
        <v>1.49211190320785</v>
      </c>
      <c r="AR18">
        <v>0.76275690016647402</v>
      </c>
      <c r="AS18">
        <v>19.387999999999899</v>
      </c>
      <c r="AT18">
        <v>20.128</v>
      </c>
      <c r="AU18">
        <v>0.15778589665676401</v>
      </c>
      <c r="AV18">
        <v>0.207553612918911</v>
      </c>
      <c r="AW18">
        <v>6.46096</v>
      </c>
      <c r="AX18">
        <v>164.646855150128</v>
      </c>
      <c r="AY18">
        <v>7.1940920202810898E-2</v>
      </c>
      <c r="AZ18">
        <v>6.2904840143751306E-2</v>
      </c>
      <c r="BA18">
        <v>7.6986080004735002E-2</v>
      </c>
    </row>
    <row r="19" spans="1:53" x14ac:dyDescent="0.2">
      <c r="A19" t="s">
        <v>66</v>
      </c>
      <c r="B19" t="s">
        <v>59</v>
      </c>
      <c r="C19" t="str">
        <f t="shared" ca="1" si="0"/>
        <v/>
      </c>
      <c r="E19">
        <f>AND(P19,averaged_runs370!I19,averaged_runs126!I19)*1</f>
        <v>1</v>
      </c>
      <c r="F19" s="2">
        <f>IF(E19,SQRT(averaged_runs126!H19^2/3+averaged_runs370!H19^2/3+O19^2/3),"")</f>
        <v>5.8140032985515899E-2</v>
      </c>
      <c r="G19" s="2">
        <f>IF(E19,averaged_runs126!H19,"")</f>
        <v>5.9749546260604601E-2</v>
      </c>
      <c r="H19" s="2">
        <f t="shared" si="3"/>
        <v>5.8428111742625799E-2</v>
      </c>
      <c r="I19" s="2">
        <f>IF(E19,averaged_runs370!H19,"")</f>
        <v>5.6186633521806001E-2</v>
      </c>
      <c r="J19" t="s">
        <v>47</v>
      </c>
      <c r="K19">
        <v>0.88</v>
      </c>
      <c r="L19">
        <v>5.16</v>
      </c>
      <c r="M19">
        <v>6.6623556613921598E-3</v>
      </c>
      <c r="N19">
        <v>28.169235377737799</v>
      </c>
      <c r="O19">
        <v>5.8428111742625799E-2</v>
      </c>
      <c r="P19">
        <f t="shared" si="1"/>
        <v>1</v>
      </c>
      <c r="Q19">
        <v>0.40166666681185798</v>
      </c>
      <c r="R19">
        <v>-0.62555555538758201</v>
      </c>
      <c r="S19">
        <v>-0.20425686796544301</v>
      </c>
      <c r="T19">
        <v>-0.42833333318737399</v>
      </c>
      <c r="U19">
        <v>-1.53166666649786</v>
      </c>
      <c r="V19">
        <v>0.46166666681179702</v>
      </c>
      <c r="W19">
        <v>-0.70833333316528302</v>
      </c>
      <c r="X19">
        <v>1.87773574771539</v>
      </c>
      <c r="Y19">
        <v>0.17882288961889001</v>
      </c>
      <c r="Z19">
        <v>-1.70660081676832E-3</v>
      </c>
      <c r="AA19">
        <v>7.7639612555503402E-3</v>
      </c>
      <c r="AB19">
        <v>6.6623556613922197E-3</v>
      </c>
      <c r="AC19">
        <v>26.5912234304019</v>
      </c>
      <c r="AD19">
        <v>7.2487672218022603E-2</v>
      </c>
      <c r="AE19">
        <v>0.43166666681190302</v>
      </c>
      <c r="AF19">
        <v>-0.588888888721121</v>
      </c>
      <c r="AG19">
        <v>-0.30823214268962201</v>
      </c>
      <c r="AH19">
        <v>-0.398333333187329</v>
      </c>
      <c r="AI19">
        <v>-1.4949999998314001</v>
      </c>
      <c r="AJ19">
        <v>0.761666666811597</v>
      </c>
      <c r="AK19">
        <v>-1.0466666664984801</v>
      </c>
      <c r="AL19">
        <v>1.4154384920362499</v>
      </c>
      <c r="AM19">
        <v>7.7639612555503697E-3</v>
      </c>
      <c r="AN19">
        <v>1.56471539523909</v>
      </c>
      <c r="AO19">
        <v>1.0811481635550699</v>
      </c>
      <c r="AP19">
        <v>1.57132732281361</v>
      </c>
      <c r="AQ19">
        <v>1.09462744350512</v>
      </c>
      <c r="AR19">
        <v>0.77771129080745505</v>
      </c>
      <c r="AS19">
        <v>19.387999999999899</v>
      </c>
      <c r="AT19">
        <v>20.128</v>
      </c>
      <c r="AU19">
        <v>0.46274128353641902</v>
      </c>
      <c r="AV19">
        <v>0.61687573199770096</v>
      </c>
      <c r="AW19">
        <v>6.4791800000000004</v>
      </c>
      <c r="AX19">
        <v>179.65130817652201</v>
      </c>
      <c r="AY19">
        <v>7.1434963812898294E-2</v>
      </c>
      <c r="AZ19">
        <v>6.2904840143751306E-2</v>
      </c>
      <c r="BA19">
        <v>7.6986080004735002E-2</v>
      </c>
    </row>
    <row r="20" spans="1:53" x14ac:dyDescent="0.2">
      <c r="A20" t="s">
        <v>67</v>
      </c>
      <c r="B20" t="s">
        <v>59</v>
      </c>
      <c r="C20" t="str">
        <f t="shared" ca="1" si="0"/>
        <v/>
      </c>
      <c r="E20">
        <f>AND(P20,averaged_runs370!I20,averaged_runs126!I20)*1</f>
        <v>1</v>
      </c>
      <c r="F20" s="2">
        <f>IF(E20,SQRT(averaged_runs126!H20^2/3+averaged_runs370!H20^2/3+O20^2/3),"")</f>
        <v>4.5338256370579019E-2</v>
      </c>
      <c r="G20" s="2">
        <f>IF(E20,averaged_runs126!H20,"")</f>
        <v>4.7064995023338899E-2</v>
      </c>
      <c r="H20" s="2">
        <f t="shared" si="3"/>
        <v>4.4594823547836698E-2</v>
      </c>
      <c r="I20" s="2">
        <f>IF(E20,averaged_runs370!H20,"")</f>
        <v>4.4304180709764197E-2</v>
      </c>
      <c r="J20" t="s">
        <v>47</v>
      </c>
      <c r="K20">
        <v>1.34</v>
      </c>
      <c r="L20">
        <v>5.36</v>
      </c>
      <c r="M20">
        <v>6.8718974987665299E-3</v>
      </c>
      <c r="N20">
        <v>54.691915919568402</v>
      </c>
      <c r="O20">
        <v>4.4594823547836698E-2</v>
      </c>
      <c r="P20">
        <f t="shared" si="1"/>
        <v>1</v>
      </c>
      <c r="Q20">
        <v>0.46472222236736099</v>
      </c>
      <c r="R20">
        <v>-0.90666666649843997</v>
      </c>
      <c r="S20">
        <v>-0.242916666500226</v>
      </c>
      <c r="T20">
        <v>0.24500000014533699</v>
      </c>
      <c r="U20">
        <v>-1.39166666649799</v>
      </c>
      <c r="V20">
        <v>0.351666666811906</v>
      </c>
      <c r="W20">
        <v>-1.32666666649805</v>
      </c>
      <c r="X20">
        <v>1.93465791503812</v>
      </c>
      <c r="Y20">
        <v>0.13774301727208399</v>
      </c>
      <c r="Z20">
        <v>-2.7119617123869499E-3</v>
      </c>
      <c r="AA20">
        <v>1.13787554502486E-2</v>
      </c>
      <c r="AB20">
        <v>6.8718974987665802E-3</v>
      </c>
      <c r="AC20">
        <v>51.486120868736997</v>
      </c>
      <c r="AD20">
        <v>6.2426994557184298E-2</v>
      </c>
      <c r="AE20">
        <v>0.49472222236740698</v>
      </c>
      <c r="AF20">
        <v>-0.86999999983197995</v>
      </c>
      <c r="AG20">
        <v>-0.29059523792762898</v>
      </c>
      <c r="AH20">
        <v>0.27500000014538201</v>
      </c>
      <c r="AI20">
        <v>-1.3549999998315301</v>
      </c>
      <c r="AJ20">
        <v>0.64500000014504599</v>
      </c>
      <c r="AK20">
        <v>-1.2899999998315901</v>
      </c>
      <c r="AL20">
        <v>1.4381746031740801</v>
      </c>
      <c r="AM20">
        <v>1.13787554502487E-2</v>
      </c>
      <c r="AN20">
        <v>2.0929640511169998</v>
      </c>
      <c r="AO20">
        <v>1.4303620830375501</v>
      </c>
      <c r="AP20">
        <v>2.1280552810435598</v>
      </c>
      <c r="AQ20">
        <v>1.4582278992489399</v>
      </c>
      <c r="AR20">
        <v>1.0045859587339001</v>
      </c>
      <c r="AS20">
        <v>16.937999999999999</v>
      </c>
      <c r="AT20">
        <v>17.617999999999999</v>
      </c>
      <c r="AU20">
        <v>0.49134433981221498</v>
      </c>
      <c r="AV20">
        <v>0.64499369288534303</v>
      </c>
      <c r="AW20">
        <v>4.5462400000000001</v>
      </c>
      <c r="AX20">
        <v>232.05935646753201</v>
      </c>
      <c r="AY20">
        <v>5.7999638174390099E-2</v>
      </c>
      <c r="AZ20">
        <v>4.6996350107065897E-2</v>
      </c>
      <c r="BA20">
        <v>6.5811324821148903E-2</v>
      </c>
    </row>
    <row r="21" spans="1:53" x14ac:dyDescent="0.2">
      <c r="A21" t="s">
        <v>68</v>
      </c>
      <c r="B21" t="s">
        <v>59</v>
      </c>
      <c r="C21" t="str">
        <f t="shared" ca="1" si="0"/>
        <v/>
      </c>
      <c r="E21">
        <f>AND(P21,averaged_runs370!I21,averaged_runs126!I21)*1</f>
        <v>0</v>
      </c>
      <c r="F21" s="2" t="str">
        <f>IF(E21,SQRT(averaged_runs126!H21^2/3+averaged_runs370!H21^2/3+O21^2/3),"")</f>
        <v/>
      </c>
      <c r="G21" s="2" t="str">
        <f>IF(E21,averaged_runs126!H21,"")</f>
        <v/>
      </c>
      <c r="H21" s="2" t="str">
        <f t="shared" si="3"/>
        <v/>
      </c>
      <c r="I21" s="2" t="str">
        <f>IF(E21,averaged_runs370!H21,"")</f>
        <v/>
      </c>
      <c r="J21" t="s">
        <v>47</v>
      </c>
      <c r="K21">
        <v>1.52</v>
      </c>
      <c r="L21">
        <v>5.44</v>
      </c>
      <c r="M21">
        <v>4.9082600408129704E-3</v>
      </c>
      <c r="N21">
        <v>2.39792520863287</v>
      </c>
      <c r="O21">
        <v>8.7401332338574098E-2</v>
      </c>
      <c r="P21">
        <f t="shared" si="1"/>
        <v>0</v>
      </c>
      <c r="Q21">
        <v>0.144027777923215</v>
      </c>
      <c r="R21">
        <v>-0.129027777610249</v>
      </c>
      <c r="S21">
        <v>-0.18631868115210401</v>
      </c>
      <c r="T21">
        <v>-2.0666666665191999</v>
      </c>
      <c r="U21">
        <v>-3.13666666649641</v>
      </c>
      <c r="V21">
        <v>-0.41833333318737398</v>
      </c>
      <c r="W21">
        <v>0.25166666683385303</v>
      </c>
      <c r="X21">
        <v>2.4276108842703201</v>
      </c>
      <c r="Y21">
        <v>0.235499495034207</v>
      </c>
      <c r="Z21">
        <v>-1.23134085348516E-3</v>
      </c>
      <c r="AA21">
        <v>4.3411595225333896E-3</v>
      </c>
      <c r="AB21">
        <v>4.9082600408130398E-3</v>
      </c>
      <c r="AC21">
        <v>1.73831549570607</v>
      </c>
      <c r="AD21">
        <v>9.5552914349260595E-2</v>
      </c>
      <c r="AE21">
        <v>0.17402777792326099</v>
      </c>
      <c r="AF21">
        <v>-9.2361110943788793E-2</v>
      </c>
      <c r="AG21">
        <v>-0.35240079348326397</v>
      </c>
      <c r="AH21">
        <v>-2.03666666651915</v>
      </c>
      <c r="AI21">
        <v>-3.0999999998299499</v>
      </c>
      <c r="AJ21">
        <v>-0.29666666652075002</v>
      </c>
      <c r="AK21">
        <v>-0.56999999983224303</v>
      </c>
      <c r="AL21">
        <v>1.35432936505181</v>
      </c>
      <c r="AM21">
        <v>4.3411595225334E-3</v>
      </c>
      <c r="AN21">
        <v>1.18656100934479</v>
      </c>
      <c r="AO21">
        <v>0.82201107244151905</v>
      </c>
      <c r="AP21">
        <v>1.19424701670428</v>
      </c>
      <c r="AQ21">
        <v>0.82730358526243197</v>
      </c>
      <c r="AR21">
        <v>0.47061808005458</v>
      </c>
      <c r="AS21">
        <v>27.824000000000002</v>
      </c>
      <c r="AT21">
        <v>28.884</v>
      </c>
      <c r="AU21">
        <v>0.29609873229612799</v>
      </c>
      <c r="AV21">
        <v>0.56646004029021102</v>
      </c>
      <c r="AW21">
        <v>12.0829</v>
      </c>
      <c r="AX21">
        <v>108.712776492608</v>
      </c>
      <c r="AY21">
        <v>0.100864014396223</v>
      </c>
      <c r="AZ21">
        <v>9.3236221562891297E-2</v>
      </c>
      <c r="BA21">
        <v>0.10100587055178201</v>
      </c>
    </row>
    <row r="22" spans="1:53" x14ac:dyDescent="0.2">
      <c r="A22" t="s">
        <v>69</v>
      </c>
      <c r="B22" t="s">
        <v>59</v>
      </c>
      <c r="C22" t="str">
        <f t="shared" ca="1" si="0"/>
        <v/>
      </c>
      <c r="E22">
        <f>AND(P22,averaged_runs370!I22,averaged_runs126!I22)*1</f>
        <v>0</v>
      </c>
      <c r="F22" s="2" t="str">
        <f>IF(E22,SQRT(averaged_runs126!H22^2/3+averaged_runs370!H22^2/3+O22^2/3),"")</f>
        <v/>
      </c>
      <c r="G22" s="2" t="str">
        <f>IF(E22,averaged_runs126!H22,"")</f>
        <v/>
      </c>
      <c r="H22" s="2" t="str">
        <f t="shared" si="3"/>
        <v/>
      </c>
      <c r="I22" s="2" t="str">
        <f>IF(E22,averaged_runs370!H22,"")</f>
        <v/>
      </c>
      <c r="J22" t="s">
        <v>47</v>
      </c>
      <c r="K22">
        <v>81.96</v>
      </c>
      <c r="L22">
        <v>150.28</v>
      </c>
      <c r="M22">
        <v>2.17270485295189E-2</v>
      </c>
      <c r="N22">
        <v>149.221364741732</v>
      </c>
      <c r="O22">
        <v>4.1710691773102201E-2</v>
      </c>
      <c r="P22">
        <f t="shared" si="1"/>
        <v>1</v>
      </c>
      <c r="Q22">
        <v>-0.20416666652090401</v>
      </c>
      <c r="R22">
        <v>-0.85916666649846696</v>
      </c>
      <c r="S22">
        <v>-1.1924816848155699</v>
      </c>
      <c r="T22">
        <v>-0.26999999985418</v>
      </c>
      <c r="U22">
        <v>-0.94166666649839503</v>
      </c>
      <c r="V22">
        <v>-0.20666666652090401</v>
      </c>
      <c r="W22">
        <v>-0.94166666649839503</v>
      </c>
      <c r="X22">
        <v>2.4059104539931999</v>
      </c>
      <c r="Y22">
        <v>3.8004065816966602E-2</v>
      </c>
      <c r="Z22">
        <v>5.7742287719968997E-2</v>
      </c>
      <c r="AA22">
        <v>3.6628983438014899E-2</v>
      </c>
      <c r="AB22">
        <v>2.17270485295189E-2</v>
      </c>
      <c r="AC22">
        <v>86.617709013995594</v>
      </c>
      <c r="AD22">
        <v>5.5658928407087797E-2</v>
      </c>
      <c r="AE22">
        <v>-0.17416666652085899</v>
      </c>
      <c r="AF22">
        <v>-0.82249999983200694</v>
      </c>
      <c r="AG22">
        <v>-1.37059523792798</v>
      </c>
      <c r="AH22">
        <v>-0.239999999854135</v>
      </c>
      <c r="AI22">
        <v>-0.90499999983193402</v>
      </c>
      <c r="AJ22">
        <v>-0.17666666652085899</v>
      </c>
      <c r="AK22">
        <v>-0.90499999983193402</v>
      </c>
      <c r="AL22">
        <v>1.7746428570153401</v>
      </c>
      <c r="AM22">
        <v>3.6628983438014899E-2</v>
      </c>
      <c r="AN22">
        <v>6.8400180350255804</v>
      </c>
      <c r="AO22">
        <v>5.8816435340626896</v>
      </c>
      <c r="AP22">
        <v>8.6823250213711791</v>
      </c>
      <c r="AQ22">
        <v>8.0488892029906296</v>
      </c>
      <c r="AR22">
        <v>-0.19062656810534401</v>
      </c>
      <c r="AS22">
        <v>14.228</v>
      </c>
      <c r="AT22">
        <v>14.788</v>
      </c>
      <c r="AU22" s="1">
        <v>1.2653197732232E-5</v>
      </c>
      <c r="AV22" s="1">
        <v>6.1371359504868196E-5</v>
      </c>
      <c r="AW22">
        <v>2.6505200000000002</v>
      </c>
      <c r="AX22">
        <v>-44.0347372323345</v>
      </c>
      <c r="AY22">
        <v>7.90721056430706E-2</v>
      </c>
      <c r="AZ22">
        <v>4.03520147807356E-2</v>
      </c>
      <c r="BA22">
        <v>5.7953937318114997E-2</v>
      </c>
    </row>
    <row r="23" spans="1:53" x14ac:dyDescent="0.2">
      <c r="A23" t="s">
        <v>70</v>
      </c>
      <c r="B23" t="s">
        <v>59</v>
      </c>
      <c r="C23" t="str">
        <f t="shared" ca="1" si="0"/>
        <v/>
      </c>
      <c r="E23">
        <f>AND(P23,averaged_runs370!I23,averaged_runs126!I23)*1</f>
        <v>0</v>
      </c>
      <c r="F23" s="2" t="str">
        <f>IF(E23,SQRT(averaged_runs126!H23^2/3+averaged_runs370!H23^2/3+O23^2/3),"")</f>
        <v/>
      </c>
      <c r="G23" s="2" t="str">
        <f>IF(E23,averaged_runs126!H23,"")</f>
        <v/>
      </c>
      <c r="H23" s="2" t="str">
        <f t="shared" si="3"/>
        <v/>
      </c>
      <c r="I23" s="2" t="str">
        <f>IF(E23,averaged_runs370!H23,"")</f>
        <v/>
      </c>
      <c r="J23" t="s">
        <v>47</v>
      </c>
      <c r="K23">
        <v>40.380000000000003</v>
      </c>
      <c r="L23">
        <v>87.66</v>
      </c>
      <c r="M23">
        <v>-1.7855784018834302E-2</v>
      </c>
      <c r="N23">
        <v>-151739.83871287599</v>
      </c>
      <c r="O23">
        <v>8.8809068421079801E-2</v>
      </c>
      <c r="P23">
        <f t="shared" si="1"/>
        <v>0</v>
      </c>
      <c r="Q23">
        <v>0.34541666681190702</v>
      </c>
      <c r="R23">
        <v>0.80150000016668799</v>
      </c>
      <c r="S23">
        <v>0.51756630489324895</v>
      </c>
      <c r="T23">
        <v>-2.8816666665184898</v>
      </c>
      <c r="U23">
        <v>-2.0583333331640201</v>
      </c>
      <c r="V23">
        <v>8.33333347887673E-3</v>
      </c>
      <c r="W23">
        <v>2.0750000001655202</v>
      </c>
      <c r="X23">
        <v>2.9812841298758799</v>
      </c>
      <c r="Y23">
        <v>5.3792617656376301E-2</v>
      </c>
      <c r="Z23">
        <v>-1.7364034804056599E-2</v>
      </c>
      <c r="AA23">
        <v>-1.36596634984016E-2</v>
      </c>
      <c r="AB23">
        <v>-1.7855784018834399E-2</v>
      </c>
      <c r="AC23">
        <v>-223915.74003331701</v>
      </c>
      <c r="AD23">
        <v>9.6837397120871305E-2</v>
      </c>
      <c r="AE23">
        <v>0.37541666681195301</v>
      </c>
      <c r="AF23">
        <v>0.838166666833148</v>
      </c>
      <c r="AG23">
        <v>0.34394557839844497</v>
      </c>
      <c r="AH23">
        <v>-2.8516666665184398</v>
      </c>
      <c r="AI23">
        <v>-2.02166666649756</v>
      </c>
      <c r="AJ23">
        <v>0.42666666681189702</v>
      </c>
      <c r="AK23">
        <v>1.1250000001662199</v>
      </c>
      <c r="AL23">
        <v>1.4595566893617899</v>
      </c>
      <c r="AM23">
        <v>-1.36596634984016E-2</v>
      </c>
      <c r="AN23">
        <v>3.96896182657684</v>
      </c>
      <c r="AO23">
        <v>3.6275091808739401</v>
      </c>
      <c r="AP23">
        <v>3.0579469289272101</v>
      </c>
      <c r="AQ23">
        <v>3.2187789315297599</v>
      </c>
      <c r="AR23">
        <v>-2154.9752238444398</v>
      </c>
      <c r="AS23">
        <v>30.934000000000001</v>
      </c>
      <c r="AT23">
        <v>31.734000000000002</v>
      </c>
      <c r="AU23" s="1">
        <v>3.0262920259595202E-12</v>
      </c>
      <c r="AV23">
        <v>7.64728964596818E-4</v>
      </c>
      <c r="AW23">
        <v>14.8872</v>
      </c>
      <c r="AX23">
        <v>-497799.27670806699</v>
      </c>
      <c r="AY23">
        <v>8.8321011686302298E-2</v>
      </c>
      <c r="AZ23">
        <v>9.8176095495239799E-2</v>
      </c>
      <c r="BA23">
        <v>0.106477014261847</v>
      </c>
    </row>
    <row r="24" spans="1:53" x14ac:dyDescent="0.2">
      <c r="A24" t="s">
        <v>71</v>
      </c>
      <c r="B24" t="s">
        <v>72</v>
      </c>
      <c r="C24">
        <f t="shared" ca="1" si="0"/>
        <v>2</v>
      </c>
      <c r="D24">
        <v>3</v>
      </c>
      <c r="E24">
        <f>AND(P24,averaged_runs370!I24,averaged_runs126!I24)*1</f>
        <v>0</v>
      </c>
      <c r="F24" s="2" t="str">
        <f>IF(E24,SQRT(averaged_runs126!H24^2/3+averaged_runs370!H24^2/3+O24^2/3),"")</f>
        <v/>
      </c>
      <c r="G24" s="2" t="str">
        <f>IF(E24,averaged_runs126!H24,"")</f>
        <v/>
      </c>
      <c r="H24" s="2" t="str">
        <f t="shared" si="3"/>
        <v/>
      </c>
      <c r="I24" s="2" t="str">
        <f>IF(E24,averaged_runs370!H24,"")</f>
        <v/>
      </c>
      <c r="J24" t="s">
        <v>47</v>
      </c>
      <c r="K24">
        <v>1.74</v>
      </c>
      <c r="L24">
        <v>8.44</v>
      </c>
      <c r="M24">
        <v>5.0761110433521304E-3</v>
      </c>
      <c r="N24">
        <v>115.70760162283401</v>
      </c>
      <c r="O24">
        <v>6.02159597367233E-2</v>
      </c>
      <c r="P24">
        <f t="shared" si="1"/>
        <v>0</v>
      </c>
      <c r="Q24">
        <v>1.6100000001440899</v>
      </c>
      <c r="R24">
        <v>-1.7766666664976301</v>
      </c>
      <c r="S24">
        <v>-0.20256227089644199</v>
      </c>
      <c r="T24">
        <v>1.28666666681106</v>
      </c>
      <c r="U24">
        <v>-1.8916666664975299</v>
      </c>
      <c r="V24">
        <v>1.7283333334773101</v>
      </c>
      <c r="W24">
        <v>-1.8916666664975299</v>
      </c>
      <c r="X24">
        <v>2.98799765249611</v>
      </c>
      <c r="Y24">
        <v>8.6301194763806696E-2</v>
      </c>
      <c r="Z24">
        <v>-1.2391368277896999E-3</v>
      </c>
      <c r="AA24">
        <v>2.9465260112208298E-2</v>
      </c>
      <c r="AB24">
        <v>5.0761110433521703E-3</v>
      </c>
      <c r="AC24">
        <v>99.550931224113299</v>
      </c>
      <c r="AD24">
        <v>7.5999194769281506E-2</v>
      </c>
      <c r="AE24">
        <v>1.6400000001441399</v>
      </c>
      <c r="AF24">
        <v>-1.7399999998311699</v>
      </c>
      <c r="AG24">
        <v>-0.28373412681694299</v>
      </c>
      <c r="AH24">
        <v>1.3166666668111</v>
      </c>
      <c r="AI24">
        <v>-1.85499999983107</v>
      </c>
      <c r="AJ24">
        <v>1.84666666681061</v>
      </c>
      <c r="AK24">
        <v>-1.85499999983107</v>
      </c>
      <c r="AL24">
        <v>1.5628134920563399</v>
      </c>
      <c r="AM24">
        <v>2.9465260112208298E-2</v>
      </c>
      <c r="AN24">
        <v>3.3288160715361998</v>
      </c>
      <c r="AO24">
        <v>3.4607036679047001</v>
      </c>
      <c r="AP24">
        <v>3.6392056021791799</v>
      </c>
      <c r="AQ24">
        <v>3.9348099998077402</v>
      </c>
      <c r="AR24">
        <v>0.98519145323068502</v>
      </c>
      <c r="AS24">
        <v>16.948</v>
      </c>
      <c r="AT24">
        <v>17.547999999999998</v>
      </c>
      <c r="AU24">
        <v>0.19314120481697999</v>
      </c>
      <c r="AV24">
        <v>0.50414040824557105</v>
      </c>
      <c r="AW24">
        <v>8.5353200000000005</v>
      </c>
      <c r="AX24">
        <v>207.87539663167399</v>
      </c>
      <c r="AY24">
        <v>9.2255884414651407E-2</v>
      </c>
      <c r="AZ24">
        <v>6.4736869436957098E-2</v>
      </c>
      <c r="BA24">
        <v>8.0203905507935394E-2</v>
      </c>
    </row>
    <row r="25" spans="1:53" x14ac:dyDescent="0.2">
      <c r="A25" t="s">
        <v>73</v>
      </c>
      <c r="B25" t="s">
        <v>72</v>
      </c>
      <c r="C25" t="str">
        <f t="shared" ca="1" si="0"/>
        <v/>
      </c>
      <c r="E25">
        <f>AND(P25,averaged_runs370!I25,averaged_runs126!I25)*1</f>
        <v>1</v>
      </c>
      <c r="F25" s="2">
        <f>IF(E25,SQRT(averaged_runs126!H25^2/3+averaged_runs370!H25^2/3+O25^2/3),"")</f>
        <v>4.5320355034523863E-2</v>
      </c>
      <c r="G25" s="2">
        <f>IF(E25,averaged_runs126!H25,"")</f>
        <v>4.8876941259344303E-2</v>
      </c>
      <c r="H25" s="2">
        <f t="shared" si="3"/>
        <v>4.1814745159613899E-2</v>
      </c>
      <c r="I25" s="2">
        <f>IF(E25,averaged_runs370!H25,"")</f>
        <v>4.49930599285382E-2</v>
      </c>
      <c r="J25" t="s">
        <v>47</v>
      </c>
      <c r="K25">
        <v>8.1</v>
      </c>
      <c r="L25">
        <v>37</v>
      </c>
      <c r="M25">
        <v>8.8023501769536206E-3</v>
      </c>
      <c r="N25">
        <v>155.02528350367501</v>
      </c>
      <c r="O25">
        <v>4.1814745159613899E-2</v>
      </c>
      <c r="P25">
        <f t="shared" si="1"/>
        <v>1</v>
      </c>
      <c r="Q25">
        <v>0.57750000014504099</v>
      </c>
      <c r="R25">
        <v>-1.09916666649827</v>
      </c>
      <c r="S25">
        <v>-0.56585317443667005</v>
      </c>
      <c r="T25">
        <v>0.41166666681186098</v>
      </c>
      <c r="U25">
        <v>-1.2366666664981401</v>
      </c>
      <c r="V25">
        <v>0.60333333347834905</v>
      </c>
      <c r="W25">
        <v>-1.2366666664981401</v>
      </c>
      <c r="X25">
        <v>2.2727015341833599</v>
      </c>
      <c r="Y25">
        <v>4.9927332974733202E-2</v>
      </c>
      <c r="Z25">
        <v>-3.2250487625674101E-3</v>
      </c>
      <c r="AA25">
        <v>2.0900392814889701E-2</v>
      </c>
      <c r="AB25">
        <v>8.8023501769536605E-3</v>
      </c>
      <c r="AC25">
        <v>114.99354630054999</v>
      </c>
      <c r="AD25">
        <v>5.7566706310454602E-2</v>
      </c>
      <c r="AE25">
        <v>0.60750000014508698</v>
      </c>
      <c r="AF25">
        <v>-1.0624999998318101</v>
      </c>
      <c r="AG25">
        <v>-0.62660714268940698</v>
      </c>
      <c r="AH25">
        <v>0.44166666681190597</v>
      </c>
      <c r="AI25">
        <v>-1.1999999998316799</v>
      </c>
      <c r="AJ25">
        <v>0.50500000014518198</v>
      </c>
      <c r="AK25">
        <v>-1.1999999998316799</v>
      </c>
      <c r="AL25">
        <v>1.4735912697939899</v>
      </c>
      <c r="AM25">
        <v>2.0900392814889701E-2</v>
      </c>
      <c r="AN25">
        <v>5.2652807953590202</v>
      </c>
      <c r="AO25">
        <v>5.1986300917516202</v>
      </c>
      <c r="AP25">
        <v>6.5199674899322897</v>
      </c>
      <c r="AQ25">
        <v>6.5098197523038701</v>
      </c>
      <c r="AR25">
        <v>1.21741761608459</v>
      </c>
      <c r="AS25">
        <v>14.8</v>
      </c>
      <c r="AT25">
        <v>15.32</v>
      </c>
      <c r="AU25">
        <v>5.1039634234019901E-2</v>
      </c>
      <c r="AV25">
        <v>0.13507083736067499</v>
      </c>
      <c r="AW25">
        <v>5.4155199999999999</v>
      </c>
      <c r="AX25">
        <v>258.09253460993301</v>
      </c>
      <c r="AY25">
        <v>6.7433329014812596E-2</v>
      </c>
      <c r="AZ25">
        <v>4.2982872362467603E-2</v>
      </c>
      <c r="BA25">
        <v>6.1283188938514102E-2</v>
      </c>
    </row>
    <row r="26" spans="1:53" x14ac:dyDescent="0.2">
      <c r="A26" t="s">
        <v>74</v>
      </c>
      <c r="B26" t="s">
        <v>72</v>
      </c>
      <c r="C26" t="str">
        <f t="shared" ca="1" si="0"/>
        <v/>
      </c>
      <c r="E26">
        <f>AND(P26,averaged_runs370!I26,averaged_runs126!I26)*1</f>
        <v>1</v>
      </c>
      <c r="F26" s="2">
        <f>IF(E26,SQRT(averaged_runs126!H26^2/3+averaged_runs370!H26^2/3+O26^2/3),"")</f>
        <v>4.946667876070051E-2</v>
      </c>
      <c r="G26" s="2">
        <f>IF(E26,averaged_runs126!H26,"")</f>
        <v>5.7188117633802597E-2</v>
      </c>
      <c r="H26" s="2">
        <f t="shared" si="3"/>
        <v>4.1841747170522199E-2</v>
      </c>
      <c r="I26" s="2">
        <f>IF(E26,averaged_runs370!H26,"")</f>
        <v>4.8162685951506801E-2</v>
      </c>
      <c r="J26" t="s">
        <v>47</v>
      </c>
      <c r="K26">
        <v>11.1</v>
      </c>
      <c r="L26">
        <v>32.44</v>
      </c>
      <c r="M26">
        <v>2.5376562244449402E-3</v>
      </c>
      <c r="N26">
        <v>141.887330020929</v>
      </c>
      <c r="O26">
        <v>4.1841747170522199E-2</v>
      </c>
      <c r="P26">
        <f t="shared" si="1"/>
        <v>1</v>
      </c>
      <c r="Q26">
        <v>0.53583333347843498</v>
      </c>
      <c r="R26">
        <v>-0.79777777760963497</v>
      </c>
      <c r="S26">
        <v>-0.46765415123832699</v>
      </c>
      <c r="T26">
        <v>0.38333333347857601</v>
      </c>
      <c r="U26">
        <v>-1.01833333316499</v>
      </c>
      <c r="V26">
        <v>0.62166666681168803</v>
      </c>
      <c r="W26">
        <v>-0.91166666649843098</v>
      </c>
      <c r="X26">
        <v>2.04902400256994</v>
      </c>
      <c r="Y26">
        <v>5.3036516323117802E-2</v>
      </c>
      <c r="Z26">
        <v>-1.4853155654114301E-2</v>
      </c>
      <c r="AA26">
        <v>2.64613340105147E-2</v>
      </c>
      <c r="AB26">
        <v>2.5376562244449701E-3</v>
      </c>
      <c r="AC26">
        <v>120.072597831717</v>
      </c>
      <c r="AD26">
        <v>5.3938164031019399E-2</v>
      </c>
      <c r="AE26">
        <v>0.56583333347848097</v>
      </c>
      <c r="AF26">
        <v>-0.76111111094317496</v>
      </c>
      <c r="AG26">
        <v>-0.60547619030917599</v>
      </c>
      <c r="AH26">
        <v>0.413333333478622</v>
      </c>
      <c r="AI26">
        <v>-0.98166666649853096</v>
      </c>
      <c r="AJ26">
        <v>0.56500000014514595</v>
      </c>
      <c r="AK26">
        <v>-0.92666666649858598</v>
      </c>
      <c r="AL26">
        <v>1.4072619047080399</v>
      </c>
      <c r="AM26">
        <v>2.64613340105147E-2</v>
      </c>
      <c r="AN26">
        <v>4.9695711244167899</v>
      </c>
      <c r="AO26">
        <v>4.9537552283506496</v>
      </c>
      <c r="AP26">
        <v>5.7676964822903098</v>
      </c>
      <c r="AQ26">
        <v>5.6957707040702799</v>
      </c>
      <c r="AR26">
        <v>1.1534148714283801</v>
      </c>
      <c r="AS26">
        <v>16.475999999999999</v>
      </c>
      <c r="AT26">
        <v>17.315999999999999</v>
      </c>
      <c r="AU26">
        <v>6.7105924402217507E-2</v>
      </c>
      <c r="AV26">
        <v>0.11476909254474101</v>
      </c>
      <c r="AW26">
        <v>6.0910000000000002</v>
      </c>
      <c r="AX26">
        <v>244.52395274281801</v>
      </c>
      <c r="AY26">
        <v>6.2320217213374697E-2</v>
      </c>
      <c r="AZ26">
        <v>4.7276980029266898E-2</v>
      </c>
      <c r="BA26">
        <v>6.3013051147104801E-2</v>
      </c>
    </row>
    <row r="27" spans="1:53" x14ac:dyDescent="0.2">
      <c r="A27" t="s">
        <v>75</v>
      </c>
      <c r="B27" t="s">
        <v>76</v>
      </c>
      <c r="C27">
        <f t="shared" ca="1" si="0"/>
        <v>1</v>
      </c>
      <c r="D27">
        <v>4</v>
      </c>
      <c r="E27">
        <f>AND(P27,averaged_runs370!I27,averaged_runs126!I27)*1</f>
        <v>1</v>
      </c>
      <c r="F27" s="2">
        <f>IF(E27,SQRT(averaged_runs126!H27^2/3+averaged_runs370!H27^2/3+O27^2/3),"")</f>
        <v>4.3520239256850154E-2</v>
      </c>
      <c r="G27" s="2">
        <f>IF(E27,averaged_runs126!H27,"")</f>
        <v>4.6162605680061003E-2</v>
      </c>
      <c r="H27" s="2">
        <f t="shared" si="3"/>
        <v>4.1778008931424998E-2</v>
      </c>
      <c r="I27" s="2">
        <f>IF(E27,averaged_runs370!H27,"")</f>
        <v>4.2492887422172401E-2</v>
      </c>
      <c r="J27" t="s">
        <v>47</v>
      </c>
      <c r="K27">
        <v>0.74</v>
      </c>
      <c r="L27">
        <v>9.52</v>
      </c>
      <c r="M27">
        <v>6.7564079479556496E-3</v>
      </c>
      <c r="N27">
        <v>155.25423763100801</v>
      </c>
      <c r="O27">
        <v>4.1778008931424998E-2</v>
      </c>
      <c r="P27">
        <f t="shared" si="1"/>
        <v>1</v>
      </c>
      <c r="Q27">
        <v>0.62500000014500001</v>
      </c>
      <c r="R27">
        <v>-0.71083333316530095</v>
      </c>
      <c r="S27">
        <v>-0.36171398029763102</v>
      </c>
      <c r="T27">
        <v>0.45500000014515501</v>
      </c>
      <c r="U27">
        <v>-0.89166666649846704</v>
      </c>
      <c r="V27">
        <v>0.70000000014492803</v>
      </c>
      <c r="W27">
        <v>-0.89166666649846704</v>
      </c>
      <c r="X27">
        <v>1.8960168707554901</v>
      </c>
      <c r="Y27">
        <v>5.1925582581174697E-2</v>
      </c>
      <c r="Z27">
        <v>-3.42109701931801E-3</v>
      </c>
      <c r="AA27">
        <v>1.49203124981712E-2</v>
      </c>
      <c r="AB27">
        <v>6.7564079479556999E-3</v>
      </c>
      <c r="AC27">
        <v>119.454041044828</v>
      </c>
      <c r="AD27">
        <v>5.8245979368697999E-2</v>
      </c>
      <c r="AE27">
        <v>0.655000000145046</v>
      </c>
      <c r="AF27">
        <v>-0.67416666649884005</v>
      </c>
      <c r="AG27">
        <v>-0.42480158713407301</v>
      </c>
      <c r="AH27">
        <v>0.48500000014520001</v>
      </c>
      <c r="AI27">
        <v>-0.85499999983200703</v>
      </c>
      <c r="AJ27">
        <v>0.72666666681165204</v>
      </c>
      <c r="AK27">
        <v>-0.85499999983200703</v>
      </c>
      <c r="AL27">
        <v>1.39099206347159</v>
      </c>
      <c r="AM27">
        <v>1.49203124981712E-2</v>
      </c>
      <c r="AN27">
        <v>5.1113507390565402</v>
      </c>
      <c r="AO27">
        <v>4.6747623956950797</v>
      </c>
      <c r="AP27">
        <v>6.2488569530494802</v>
      </c>
      <c r="AQ27">
        <v>5.8689418698503104</v>
      </c>
      <c r="AR27">
        <v>1.54667013616157</v>
      </c>
      <c r="AS27">
        <v>16.416</v>
      </c>
      <c r="AT27">
        <v>17.096</v>
      </c>
      <c r="AU27">
        <v>0.41597003932923399</v>
      </c>
      <c r="AV27">
        <v>0.586952062133834</v>
      </c>
      <c r="AW27">
        <v>4.6457199999999998</v>
      </c>
      <c r="AX27">
        <v>357.28080145332302</v>
      </c>
      <c r="AY27">
        <v>5.13799712775561E-2</v>
      </c>
      <c r="AZ27">
        <v>4.22488654884745E-2</v>
      </c>
      <c r="BA27">
        <v>6.08162539913224E-2</v>
      </c>
    </row>
    <row r="28" spans="1:53" x14ac:dyDescent="0.2">
      <c r="A28" t="s">
        <v>77</v>
      </c>
      <c r="B28" t="s">
        <v>76</v>
      </c>
      <c r="C28" t="str">
        <f t="shared" ca="1" si="0"/>
        <v/>
      </c>
      <c r="E28">
        <f>AND(P28,averaged_runs370!I28,averaged_runs126!I28)*1</f>
        <v>0</v>
      </c>
      <c r="F28" s="2" t="str">
        <f>IF(E28,SQRT(averaged_runs126!H28^2/3+averaged_runs370!H28^2/3+O28^2/3),"")</f>
        <v/>
      </c>
      <c r="G28" s="2" t="str">
        <f>IF(E28,averaged_runs126!H28,"")</f>
        <v/>
      </c>
      <c r="H28" s="2" t="str">
        <f t="shared" si="3"/>
        <v/>
      </c>
      <c r="I28" s="2" t="str">
        <f>IF(E28,averaged_runs370!H28,"")</f>
        <v/>
      </c>
      <c r="J28" t="s">
        <v>47</v>
      </c>
      <c r="K28">
        <v>8.7799999999999994</v>
      </c>
      <c r="L28">
        <v>73.900000000000006</v>
      </c>
      <c r="M28">
        <v>5.0429053021318102E-2</v>
      </c>
      <c r="N28">
        <v>87.993160387519694</v>
      </c>
      <c r="O28">
        <v>7.4751573460809295E-2</v>
      </c>
      <c r="P28">
        <f t="shared" si="1"/>
        <v>0</v>
      </c>
      <c r="Q28">
        <v>-1.24416666651999</v>
      </c>
      <c r="R28">
        <v>-3.3630555553850998</v>
      </c>
      <c r="S28">
        <v>-2.8318589741924098</v>
      </c>
      <c r="T28">
        <v>-1.40666666651985</v>
      </c>
      <c r="U28">
        <v>-3.7699999998291598</v>
      </c>
      <c r="V28">
        <v>-1.3833333331865301</v>
      </c>
      <c r="W28">
        <v>-3.7699999998291598</v>
      </c>
      <c r="X28">
        <v>3.91274543170901</v>
      </c>
      <c r="Y28">
        <v>4.7839523002126898E-2</v>
      </c>
      <c r="Z28">
        <v>1.7559886567035599E-2</v>
      </c>
      <c r="AA28">
        <v>7.5169151298191295E-2</v>
      </c>
      <c r="AB28">
        <v>5.0429053021318102E-2</v>
      </c>
      <c r="AC28">
        <v>48.118574908486103</v>
      </c>
      <c r="AD28">
        <v>8.3030906617636194E-2</v>
      </c>
      <c r="AE28">
        <v>-1.21416666651995</v>
      </c>
      <c r="AF28">
        <v>-3.3263888887186401</v>
      </c>
      <c r="AG28">
        <v>-3.0497103172925302</v>
      </c>
      <c r="AH28">
        <v>-1.3766666665198</v>
      </c>
      <c r="AI28">
        <v>-3.7333333331627001</v>
      </c>
      <c r="AJ28">
        <v>-1.2999999998531999</v>
      </c>
      <c r="AK28">
        <v>-3.6116666664961499</v>
      </c>
      <c r="AL28">
        <v>3.1042341268296298</v>
      </c>
      <c r="AM28">
        <v>7.5169151298191295E-2</v>
      </c>
      <c r="AN28">
        <v>5.0375083149590498</v>
      </c>
      <c r="AO28">
        <v>3.4298084554183599</v>
      </c>
      <c r="AP28">
        <v>6.2483872892159802</v>
      </c>
      <c r="AQ28">
        <v>2.84156679821439</v>
      </c>
      <c r="AR28">
        <v>1.22928991167837</v>
      </c>
      <c r="AS28">
        <v>15.78</v>
      </c>
      <c r="AT28">
        <v>16.579999999999998</v>
      </c>
      <c r="AU28">
        <v>5.3617247616318101E-2</v>
      </c>
      <c r="AV28">
        <v>0.103587345625079</v>
      </c>
      <c r="AW28">
        <v>4.8985199999999898</v>
      </c>
      <c r="AX28">
        <v>283.96596959770397</v>
      </c>
      <c r="AY28">
        <v>6.2026413958183001E-2</v>
      </c>
      <c r="AZ28">
        <v>6.9702290613732704E-2</v>
      </c>
      <c r="BA28">
        <v>8.1488981458781404E-2</v>
      </c>
    </row>
    <row r="29" spans="1:53" x14ac:dyDescent="0.2">
      <c r="A29" t="s">
        <v>78</v>
      </c>
      <c r="B29" t="s">
        <v>76</v>
      </c>
      <c r="C29" t="str">
        <f t="shared" ca="1" si="0"/>
        <v/>
      </c>
      <c r="E29">
        <f>AND(P29,averaged_runs370!I29,averaged_runs126!I29)*1</f>
        <v>0</v>
      </c>
      <c r="F29" s="2" t="str">
        <f>IF(E29,SQRT(averaged_runs126!H29^2/3+averaged_runs370!H29^2/3+O29^2/3),"")</f>
        <v/>
      </c>
      <c r="G29" s="2" t="str">
        <f>IF(E29,averaged_runs126!H29,"")</f>
        <v/>
      </c>
      <c r="H29" s="2" t="str">
        <f t="shared" si="3"/>
        <v/>
      </c>
      <c r="I29" s="2" t="str">
        <f>IF(E29,averaged_runs370!H29,"")</f>
        <v/>
      </c>
      <c r="J29" t="s">
        <v>47</v>
      </c>
      <c r="K29">
        <v>1.42</v>
      </c>
      <c r="L29">
        <v>18.48</v>
      </c>
      <c r="M29">
        <v>-4.1327864099540597E-2</v>
      </c>
      <c r="N29">
        <v>119.98712661988399</v>
      </c>
      <c r="O29">
        <v>6.0645380112023903E-2</v>
      </c>
      <c r="P29">
        <f t="shared" si="1"/>
        <v>0</v>
      </c>
      <c r="Q29">
        <v>2.7983333334763199</v>
      </c>
      <c r="R29">
        <v>1.9383333334989601</v>
      </c>
      <c r="S29">
        <v>2.3104815325216901</v>
      </c>
      <c r="T29">
        <v>2.2866666668101101</v>
      </c>
      <c r="U29">
        <v>1.23666666683294</v>
      </c>
      <c r="V29">
        <v>3.3100000001425198</v>
      </c>
      <c r="W29">
        <v>2.6566666668316401</v>
      </c>
      <c r="X29">
        <v>2.7781652494800899</v>
      </c>
      <c r="Y29">
        <v>5.3934803694378697E-2</v>
      </c>
      <c r="Z29">
        <v>-2.7871640608825299E-2</v>
      </c>
      <c r="AA29">
        <v>-3.1459034687914202E-2</v>
      </c>
      <c r="AB29">
        <v>-4.1327864099540597E-2</v>
      </c>
      <c r="AC29">
        <v>93.178485384847804</v>
      </c>
      <c r="AD29">
        <v>6.9953397328849198E-2</v>
      </c>
      <c r="AE29">
        <v>2.8283333334763601</v>
      </c>
      <c r="AF29">
        <v>1.97500000016542</v>
      </c>
      <c r="AG29">
        <v>2.2346130954043599</v>
      </c>
      <c r="AH29">
        <v>2.3166666668101601</v>
      </c>
      <c r="AI29">
        <v>1.2733333334993999</v>
      </c>
      <c r="AJ29">
        <v>3.2500000001426499</v>
      </c>
      <c r="AK29">
        <v>2.53500000016491</v>
      </c>
      <c r="AL29">
        <v>2.3697519842530199</v>
      </c>
      <c r="AM29">
        <v>-3.1459034687914202E-2</v>
      </c>
      <c r="AN29">
        <v>3.9808453937233699</v>
      </c>
      <c r="AO29">
        <v>4.4326525524082996</v>
      </c>
      <c r="AP29">
        <v>3.97925110226342</v>
      </c>
      <c r="AQ29">
        <v>5.45738670082509</v>
      </c>
      <c r="AR29">
        <v>1.3576045829155201</v>
      </c>
      <c r="AS29">
        <v>18.067999999999898</v>
      </c>
      <c r="AT29">
        <v>18.648</v>
      </c>
      <c r="AU29">
        <v>0.234762449729469</v>
      </c>
      <c r="AV29">
        <v>0.37606399669016699</v>
      </c>
      <c r="AW29">
        <v>6.1204999999999998</v>
      </c>
      <c r="AX29">
        <v>313.60665865348602</v>
      </c>
      <c r="AY29">
        <v>6.0921739849675603E-2</v>
      </c>
      <c r="AZ29">
        <v>6.2035886715268697E-2</v>
      </c>
      <c r="BA29">
        <v>7.4290556719743994E-2</v>
      </c>
    </row>
    <row r="30" spans="1:53" x14ac:dyDescent="0.2">
      <c r="A30" t="s">
        <v>79</v>
      </c>
      <c r="B30" t="s">
        <v>76</v>
      </c>
      <c r="C30" t="str">
        <f t="shared" ca="1" si="0"/>
        <v/>
      </c>
      <c r="E30">
        <f>AND(P30,averaged_runs370!I30,averaged_runs126!I30)*1</f>
        <v>0</v>
      </c>
      <c r="F30" s="2" t="str">
        <f>IF(E30,SQRT(averaged_runs126!H30^2/3+averaged_runs370!H30^2/3+O30^2/3),"")</f>
        <v/>
      </c>
      <c r="G30" s="2" t="str">
        <f>IF(E30,averaged_runs126!H30,"")</f>
        <v/>
      </c>
      <c r="H30" s="2" t="str">
        <f t="shared" si="3"/>
        <v/>
      </c>
      <c r="I30" s="2" t="str">
        <f>IF(E30,averaged_runs370!H30,"")</f>
        <v/>
      </c>
      <c r="J30" t="s">
        <v>47</v>
      </c>
      <c r="K30">
        <v>19</v>
      </c>
      <c r="L30">
        <v>79.02</v>
      </c>
      <c r="M30">
        <v>5.7961784949535702E-2</v>
      </c>
      <c r="N30">
        <v>43.599852902917803</v>
      </c>
      <c r="O30">
        <v>9.9971530909789205E-2</v>
      </c>
      <c r="P30">
        <f t="shared" si="1"/>
        <v>0</v>
      </c>
      <c r="Q30">
        <v>-1.0922222220756801</v>
      </c>
      <c r="R30">
        <v>-3.8620833331623898</v>
      </c>
      <c r="S30">
        <v>-3.0570947800539701</v>
      </c>
      <c r="T30">
        <v>-1.62166666651964</v>
      </c>
      <c r="U30">
        <v>-4.4949999998284698</v>
      </c>
      <c r="V30">
        <v>-1.62166666651964</v>
      </c>
      <c r="W30">
        <v>-4.4949999998284698</v>
      </c>
      <c r="X30">
        <v>4.58206555579146</v>
      </c>
      <c r="Y30">
        <v>5.1085138775808198E-2</v>
      </c>
      <c r="Z30">
        <v>1.10374763567143E-2</v>
      </c>
      <c r="AA30">
        <v>0.10635181298173101</v>
      </c>
      <c r="AB30">
        <v>5.7961784949535702E-2</v>
      </c>
      <c r="AC30">
        <v>13.609524458700101</v>
      </c>
      <c r="AD30">
        <v>0.10555350966054</v>
      </c>
      <c r="AE30">
        <v>-1.0622222220756301</v>
      </c>
      <c r="AF30">
        <v>-3.8254166664959302</v>
      </c>
      <c r="AG30">
        <v>-3.3813194442774699</v>
      </c>
      <c r="AH30">
        <v>-1.59166666651959</v>
      </c>
      <c r="AI30">
        <v>-4.4583333331620096</v>
      </c>
      <c r="AJ30">
        <v>-1.2266666665199399</v>
      </c>
      <c r="AK30">
        <v>-4.3533333331620998</v>
      </c>
      <c r="AL30">
        <v>3.4091765871478201</v>
      </c>
      <c r="AM30">
        <v>0.10635181298173101</v>
      </c>
      <c r="AN30">
        <v>4.5612068146142901</v>
      </c>
      <c r="AO30">
        <v>2.8088080837262699</v>
      </c>
      <c r="AP30">
        <v>5.7567334376659502</v>
      </c>
      <c r="AQ30">
        <v>2.1810753122527902</v>
      </c>
      <c r="AR30">
        <v>0.97637305273924602</v>
      </c>
      <c r="AS30">
        <v>18.108000000000001</v>
      </c>
      <c r="AT30">
        <v>18.847999999999999</v>
      </c>
      <c r="AU30">
        <v>1.0226167032335901E-2</v>
      </c>
      <c r="AV30">
        <v>2.81562886529289E-2</v>
      </c>
      <c r="AW30">
        <v>6.8468799999999996</v>
      </c>
      <c r="AX30">
        <v>225.54217518276499</v>
      </c>
      <c r="AY30">
        <v>7.4231189876834594E-2</v>
      </c>
      <c r="AZ30">
        <v>8.9312289349551405E-2</v>
      </c>
      <c r="BA30">
        <v>9.8221035458697301E-2</v>
      </c>
    </row>
    <row r="31" spans="1:53" x14ac:dyDescent="0.2">
      <c r="A31" t="s">
        <v>80</v>
      </c>
      <c r="B31" t="s">
        <v>81</v>
      </c>
      <c r="C31">
        <f t="shared" ca="1" si="0"/>
        <v>0</v>
      </c>
      <c r="D31">
        <v>3</v>
      </c>
      <c r="E31">
        <f>AND(P31,averaged_runs370!I31,averaged_runs126!I31)*1</f>
        <v>0</v>
      </c>
      <c r="F31" s="2" t="str">
        <f>IF(E31,SQRT(averaged_runs126!H31^2/3+averaged_runs370!H31^2/3+O31^2/3),"")</f>
        <v/>
      </c>
      <c r="G31" s="2" t="str">
        <f>IF(E31,averaged_runs126!H31,"")</f>
        <v/>
      </c>
      <c r="H31" s="2" t="str">
        <f t="shared" si="3"/>
        <v/>
      </c>
      <c r="I31" s="2" t="str">
        <f>IF(E31,averaged_runs370!H31,"")</f>
        <v/>
      </c>
      <c r="J31" t="s">
        <v>47</v>
      </c>
      <c r="K31">
        <v>3.66</v>
      </c>
      <c r="L31">
        <v>38.08</v>
      </c>
      <c r="M31">
        <v>-3.1414781676398301E-2</v>
      </c>
      <c r="N31">
        <v>107.703888533228</v>
      </c>
      <c r="O31">
        <v>6.9578322487548097E-2</v>
      </c>
      <c r="P31">
        <f t="shared" si="1"/>
        <v>0</v>
      </c>
      <c r="Q31">
        <v>2.3901388890322499</v>
      </c>
      <c r="R31">
        <v>1.73541666683248</v>
      </c>
      <c r="S31">
        <v>2.01036034815071</v>
      </c>
      <c r="T31">
        <v>1.21000000014444</v>
      </c>
      <c r="U31">
        <v>0.145000000167256</v>
      </c>
      <c r="V31">
        <v>3.3866666668091199</v>
      </c>
      <c r="W31">
        <v>3.0400000001646301</v>
      </c>
      <c r="X31">
        <v>2.6630756587458402</v>
      </c>
      <c r="Y31">
        <v>0.06</v>
      </c>
      <c r="Z31">
        <v>-2.1751757351044398E-2</v>
      </c>
      <c r="AA31">
        <v>-2.5834234178066202E-2</v>
      </c>
      <c r="AB31">
        <v>-3.1414781676398301E-2</v>
      </c>
      <c r="AC31">
        <v>86.326627676153194</v>
      </c>
      <c r="AD31">
        <v>7.9055457318759098E-2</v>
      </c>
      <c r="AE31">
        <v>2.4201388890322901</v>
      </c>
      <c r="AF31">
        <v>1.7720833334989401</v>
      </c>
      <c r="AG31">
        <v>1.9121369049282899</v>
      </c>
      <c r="AH31">
        <v>1.24000000014449</v>
      </c>
      <c r="AI31">
        <v>0.18166666683371599</v>
      </c>
      <c r="AJ31">
        <v>3.2683333334759599</v>
      </c>
      <c r="AK31">
        <v>2.4366666668316599</v>
      </c>
      <c r="AL31">
        <v>2.12284325408105</v>
      </c>
      <c r="AM31">
        <v>-2.5834234178066202E-2</v>
      </c>
      <c r="AN31">
        <v>3.6903158640073901</v>
      </c>
      <c r="AO31">
        <v>3.7682191292658</v>
      </c>
      <c r="AP31">
        <v>3.38587209676585</v>
      </c>
      <c r="AQ31">
        <v>4.2803472776602103</v>
      </c>
      <c r="AR31">
        <v>1.12207415336782</v>
      </c>
      <c r="AS31">
        <v>25.93</v>
      </c>
      <c r="AT31">
        <v>26.71</v>
      </c>
      <c r="AU31">
        <v>9.1638762860082199E-2</v>
      </c>
      <c r="AV31">
        <v>0.19579521713450301</v>
      </c>
      <c r="AW31">
        <v>14.40884</v>
      </c>
      <c r="AX31">
        <v>259.19912942796799</v>
      </c>
      <c r="AY31">
        <v>7.45738950125997E-2</v>
      </c>
      <c r="AZ31">
        <v>7.0879395023802902E-2</v>
      </c>
      <c r="BA31">
        <v>8.20613764660717E-2</v>
      </c>
    </row>
    <row r="32" spans="1:53" x14ac:dyDescent="0.2">
      <c r="A32" t="s">
        <v>82</v>
      </c>
      <c r="B32" t="s">
        <v>81</v>
      </c>
      <c r="C32" t="str">
        <f t="shared" ca="1" si="0"/>
        <v/>
      </c>
      <c r="E32">
        <f>AND(P32,averaged_runs370!I32,averaged_runs126!I32)*1</f>
        <v>0</v>
      </c>
      <c r="F32" s="2" t="str">
        <f>IF(E32,SQRT(averaged_runs126!H32^2/3+averaged_runs370!H32^2/3+O32^2/3),"")</f>
        <v/>
      </c>
      <c r="G32" s="2" t="str">
        <f>IF(E32,averaged_runs126!H32,"")</f>
        <v/>
      </c>
      <c r="H32" s="2" t="str">
        <f t="shared" si="3"/>
        <v/>
      </c>
      <c r="I32" s="2" t="str">
        <f>IF(E32,averaged_runs370!H32,"")</f>
        <v/>
      </c>
      <c r="J32" t="s">
        <v>47</v>
      </c>
      <c r="K32">
        <v>28.14</v>
      </c>
      <c r="L32">
        <v>61.82</v>
      </c>
      <c r="M32">
        <v>-6.8026946455221102E-2</v>
      </c>
      <c r="N32">
        <v>-93.200558958609093</v>
      </c>
      <c r="O32">
        <v>0.11558197862101099</v>
      </c>
      <c r="P32">
        <f t="shared" si="1"/>
        <v>0</v>
      </c>
      <c r="Q32">
        <v>2.8801111112540299</v>
      </c>
      <c r="R32">
        <v>6.9995555557165803</v>
      </c>
      <c r="S32">
        <v>5.1423173078545199</v>
      </c>
      <c r="T32">
        <v>1.01500000014462</v>
      </c>
      <c r="U32">
        <v>2.4583333334984898</v>
      </c>
      <c r="V32">
        <v>4.6000000001413603</v>
      </c>
      <c r="W32">
        <v>11.4300000001569</v>
      </c>
      <c r="X32">
        <v>6.63460152785294</v>
      </c>
      <c r="Y32">
        <v>0.100023797227769</v>
      </c>
      <c r="Z32">
        <v>2.2780991709542698E-3</v>
      </c>
      <c r="AA32">
        <v>-0.109435993996765</v>
      </c>
      <c r="AB32">
        <v>-6.8026946455221102E-2</v>
      </c>
      <c r="AC32">
        <v>-135.90263717089601</v>
      </c>
      <c r="AD32">
        <v>0.119951911156468</v>
      </c>
      <c r="AE32">
        <v>2.9101111112540701</v>
      </c>
      <c r="AF32">
        <v>7.0362222223830404</v>
      </c>
      <c r="AG32">
        <v>5.4431726192045904</v>
      </c>
      <c r="AH32">
        <v>1.04500000014467</v>
      </c>
      <c r="AI32">
        <v>2.4950000001649499</v>
      </c>
      <c r="AJ32">
        <v>4.3016666668083596</v>
      </c>
      <c r="AK32">
        <v>11.4666666668234</v>
      </c>
      <c r="AL32">
        <v>5.4431726192045904</v>
      </c>
      <c r="AM32">
        <v>-0.109435993996765</v>
      </c>
      <c r="AN32">
        <v>2.6070469624363199</v>
      </c>
      <c r="AO32">
        <v>2.1316429279987901</v>
      </c>
      <c r="AP32">
        <v>3.50866553452633</v>
      </c>
      <c r="AQ32">
        <v>1.9320316656968799</v>
      </c>
      <c r="AR32">
        <v>-0.26033778930037998</v>
      </c>
      <c r="AS32">
        <v>34.258000000000003</v>
      </c>
      <c r="AT32">
        <v>34.357999999999997</v>
      </c>
      <c r="AU32" s="1">
        <v>1.47463993371708E-8</v>
      </c>
      <c r="AV32" s="1">
        <v>4.1043714173948102E-5</v>
      </c>
      <c r="AW32">
        <v>21.612480000000001</v>
      </c>
      <c r="AX32">
        <v>-60.138029328387702</v>
      </c>
      <c r="AY32">
        <v>0.101480330639209</v>
      </c>
      <c r="AZ32">
        <v>0.106307220836879</v>
      </c>
      <c r="BA32">
        <v>0.11359238900995799</v>
      </c>
    </row>
    <row r="33" spans="1:53" x14ac:dyDescent="0.2">
      <c r="A33" t="s">
        <v>83</v>
      </c>
      <c r="B33" t="s">
        <v>81</v>
      </c>
      <c r="C33" t="str">
        <f t="shared" ca="1" si="0"/>
        <v/>
      </c>
      <c r="E33">
        <f>AND(P33,averaged_runs370!I33,averaged_runs126!I33)*1</f>
        <v>0</v>
      </c>
      <c r="F33" s="2" t="str">
        <f>IF(E33,SQRT(averaged_runs126!H33^2/3+averaged_runs370!H33^2/3+O33^2/3),"")</f>
        <v/>
      </c>
      <c r="G33" s="2" t="str">
        <f>IF(E33,averaged_runs126!H33,"")</f>
        <v/>
      </c>
      <c r="H33" s="2" t="str">
        <f t="shared" si="3"/>
        <v/>
      </c>
      <c r="I33" s="2" t="str">
        <f>IF(E33,averaged_runs370!H33,"")</f>
        <v/>
      </c>
      <c r="J33" t="s">
        <v>47</v>
      </c>
      <c r="K33">
        <v>7.52</v>
      </c>
      <c r="L33">
        <v>42.86</v>
      </c>
      <c r="M33">
        <v>-2.2053220147450099E-2</v>
      </c>
      <c r="N33">
        <v>87.656299095909105</v>
      </c>
      <c r="O33">
        <v>8.6837378378396807E-2</v>
      </c>
      <c r="P33">
        <f t="shared" si="1"/>
        <v>0</v>
      </c>
      <c r="Q33">
        <v>0.33616666681191398</v>
      </c>
      <c r="R33">
        <v>3.91925000016382</v>
      </c>
      <c r="S33">
        <v>2.3151173907129001</v>
      </c>
      <c r="T33">
        <v>-1.7099999998528801</v>
      </c>
      <c r="U33">
        <v>-0.26499999983237099</v>
      </c>
      <c r="V33">
        <v>0.34166666681191599</v>
      </c>
      <c r="W33">
        <v>8.0033333334934191</v>
      </c>
      <c r="X33">
        <v>4.4801403584630997</v>
      </c>
      <c r="Y33">
        <v>6.9854834557939602E-2</v>
      </c>
      <c r="Z33">
        <v>9.7144615223689508E-3</v>
      </c>
      <c r="AA33">
        <v>-6.9123243667357198E-2</v>
      </c>
      <c r="AB33">
        <v>-2.2053220147450099E-2</v>
      </c>
      <c r="AC33">
        <v>72.555469600890504</v>
      </c>
      <c r="AD33">
        <v>9.3876411338655305E-2</v>
      </c>
      <c r="AE33">
        <v>0.36616666681195997</v>
      </c>
      <c r="AF33">
        <v>3.9559166668302801</v>
      </c>
      <c r="AG33">
        <v>2.48916354891742</v>
      </c>
      <c r="AH33">
        <v>-1.6799999998528301</v>
      </c>
      <c r="AI33">
        <v>-0.22833333316591001</v>
      </c>
      <c r="AJ33">
        <v>0.63666666681172501</v>
      </c>
      <c r="AK33">
        <v>7.7950000001601003</v>
      </c>
      <c r="AL33">
        <v>2.6742922336905499</v>
      </c>
      <c r="AM33">
        <v>-6.9123243667357198E-2</v>
      </c>
      <c r="AN33">
        <v>3.5649248984053199</v>
      </c>
      <c r="AO33">
        <v>3.5145575929618702</v>
      </c>
      <c r="AP33">
        <v>4.3945060056580303</v>
      </c>
      <c r="AQ33">
        <v>3.4939416739098701</v>
      </c>
      <c r="AR33">
        <v>0.73001590267193905</v>
      </c>
      <c r="AS33">
        <v>36.436</v>
      </c>
      <c r="AT33">
        <v>36.856000000000002</v>
      </c>
      <c r="AU33">
        <v>5.7854740324327497E-2</v>
      </c>
      <c r="AV33">
        <v>0.14290679175641799</v>
      </c>
      <c r="AW33">
        <v>22.526999999999902</v>
      </c>
      <c r="AX33">
        <v>87.601908320632702</v>
      </c>
      <c r="AY33">
        <v>9.8846162652852704E-2</v>
      </c>
      <c r="AZ33">
        <v>8.5847881749374494E-2</v>
      </c>
      <c r="BA33">
        <v>9.4755275213609394E-2</v>
      </c>
    </row>
    <row r="34" spans="1:53" x14ac:dyDescent="0.2">
      <c r="A34" t="s">
        <v>84</v>
      </c>
      <c r="B34" t="s">
        <v>85</v>
      </c>
      <c r="C34">
        <f t="shared" ca="1" si="0"/>
        <v>0</v>
      </c>
      <c r="D34">
        <v>2</v>
      </c>
      <c r="E34">
        <f>AND(P34,averaged_runs370!I34,averaged_runs126!I34)*1</f>
        <v>0</v>
      </c>
      <c r="F34" s="2" t="str">
        <f>IF(E34,SQRT(averaged_runs126!H34^2/3+averaged_runs370!H34^2/3+O34^2/3),"")</f>
        <v/>
      </c>
      <c r="G34" s="2" t="str">
        <f>IF(E34,averaged_runs126!H34,"")</f>
        <v/>
      </c>
      <c r="H34" s="2" t="str">
        <f t="shared" si="3"/>
        <v/>
      </c>
      <c r="I34" s="2" t="str">
        <f>IF(E34,averaged_runs370!H34,"")</f>
        <v/>
      </c>
      <c r="J34" t="s">
        <v>47</v>
      </c>
      <c r="K34">
        <v>39.92</v>
      </c>
      <c r="L34">
        <v>49.8</v>
      </c>
      <c r="M34">
        <v>0.317017638658106</v>
      </c>
      <c r="N34">
        <v>-35.823334727336501</v>
      </c>
      <c r="O34">
        <v>0.454321065959993</v>
      </c>
      <c r="P34">
        <f t="shared" si="1"/>
        <v>0</v>
      </c>
      <c r="Q34">
        <v>-7.3483333331810901</v>
      </c>
      <c r="R34">
        <v>-14.9783333331523</v>
      </c>
      <c r="S34">
        <v>-7.5085439558941403</v>
      </c>
      <c r="T34">
        <v>-7.3483333331810901</v>
      </c>
      <c r="U34">
        <v>-14.9783333331523</v>
      </c>
      <c r="V34">
        <v>-7.3483333331810901</v>
      </c>
      <c r="W34">
        <v>-14.9783333331523</v>
      </c>
      <c r="X34">
        <v>13.746902873812299</v>
      </c>
      <c r="Y34">
        <v>0.268171198562139</v>
      </c>
      <c r="Z34">
        <v>0.15637927958276901</v>
      </c>
      <c r="AA34">
        <v>0.53497869737743997</v>
      </c>
      <c r="AB34">
        <v>0.317017638658106</v>
      </c>
      <c r="AC34">
        <v>-35.416985213015103</v>
      </c>
      <c r="AD34">
        <v>0.45344407470270498</v>
      </c>
      <c r="AE34">
        <v>-7.3183333331810498</v>
      </c>
      <c r="AF34">
        <v>-14.9416666664858</v>
      </c>
      <c r="AG34">
        <v>-6.1023809522378798</v>
      </c>
      <c r="AH34">
        <v>-7.3183333331810498</v>
      </c>
      <c r="AI34">
        <v>-14.9416666664858</v>
      </c>
      <c r="AJ34">
        <v>-7.3183333331810498</v>
      </c>
      <c r="AK34">
        <v>-14.9416666664858</v>
      </c>
      <c r="AL34">
        <v>6.1023809522378798</v>
      </c>
      <c r="AM34">
        <v>0.53497869737743997</v>
      </c>
      <c r="AN34">
        <v>0.77319250292359598</v>
      </c>
      <c r="AO34">
        <v>0.47751313101985199</v>
      </c>
      <c r="AP34">
        <v>0.76350066744120004</v>
      </c>
      <c r="AQ34">
        <v>0.48112070021040998</v>
      </c>
      <c r="AR34">
        <v>-2.2827873929393698</v>
      </c>
      <c r="AS34">
        <v>12.44</v>
      </c>
      <c r="AT34">
        <v>12.32</v>
      </c>
      <c r="AU34" s="1">
        <v>7.02056841734777E-7</v>
      </c>
      <c r="AV34">
        <v>1.9380323350720201E-4</v>
      </c>
      <c r="AW34">
        <v>0.21714</v>
      </c>
      <c r="AX34">
        <v>-527.32388776899495</v>
      </c>
      <c r="AY34">
        <v>0.25127289661885399</v>
      </c>
      <c r="AZ34">
        <v>0.38925674293421098</v>
      </c>
      <c r="BA34">
        <v>0.387235550769363</v>
      </c>
    </row>
    <row r="35" spans="1:53" x14ac:dyDescent="0.2">
      <c r="A35" t="s">
        <v>86</v>
      </c>
      <c r="B35" t="s">
        <v>85</v>
      </c>
      <c r="C35" t="str">
        <f t="shared" ca="1" si="0"/>
        <v/>
      </c>
      <c r="E35">
        <f>AND(P35,averaged_runs370!I35,averaged_runs126!I35)*1</f>
        <v>0</v>
      </c>
      <c r="F35" s="2" t="str">
        <f>IF(E35,SQRT(averaged_runs126!H35^2/3+averaged_runs370!H35^2/3+O35^2/3),"")</f>
        <v/>
      </c>
      <c r="G35" s="2" t="str">
        <f>IF(E35,averaged_runs126!H35,"")</f>
        <v/>
      </c>
      <c r="H35" s="2" t="str">
        <f t="shared" si="3"/>
        <v/>
      </c>
      <c r="I35" s="2" t="str">
        <f>IF(E35,averaged_runs370!H35,"")</f>
        <v/>
      </c>
      <c r="J35" t="s">
        <v>47</v>
      </c>
      <c r="K35">
        <v>140.26</v>
      </c>
      <c r="L35">
        <v>186.98</v>
      </c>
      <c r="M35">
        <v>9.0678764972282999E-2</v>
      </c>
      <c r="N35">
        <v>-602.44630882087199</v>
      </c>
      <c r="O35">
        <v>0.130928416130869</v>
      </c>
      <c r="P35">
        <f t="shared" si="1"/>
        <v>0</v>
      </c>
      <c r="Q35">
        <v>-4.4649999998503898</v>
      </c>
      <c r="R35">
        <v>-6.7349999998264503</v>
      </c>
      <c r="S35">
        <v>-5.67401098884398</v>
      </c>
      <c r="T35">
        <v>-4.4649999998503898</v>
      </c>
      <c r="U35">
        <v>-6.7349999998264503</v>
      </c>
      <c r="V35">
        <v>-4.4649999998503898</v>
      </c>
      <c r="W35">
        <v>-6.7349999998264503</v>
      </c>
      <c r="X35">
        <v>6.7550957156619704</v>
      </c>
      <c r="Y35">
        <v>2.57323727191337E-2</v>
      </c>
      <c r="Z35">
        <v>3.90002971792539E-2</v>
      </c>
      <c r="AA35">
        <v>0.14014378449285</v>
      </c>
      <c r="AB35">
        <v>9.0678764972282999E-2</v>
      </c>
      <c r="AC35">
        <v>-680.69841361857902</v>
      </c>
      <c r="AD35">
        <v>0.13003685269644</v>
      </c>
      <c r="AE35">
        <v>-4.4349999998503504</v>
      </c>
      <c r="AF35">
        <v>-6.6983333331599901</v>
      </c>
      <c r="AG35">
        <v>-5.9760714284031797</v>
      </c>
      <c r="AH35">
        <v>-4.4349999998503504</v>
      </c>
      <c r="AI35">
        <v>-6.6983333331599901</v>
      </c>
      <c r="AJ35">
        <v>-4.4349999998503504</v>
      </c>
      <c r="AK35">
        <v>-6.6983333331599901</v>
      </c>
      <c r="AL35">
        <v>5.9760714284031797</v>
      </c>
      <c r="AM35">
        <v>0.14014378449285</v>
      </c>
      <c r="AN35">
        <v>1.4789999809882799</v>
      </c>
      <c r="AO35">
        <v>0.53206571535427105</v>
      </c>
      <c r="AP35">
        <v>0.813452501263359</v>
      </c>
      <c r="AQ35">
        <v>8.1720542408244695E-2</v>
      </c>
      <c r="AR35">
        <v>-4.7314453806063099</v>
      </c>
      <c r="AS35">
        <v>13.56</v>
      </c>
      <c r="AT35">
        <v>14</v>
      </c>
      <c r="AU35" s="1">
        <v>5.2280391965955901E-11</v>
      </c>
      <c r="AV35" s="1">
        <v>7.8073239644880905E-8</v>
      </c>
      <c r="AW35">
        <v>1.0657799999999999</v>
      </c>
      <c r="AX35">
        <v>-1092.9638829200501</v>
      </c>
      <c r="AY35">
        <v>8.9991122863933001E-2</v>
      </c>
      <c r="AZ35">
        <v>0.115969792557601</v>
      </c>
      <c r="BA35">
        <v>0.122122373223814</v>
      </c>
    </row>
    <row r="36" spans="1:53" x14ac:dyDescent="0.2">
      <c r="A36" t="s">
        <v>87</v>
      </c>
      <c r="B36" t="s">
        <v>88</v>
      </c>
      <c r="C36">
        <f t="shared" ca="1" si="0"/>
        <v>2</v>
      </c>
      <c r="D36">
        <v>7</v>
      </c>
      <c r="E36">
        <f>AND(P36,averaged_runs370!I36,averaged_runs126!I36)*1</f>
        <v>0</v>
      </c>
      <c r="F36" s="2" t="str">
        <f>IF(E36,SQRT(averaged_runs126!H36^2/3+averaged_runs370!H36^2/3+O36^2/3),"")</f>
        <v/>
      </c>
      <c r="G36" s="2" t="str">
        <f>IF(E36,averaged_runs126!H36,"")</f>
        <v/>
      </c>
      <c r="H36" s="2" t="str">
        <f t="shared" si="3"/>
        <v/>
      </c>
      <c r="I36" s="2" t="str">
        <f>IF(E36,averaged_runs370!H36,"")</f>
        <v/>
      </c>
      <c r="J36" t="s">
        <v>47</v>
      </c>
      <c r="K36">
        <v>142.58000000000001</v>
      </c>
      <c r="L36">
        <v>153.08000000000001</v>
      </c>
      <c r="M36">
        <v>-4.1380981552819301E-2</v>
      </c>
      <c r="N36">
        <v>-87915.654497859199</v>
      </c>
      <c r="O36">
        <v>6.6801409010552398E-2</v>
      </c>
      <c r="P36">
        <f t="shared" si="1"/>
        <v>0</v>
      </c>
      <c r="Q36">
        <v>0.848333333478131</v>
      </c>
      <c r="R36">
        <v>4.7083333334964603</v>
      </c>
      <c r="S36">
        <v>3.0113141027265198</v>
      </c>
      <c r="T36">
        <v>0.848333333478131</v>
      </c>
      <c r="U36">
        <v>4.6933333334964704</v>
      </c>
      <c r="V36">
        <v>0.848333333478131</v>
      </c>
      <c r="W36">
        <v>4.7233333334964396</v>
      </c>
      <c r="X36">
        <v>4.7018387009120799</v>
      </c>
      <c r="Y36">
        <v>5.59519182076399E-3</v>
      </c>
      <c r="Z36">
        <v>-4.7314810373437897E-2</v>
      </c>
      <c r="AA36">
        <v>-6.9512297526267697E-2</v>
      </c>
      <c r="AB36">
        <v>-4.1380981552819301E-2</v>
      </c>
      <c r="AC36">
        <v>-91143.892544846094</v>
      </c>
      <c r="AD36">
        <v>6.4022528379627699E-2</v>
      </c>
      <c r="AE36">
        <v>0.87833333347817599</v>
      </c>
      <c r="AF36">
        <v>4.7450000001629196</v>
      </c>
      <c r="AG36">
        <v>3.60720238110757</v>
      </c>
      <c r="AH36">
        <v>0.87833333347817599</v>
      </c>
      <c r="AI36">
        <v>4.7300000001629297</v>
      </c>
      <c r="AJ36">
        <v>0.87833333347817599</v>
      </c>
      <c r="AK36">
        <v>4.7600000001628997</v>
      </c>
      <c r="AL36">
        <v>3.7460119048901199</v>
      </c>
      <c r="AM36">
        <v>-6.9512297526267697E-2</v>
      </c>
      <c r="AN36">
        <v>12.0832408508154</v>
      </c>
      <c r="AO36">
        <v>1.2385325987538101</v>
      </c>
      <c r="AP36">
        <v>11.5726593563079</v>
      </c>
      <c r="AQ36">
        <v>1.03164591846966</v>
      </c>
      <c r="AR36">
        <v>-2222.4139771969599</v>
      </c>
      <c r="AS36">
        <v>13.58</v>
      </c>
      <c r="AT36">
        <v>13.62</v>
      </c>
      <c r="AU36" s="1">
        <v>2.4190061340011899E-49</v>
      </c>
      <c r="AV36" s="1">
        <v>1.0230953758744699E-27</v>
      </c>
      <c r="AW36">
        <v>3.4504800000000002</v>
      </c>
      <c r="AX36">
        <v>-357808.65032870998</v>
      </c>
      <c r="AY36">
        <v>8.6223847755930894E-2</v>
      </c>
      <c r="AZ36">
        <v>6.2617925004160302E-2</v>
      </c>
      <c r="BA36">
        <v>6.3101997920255601E-2</v>
      </c>
    </row>
    <row r="37" spans="1:53" x14ac:dyDescent="0.2">
      <c r="A37" t="s">
        <v>89</v>
      </c>
      <c r="B37" t="s">
        <v>88</v>
      </c>
      <c r="C37" t="str">
        <f t="shared" ca="1" si="0"/>
        <v/>
      </c>
      <c r="E37">
        <f>AND(P37,averaged_runs370!I37,averaged_runs126!I37)*1</f>
        <v>1</v>
      </c>
      <c r="F37" s="2">
        <f>IF(E37,SQRT(averaged_runs126!H37^2/3+averaged_runs370!H37^2/3+O37^2/3),"")</f>
        <v>5.2209985978147154E-2</v>
      </c>
      <c r="G37" s="2">
        <f>IF(E37,averaged_runs126!H37,"")</f>
        <v>5.0894562514594698E-2</v>
      </c>
      <c r="H37" s="2">
        <f t="shared" si="3"/>
        <v>4.6218549697017199E-2</v>
      </c>
      <c r="I37" s="2">
        <f>IF(E37,averaged_runs370!H37,"")</f>
        <v>5.87472303846516E-2</v>
      </c>
      <c r="J37" t="s">
        <v>47</v>
      </c>
      <c r="K37">
        <v>0.16</v>
      </c>
      <c r="L37">
        <v>5.12</v>
      </c>
      <c r="M37">
        <v>-1.9385662516108199E-3</v>
      </c>
      <c r="N37">
        <v>119.131260675749</v>
      </c>
      <c r="O37">
        <v>4.6218549697017199E-2</v>
      </c>
      <c r="P37">
        <f t="shared" si="1"/>
        <v>1</v>
      </c>
      <c r="Q37">
        <v>-0.86166666652035395</v>
      </c>
      <c r="R37">
        <v>2.2083333334987301</v>
      </c>
      <c r="S37">
        <v>0.66776556793096498</v>
      </c>
      <c r="T37">
        <v>-0.87333333318701001</v>
      </c>
      <c r="U37">
        <v>2.2083333334987301</v>
      </c>
      <c r="V37">
        <v>-0.84999999985369801</v>
      </c>
      <c r="W37">
        <v>2.2083333334987301</v>
      </c>
      <c r="X37">
        <v>3.0178428744718402</v>
      </c>
      <c r="Y37">
        <v>8.1635542029221894E-2</v>
      </c>
      <c r="Z37">
        <v>-3.0150092574533899E-2</v>
      </c>
      <c r="AA37">
        <v>-2.6743305692240499E-2</v>
      </c>
      <c r="AB37">
        <v>-1.93856625161081E-3</v>
      </c>
      <c r="AC37">
        <v>117.993759950841</v>
      </c>
      <c r="AD37">
        <v>4.5480176519254303E-2</v>
      </c>
      <c r="AE37">
        <v>-0.83166666652030896</v>
      </c>
      <c r="AF37">
        <v>2.2450000001651902</v>
      </c>
      <c r="AG37">
        <v>0.90910714302054396</v>
      </c>
      <c r="AH37">
        <v>-0.84333333318696502</v>
      </c>
      <c r="AI37">
        <v>2.2450000001651902</v>
      </c>
      <c r="AJ37">
        <v>-0.84333333318696502</v>
      </c>
      <c r="AK37">
        <v>2.2450000001651902</v>
      </c>
      <c r="AL37">
        <v>1.8226785714773299</v>
      </c>
      <c r="AM37">
        <v>-2.6743305692240499E-2</v>
      </c>
      <c r="AN37">
        <v>3.82246645892433</v>
      </c>
      <c r="AO37">
        <v>3.73226868651071</v>
      </c>
      <c r="AP37">
        <v>3.8376381113012901</v>
      </c>
      <c r="AQ37">
        <v>3.6278393191707701</v>
      </c>
      <c r="AR37">
        <v>0.98638830454177995</v>
      </c>
      <c r="AS37">
        <v>13.884</v>
      </c>
      <c r="AT37">
        <v>14.224</v>
      </c>
      <c r="AU37">
        <v>0.55064282910182005</v>
      </c>
      <c r="AV37">
        <v>0.67243288392684997</v>
      </c>
      <c r="AW37">
        <v>3.5860199999999902</v>
      </c>
      <c r="AX37">
        <v>158.80851703122599</v>
      </c>
      <c r="AY37">
        <v>8.0188358509315896E-2</v>
      </c>
      <c r="AZ37">
        <v>4.7063124874750797E-2</v>
      </c>
      <c r="BA37">
        <v>4.9895443887469602E-2</v>
      </c>
    </row>
    <row r="38" spans="1:53" x14ac:dyDescent="0.2">
      <c r="A38" t="s">
        <v>90</v>
      </c>
      <c r="B38" t="s">
        <v>88</v>
      </c>
      <c r="C38" t="str">
        <f t="shared" ca="1" si="0"/>
        <v/>
      </c>
      <c r="E38">
        <f>AND(P38,averaged_runs370!I38,averaged_runs126!I38)*1</f>
        <v>0</v>
      </c>
      <c r="F38" s="2" t="str">
        <f>IF(E38,SQRT(averaged_runs126!H38^2/3+averaged_runs370!H38^2/3+O38^2/3),"")</f>
        <v/>
      </c>
      <c r="G38" s="2" t="str">
        <f>IF(E38,averaged_runs126!H38,"")</f>
        <v/>
      </c>
      <c r="H38" s="2" t="str">
        <f t="shared" si="3"/>
        <v/>
      </c>
      <c r="I38" s="2" t="str">
        <f>IF(E38,averaged_runs370!H38,"")</f>
        <v/>
      </c>
      <c r="J38" t="s">
        <v>47</v>
      </c>
      <c r="K38">
        <v>0.18</v>
      </c>
      <c r="L38">
        <v>50.52</v>
      </c>
      <c r="M38">
        <v>-6.9474468443713105E-2</v>
      </c>
      <c r="N38">
        <v>80.914915268293399</v>
      </c>
      <c r="O38">
        <v>8.2560211541217204E-2</v>
      </c>
      <c r="P38">
        <f t="shared" si="1"/>
        <v>0</v>
      </c>
      <c r="Q38">
        <v>2.64500000014313</v>
      </c>
      <c r="R38">
        <v>5.9933333334952703</v>
      </c>
      <c r="S38">
        <v>4.9450641027221698</v>
      </c>
      <c r="T38">
        <v>2.64500000014313</v>
      </c>
      <c r="U38">
        <v>5.9933333334952703</v>
      </c>
      <c r="V38">
        <v>2.64500000014313</v>
      </c>
      <c r="W38">
        <v>5.9933333334952703</v>
      </c>
      <c r="X38">
        <v>6.41951816877204</v>
      </c>
      <c r="Y38">
        <v>8.2608888798920102E-2</v>
      </c>
      <c r="Z38">
        <v>-8.7215314650026896E-2</v>
      </c>
      <c r="AA38">
        <v>-8.8415832147796802E-2</v>
      </c>
      <c r="AB38">
        <v>-6.9474468443713105E-2</v>
      </c>
      <c r="AC38">
        <v>83.018379359105197</v>
      </c>
      <c r="AD38">
        <v>7.8533321466053505E-2</v>
      </c>
      <c r="AE38">
        <v>2.67500000014318</v>
      </c>
      <c r="AF38">
        <v>6.0300000001617304</v>
      </c>
      <c r="AG38">
        <v>5.5455357144360704</v>
      </c>
      <c r="AH38">
        <v>2.67500000014318</v>
      </c>
      <c r="AI38">
        <v>6.0300000001617304</v>
      </c>
      <c r="AJ38">
        <v>2.67500000014318</v>
      </c>
      <c r="AK38">
        <v>6.0300000001617304</v>
      </c>
      <c r="AL38">
        <v>5.5455357144360704</v>
      </c>
      <c r="AM38">
        <v>-8.8415832147796802E-2</v>
      </c>
      <c r="AN38">
        <v>3.3218426091170801</v>
      </c>
      <c r="AO38">
        <v>2.4970729365695701</v>
      </c>
      <c r="AP38">
        <v>3.1628380611295701</v>
      </c>
      <c r="AQ38">
        <v>2.3761276092773098</v>
      </c>
      <c r="AR38">
        <v>0.61141641287415005</v>
      </c>
      <c r="AS38">
        <v>13.24</v>
      </c>
      <c r="AT38">
        <v>13.24</v>
      </c>
      <c r="AU38">
        <v>0.40262904411545702</v>
      </c>
      <c r="AV38">
        <v>0.40370919656765902</v>
      </c>
      <c r="AW38">
        <v>1.7037599999999999</v>
      </c>
      <c r="AX38">
        <v>98.438042472738204</v>
      </c>
      <c r="AY38">
        <v>0.10082951912917699</v>
      </c>
      <c r="AZ38">
        <v>8.2093929949097394E-2</v>
      </c>
      <c r="BA38">
        <v>8.0814714847369601E-2</v>
      </c>
    </row>
    <row r="39" spans="1:53" x14ac:dyDescent="0.2">
      <c r="A39" t="s">
        <v>91</v>
      </c>
      <c r="B39" t="s">
        <v>88</v>
      </c>
      <c r="C39" t="str">
        <f t="shared" ca="1" si="0"/>
        <v/>
      </c>
      <c r="E39">
        <f>AND(P39,averaged_runs370!I39,averaged_runs126!I39)*1</f>
        <v>0</v>
      </c>
      <c r="F39" s="2" t="str">
        <f>IF(E39,SQRT(averaged_runs126!H39^2/3+averaged_runs370!H39^2/3+O39^2/3),"")</f>
        <v/>
      </c>
      <c r="G39" s="2" t="str">
        <f>IF(E39,averaged_runs126!H39,"")</f>
        <v/>
      </c>
      <c r="H39" s="2" t="str">
        <f t="shared" si="3"/>
        <v/>
      </c>
      <c r="I39" s="2" t="str">
        <f>IF(E39,averaged_runs370!H39,"")</f>
        <v/>
      </c>
      <c r="J39" t="s">
        <v>47</v>
      </c>
      <c r="K39">
        <v>0.12</v>
      </c>
      <c r="L39">
        <v>33.659999999999997</v>
      </c>
      <c r="M39">
        <v>2.11725144898119E-3</v>
      </c>
      <c r="N39">
        <v>114.383134946122</v>
      </c>
      <c r="O39">
        <v>4.8171707642461897E-2</v>
      </c>
      <c r="P39">
        <f t="shared" si="1"/>
        <v>1</v>
      </c>
      <c r="Q39">
        <v>-1.51999999985307</v>
      </c>
      <c r="R39">
        <v>1.87000000016571</v>
      </c>
      <c r="S39">
        <v>0.61405677672140102</v>
      </c>
      <c r="T39">
        <v>-1.51999999985307</v>
      </c>
      <c r="U39">
        <v>1.8566666668323799</v>
      </c>
      <c r="V39">
        <v>-1.51999999985307</v>
      </c>
      <c r="W39">
        <v>1.8566666668323799</v>
      </c>
      <c r="X39">
        <v>3.4657939585117101</v>
      </c>
      <c r="Y39">
        <v>8.2617449827429301E-2</v>
      </c>
      <c r="Z39">
        <v>-4.6656947875460299E-2</v>
      </c>
      <c r="AA39">
        <v>-2.65513428378099E-2</v>
      </c>
      <c r="AB39">
        <v>2.1172514489812E-3</v>
      </c>
      <c r="AC39">
        <v>114.135560612833</v>
      </c>
      <c r="AD39">
        <v>4.61408991147991E-2</v>
      </c>
      <c r="AE39">
        <v>-1.48999999985302</v>
      </c>
      <c r="AF39">
        <v>1.9066666668321699</v>
      </c>
      <c r="AG39">
        <v>0.89517857159124603</v>
      </c>
      <c r="AH39">
        <v>-1.48999999985302</v>
      </c>
      <c r="AI39">
        <v>1.89333333349884</v>
      </c>
      <c r="AJ39">
        <v>-1.48999999985302</v>
      </c>
      <c r="AK39">
        <v>1.92000000016549</v>
      </c>
      <c r="AL39">
        <v>1.6397023810145299</v>
      </c>
      <c r="AM39">
        <v>-2.65513428378099E-2</v>
      </c>
      <c r="AN39">
        <v>3.7738248259537301</v>
      </c>
      <c r="AO39">
        <v>3.4708831187016198</v>
      </c>
      <c r="AP39">
        <v>3.88133945592537</v>
      </c>
      <c r="AQ39">
        <v>3.5272021640186701</v>
      </c>
      <c r="AR39">
        <v>0.82111786319860303</v>
      </c>
      <c r="AS39">
        <v>13.6</v>
      </c>
      <c r="AT39">
        <v>13.92</v>
      </c>
      <c r="AU39">
        <v>0.43087828566431302</v>
      </c>
      <c r="AV39">
        <v>0.43103760470700297</v>
      </c>
      <c r="AW39">
        <v>1.90018</v>
      </c>
      <c r="AX39">
        <v>132.19997597497499</v>
      </c>
      <c r="AY39">
        <v>8.7750628033910205E-2</v>
      </c>
      <c r="AZ39">
        <v>4.8966244466084601E-2</v>
      </c>
      <c r="BA39">
        <v>4.9927432007148699E-2</v>
      </c>
    </row>
    <row r="40" spans="1:53" x14ac:dyDescent="0.2">
      <c r="A40" t="s">
        <v>92</v>
      </c>
      <c r="B40" t="s">
        <v>88</v>
      </c>
      <c r="C40" t="str">
        <f t="shared" ca="1" si="0"/>
        <v/>
      </c>
      <c r="E40">
        <f>AND(P40,averaged_runs370!I40,averaged_runs126!I40)*1</f>
        <v>0</v>
      </c>
      <c r="F40" s="2" t="str">
        <f>IF(E40,SQRT(averaged_runs126!H40^2/3+averaged_runs370!H40^2/3+O40^2/3),"")</f>
        <v/>
      </c>
      <c r="G40" s="2" t="str">
        <f>IF(E40,averaged_runs126!H40,"")</f>
        <v/>
      </c>
      <c r="H40" s="2" t="str">
        <f t="shared" si="3"/>
        <v/>
      </c>
      <c r="I40" s="2" t="str">
        <f>IF(E40,averaged_runs370!H40,"")</f>
        <v/>
      </c>
      <c r="J40" t="s">
        <v>47</v>
      </c>
      <c r="K40">
        <v>0.06</v>
      </c>
      <c r="L40">
        <v>9.4</v>
      </c>
      <c r="M40">
        <v>6.3132128149722896E-4</v>
      </c>
      <c r="N40">
        <v>121.291128963383</v>
      </c>
      <c r="O40">
        <v>4.6993789555156103E-2</v>
      </c>
      <c r="P40">
        <f t="shared" si="1"/>
        <v>1</v>
      </c>
      <c r="Q40">
        <v>-1.3366666665198601</v>
      </c>
      <c r="R40">
        <v>1.9933333334989001</v>
      </c>
      <c r="S40">
        <v>0.50805402946939504</v>
      </c>
      <c r="T40">
        <v>-1.3366666665198601</v>
      </c>
      <c r="U40">
        <v>1.9933333334989001</v>
      </c>
      <c r="V40">
        <v>-1.3366666665198601</v>
      </c>
      <c r="W40">
        <v>1.9933333334989001</v>
      </c>
      <c r="X40">
        <v>3.2066906495674301</v>
      </c>
      <c r="Y40">
        <v>7.9829768916727106E-2</v>
      </c>
      <c r="Z40">
        <v>-3.6012856239638999E-2</v>
      </c>
      <c r="AA40">
        <v>-2.65522706369563E-2</v>
      </c>
      <c r="AB40">
        <v>6.3132128149723796E-4</v>
      </c>
      <c r="AC40">
        <v>119.969027372444</v>
      </c>
      <c r="AD40">
        <v>4.6452249312758799E-2</v>
      </c>
      <c r="AE40">
        <v>-1.3066666665198201</v>
      </c>
      <c r="AF40">
        <v>2.03000000016536</v>
      </c>
      <c r="AG40">
        <v>0.85386904778126405</v>
      </c>
      <c r="AH40">
        <v>-1.3066666665198201</v>
      </c>
      <c r="AI40">
        <v>2.03000000016536</v>
      </c>
      <c r="AJ40">
        <v>-1.3066666665198201</v>
      </c>
      <c r="AK40">
        <v>2.03000000016536</v>
      </c>
      <c r="AL40">
        <v>1.8442261905167701</v>
      </c>
      <c r="AM40">
        <v>-2.65522706369563E-2</v>
      </c>
      <c r="AN40">
        <v>3.9097252303171701</v>
      </c>
      <c r="AO40">
        <v>3.8243023078515401</v>
      </c>
      <c r="AP40">
        <v>3.9315582000480598</v>
      </c>
      <c r="AQ40">
        <v>3.7297808119907199</v>
      </c>
      <c r="AR40">
        <v>1.08933432232258</v>
      </c>
      <c r="AS40">
        <v>13.68</v>
      </c>
      <c r="AT40">
        <v>13.92</v>
      </c>
      <c r="AU40">
        <v>0.72136817472308401</v>
      </c>
      <c r="AV40">
        <v>0.73299034567000998</v>
      </c>
      <c r="AW40">
        <v>2.6100400000000001</v>
      </c>
      <c r="AX40">
        <v>175.38282589393501</v>
      </c>
      <c r="AY40">
        <v>7.5661169907971795E-2</v>
      </c>
      <c r="AZ40">
        <v>4.7726304546627497E-2</v>
      </c>
      <c r="BA40">
        <v>5.0338121752109902E-2</v>
      </c>
    </row>
    <row r="41" spans="1:53" x14ac:dyDescent="0.2">
      <c r="A41" t="s">
        <v>93</v>
      </c>
      <c r="B41" t="s">
        <v>88</v>
      </c>
      <c r="C41" t="str">
        <f t="shared" ca="1" si="0"/>
        <v/>
      </c>
      <c r="E41">
        <f>AND(P41,averaged_runs370!I41,averaged_runs126!I41)*1</f>
        <v>0</v>
      </c>
      <c r="F41" s="2" t="str">
        <f>IF(E41,SQRT(averaged_runs126!H41^2/3+averaged_runs370!H41^2/3+O41^2/3),"")</f>
        <v/>
      </c>
      <c r="G41" s="2" t="str">
        <f>IF(E41,averaged_runs126!H41,"")</f>
        <v/>
      </c>
      <c r="H41" s="2" t="str">
        <f t="shared" si="3"/>
        <v/>
      </c>
      <c r="I41" s="2" t="str">
        <f>IF(E41,averaged_runs370!H41,"")</f>
        <v/>
      </c>
      <c r="J41" t="s">
        <v>47</v>
      </c>
      <c r="K41">
        <v>0.06</v>
      </c>
      <c r="L41">
        <v>13.92</v>
      </c>
      <c r="M41">
        <v>-7.6488961412669407E-2</v>
      </c>
      <c r="N41">
        <v>79.893221963727498</v>
      </c>
      <c r="O41">
        <v>8.5239126138518903E-2</v>
      </c>
      <c r="P41">
        <f t="shared" si="1"/>
        <v>0</v>
      </c>
      <c r="Q41">
        <v>2.8133333334763102</v>
      </c>
      <c r="R41">
        <v>6.0333333334952499</v>
      </c>
      <c r="S41">
        <v>5.1201358365441196</v>
      </c>
      <c r="T41">
        <v>2.8016666668096599</v>
      </c>
      <c r="U41">
        <v>6.0333333334952499</v>
      </c>
      <c r="V41">
        <v>2.8250000001429698</v>
      </c>
      <c r="W41">
        <v>6.0333333334952499</v>
      </c>
      <c r="X41">
        <v>6.4402155444784102</v>
      </c>
      <c r="Y41">
        <v>9.9236380281000194E-2</v>
      </c>
      <c r="Z41">
        <v>-8.7882362764320807E-2</v>
      </c>
      <c r="AA41">
        <v>-9.0095184375623194E-2</v>
      </c>
      <c r="AB41">
        <v>-7.6488961412669407E-2</v>
      </c>
      <c r="AC41">
        <v>80.694628222853197</v>
      </c>
      <c r="AD41">
        <v>8.1801114876695197E-2</v>
      </c>
      <c r="AE41">
        <v>2.8433333334763602</v>
      </c>
      <c r="AF41">
        <v>6.07000000016171</v>
      </c>
      <c r="AG41">
        <v>5.70323412713467</v>
      </c>
      <c r="AH41">
        <v>2.8316666668097001</v>
      </c>
      <c r="AI41">
        <v>6.07000000016171</v>
      </c>
      <c r="AJ41">
        <v>2.85500000014301</v>
      </c>
      <c r="AK41">
        <v>6.07000000016171</v>
      </c>
      <c r="AL41">
        <v>5.70323412713467</v>
      </c>
      <c r="AM41">
        <v>-9.0095184375623097E-2</v>
      </c>
      <c r="AN41">
        <v>2.89341338731372</v>
      </c>
      <c r="AO41">
        <v>2.2591695767894802</v>
      </c>
      <c r="AP41">
        <v>2.9066570777660599</v>
      </c>
      <c r="AQ41">
        <v>2.2234875651100001</v>
      </c>
      <c r="AR41">
        <v>0.79503367032007599</v>
      </c>
      <c r="AS41">
        <v>13.564</v>
      </c>
      <c r="AT41">
        <v>13.564</v>
      </c>
      <c r="AU41">
        <v>0.65065738622690605</v>
      </c>
      <c r="AV41">
        <v>0.656917327898772</v>
      </c>
      <c r="AW41">
        <v>2.13964</v>
      </c>
      <c r="AX41">
        <v>128.000420921532</v>
      </c>
      <c r="AY41">
        <v>9.9268854051138902E-2</v>
      </c>
      <c r="AZ41">
        <v>8.7239383308294893E-2</v>
      </c>
      <c r="BA41">
        <v>8.7299676840256302E-2</v>
      </c>
    </row>
    <row r="42" spans="1:53" x14ac:dyDescent="0.2">
      <c r="A42" t="s">
        <v>94</v>
      </c>
      <c r="B42" t="s">
        <v>88</v>
      </c>
      <c r="C42" t="str">
        <f t="shared" ca="1" si="0"/>
        <v/>
      </c>
      <c r="E42">
        <f>AND(P42,averaged_runs370!I42,averaged_runs126!I42)*1</f>
        <v>1</v>
      </c>
      <c r="F42" s="2">
        <f>IF(E42,SQRT(averaged_runs126!H42^2/3+averaged_runs370!H42^2/3+O42^2/3),"")</f>
        <v>5.2673487551500052E-2</v>
      </c>
      <c r="G42" s="2">
        <f>IF(E42,averaged_runs126!H42,"")</f>
        <v>5.44254046329848E-2</v>
      </c>
      <c r="H42" s="2">
        <f t="shared" si="3"/>
        <v>4.7816011642183097E-2</v>
      </c>
      <c r="I42" s="2">
        <f>IF(E42,averaged_runs370!H42,"")</f>
        <v>5.5452621522201997E-2</v>
      </c>
      <c r="J42" t="s">
        <v>47</v>
      </c>
      <c r="K42">
        <v>0.06</v>
      </c>
      <c r="L42">
        <v>13.1</v>
      </c>
      <c r="M42">
        <v>1.91143567243775E-3</v>
      </c>
      <c r="N42">
        <v>121.864069677</v>
      </c>
      <c r="O42">
        <v>4.7816011642183097E-2</v>
      </c>
      <c r="P42">
        <f t="shared" si="1"/>
        <v>1</v>
      </c>
      <c r="Q42">
        <v>-1.60333333318631</v>
      </c>
      <c r="R42">
        <v>1.88833333349899</v>
      </c>
      <c r="S42">
        <v>0.44023809540325098</v>
      </c>
      <c r="T42">
        <v>-1.60333333318631</v>
      </c>
      <c r="U42">
        <v>1.8750000001656699</v>
      </c>
      <c r="V42">
        <v>-1.60333333318631</v>
      </c>
      <c r="W42">
        <v>1.9016666668323099</v>
      </c>
      <c r="X42">
        <v>3.3676327246883702</v>
      </c>
      <c r="Y42">
        <v>7.94997342780078E-2</v>
      </c>
      <c r="Z42">
        <v>-3.8943068669495297E-2</v>
      </c>
      <c r="AA42">
        <v>-2.6454463144074899E-2</v>
      </c>
      <c r="AB42">
        <v>1.9114356724377699E-3</v>
      </c>
      <c r="AC42">
        <v>120.487049413176</v>
      </c>
      <c r="AD42">
        <v>4.7347491322465601E-2</v>
      </c>
      <c r="AE42">
        <v>-1.57333333318627</v>
      </c>
      <c r="AF42">
        <v>1.9250000001654499</v>
      </c>
      <c r="AG42">
        <v>0.80827380968585405</v>
      </c>
      <c r="AH42">
        <v>-1.57333333318627</v>
      </c>
      <c r="AI42">
        <v>1.91166666683213</v>
      </c>
      <c r="AJ42">
        <v>-1.57333333318627</v>
      </c>
      <c r="AK42">
        <v>1.93833333349877</v>
      </c>
      <c r="AL42">
        <v>1.7885119048029501</v>
      </c>
      <c r="AM42">
        <v>-2.6454463144074899E-2</v>
      </c>
      <c r="AN42">
        <v>3.9460882046021402</v>
      </c>
      <c r="AO42">
        <v>3.8679984897380102</v>
      </c>
      <c r="AP42">
        <v>3.9507186792572702</v>
      </c>
      <c r="AQ42">
        <v>3.7843102493450198</v>
      </c>
      <c r="AR42">
        <v>1.0670949555340601</v>
      </c>
      <c r="AS42">
        <v>13.66</v>
      </c>
      <c r="AT42">
        <v>13.92</v>
      </c>
      <c r="AU42">
        <v>0.68040580457340005</v>
      </c>
      <c r="AV42">
        <v>0.68561809346357405</v>
      </c>
      <c r="AW42">
        <v>2.3435000000000001</v>
      </c>
      <c r="AX42">
        <v>171.80228784098401</v>
      </c>
      <c r="AY42">
        <v>7.8343087846856896E-2</v>
      </c>
      <c r="AZ42">
        <v>4.8483975299482299E-2</v>
      </c>
      <c r="BA42">
        <v>5.0969286834951E-2</v>
      </c>
    </row>
    <row r="43" spans="1:53" x14ac:dyDescent="0.2">
      <c r="A43" t="s">
        <v>95</v>
      </c>
      <c r="B43" t="s">
        <v>96</v>
      </c>
      <c r="C43">
        <f t="shared" ca="1" si="0"/>
        <v>1</v>
      </c>
      <c r="D43">
        <v>3</v>
      </c>
      <c r="E43">
        <f>AND(P43,averaged_runs370!I43,averaged_runs126!I43)*1</f>
        <v>0</v>
      </c>
      <c r="F43" s="2" t="str">
        <f>IF(E43,SQRT(averaged_runs126!H43^2/3+averaged_runs370!H43^2/3+O43^2/3),"")</f>
        <v/>
      </c>
      <c r="G43" s="2" t="str">
        <f>IF(E43,averaged_runs126!H43,"")</f>
        <v/>
      </c>
      <c r="H43" s="2" t="str">
        <f t="shared" si="3"/>
        <v/>
      </c>
      <c r="I43" s="2" t="str">
        <f>IF(E43,averaged_runs370!H43,"")</f>
        <v/>
      </c>
      <c r="J43" t="s">
        <v>47</v>
      </c>
      <c r="K43">
        <v>145.12</v>
      </c>
      <c r="L43">
        <v>189.34</v>
      </c>
      <c r="M43">
        <v>0.21289327200351199</v>
      </c>
      <c r="N43">
        <v>-2640.8782717361</v>
      </c>
      <c r="O43">
        <v>0.29139501920036198</v>
      </c>
      <c r="P43">
        <f t="shared" si="1"/>
        <v>0</v>
      </c>
      <c r="Q43">
        <v>-8.6133333331800497</v>
      </c>
      <c r="R43">
        <v>-12.3699999998212</v>
      </c>
      <c r="S43">
        <v>-10.361465201297801</v>
      </c>
      <c r="T43">
        <v>-8.6133333331800497</v>
      </c>
      <c r="U43">
        <v>-12.3699999998212</v>
      </c>
      <c r="V43">
        <v>-8.6133333331800497</v>
      </c>
      <c r="W43">
        <v>-12.3699999998212</v>
      </c>
      <c r="X43">
        <v>11.908444635954799</v>
      </c>
      <c r="Y43">
        <v>3.6932434211314299E-2</v>
      </c>
      <c r="Z43">
        <v>5.5636025265697303E-2</v>
      </c>
      <c r="AA43">
        <v>0.32494030358029602</v>
      </c>
      <c r="AB43">
        <v>0.21289327200351199</v>
      </c>
      <c r="AC43">
        <v>-2565.88261378982</v>
      </c>
      <c r="AD43">
        <v>0.29010234430820597</v>
      </c>
      <c r="AE43">
        <v>-8.5833333331800006</v>
      </c>
      <c r="AF43">
        <v>-12.3333333331547</v>
      </c>
      <c r="AG43">
        <v>-11.0404761903071</v>
      </c>
      <c r="AH43">
        <v>-8.5833333331800006</v>
      </c>
      <c r="AI43">
        <v>-12.3333333331547</v>
      </c>
      <c r="AJ43">
        <v>-8.5833333331800006</v>
      </c>
      <c r="AK43">
        <v>-12.3333333331547</v>
      </c>
      <c r="AL43">
        <v>11.0404761903071</v>
      </c>
      <c r="AM43">
        <v>0.32494030358029602</v>
      </c>
      <c r="AN43" s="1">
        <v>9.5978709194815108E-9</v>
      </c>
      <c r="AO43" s="1">
        <v>4.3099557339736602E-17</v>
      </c>
      <c r="AP43">
        <v>1.5514595666450101E-2</v>
      </c>
      <c r="AQ43" s="1">
        <v>4.0645015447646398E-6</v>
      </c>
      <c r="AR43">
        <v>-11.6935457143192</v>
      </c>
      <c r="AS43">
        <v>13.52</v>
      </c>
      <c r="AT43">
        <v>14</v>
      </c>
      <c r="AU43" s="1">
        <v>5.0552103543043798E-25</v>
      </c>
      <c r="AV43" s="1">
        <v>1.26496006468499E-21</v>
      </c>
      <c r="AW43">
        <v>0.26573999999999998</v>
      </c>
      <c r="AX43">
        <v>-2701.2090600077399</v>
      </c>
      <c r="AY43">
        <v>0.16976705298384601</v>
      </c>
      <c r="AZ43">
        <v>0.25363867368548298</v>
      </c>
      <c r="BA43">
        <v>0.25034634561073099</v>
      </c>
    </row>
    <row r="44" spans="1:53" x14ac:dyDescent="0.2">
      <c r="A44" t="s">
        <v>97</v>
      </c>
      <c r="B44" t="s">
        <v>96</v>
      </c>
      <c r="C44" t="str">
        <f t="shared" ca="1" si="0"/>
        <v/>
      </c>
      <c r="E44">
        <f>AND(P44,averaged_runs370!I44,averaged_runs126!I44)*1</f>
        <v>0</v>
      </c>
      <c r="F44" s="2" t="str">
        <f>IF(E44,SQRT(averaged_runs126!H44^2/3+averaged_runs370!H44^2/3+O44^2/3),"")</f>
        <v/>
      </c>
      <c r="G44" s="2" t="str">
        <f>IF(E44,averaged_runs126!H44,"")</f>
        <v/>
      </c>
      <c r="H44" s="2" t="str">
        <f t="shared" si="3"/>
        <v/>
      </c>
      <c r="I44" s="2" t="str">
        <f>IF(E44,averaged_runs370!H44,"")</f>
        <v/>
      </c>
      <c r="J44" t="s">
        <v>47</v>
      </c>
      <c r="K44">
        <v>164.72</v>
      </c>
      <c r="L44">
        <v>201.96</v>
      </c>
      <c r="M44">
        <v>-0.100883253049282</v>
      </c>
      <c r="N44">
        <v>-647.37682755669698</v>
      </c>
      <c r="O44">
        <v>0.116097065375627</v>
      </c>
      <c r="P44">
        <f t="shared" si="1"/>
        <v>0</v>
      </c>
      <c r="Q44">
        <v>3.2683333334759301</v>
      </c>
      <c r="R44">
        <v>8.0400000001600809</v>
      </c>
      <c r="S44">
        <v>6.9200778389787097</v>
      </c>
      <c r="T44">
        <v>3.2683333334759301</v>
      </c>
      <c r="U44">
        <v>8.0400000001600809</v>
      </c>
      <c r="V44">
        <v>3.2683333334759301</v>
      </c>
      <c r="W44">
        <v>8.0400000001600809</v>
      </c>
      <c r="X44">
        <v>8.9992435547626606</v>
      </c>
      <c r="Y44">
        <v>3.0179698700512701E-2</v>
      </c>
      <c r="Z44">
        <v>-7.1927674537189096E-2</v>
      </c>
      <c r="AA44">
        <v>-0.13187850712871299</v>
      </c>
      <c r="AB44">
        <v>-0.100883253049282</v>
      </c>
      <c r="AC44">
        <v>-572.49951663380398</v>
      </c>
      <c r="AD44">
        <v>0.11371457259431</v>
      </c>
      <c r="AE44">
        <v>3.2983333334759801</v>
      </c>
      <c r="AF44">
        <v>8.0766666668265401</v>
      </c>
      <c r="AG44">
        <v>7.5074404763338496</v>
      </c>
      <c r="AH44">
        <v>3.2983333334759801</v>
      </c>
      <c r="AI44">
        <v>8.0766666668265401</v>
      </c>
      <c r="AJ44">
        <v>3.2983333334759801</v>
      </c>
      <c r="AK44">
        <v>8.0766666668265401</v>
      </c>
      <c r="AL44">
        <v>7.5074404763338496</v>
      </c>
      <c r="AM44">
        <v>-0.13187850712871299</v>
      </c>
      <c r="AN44">
        <v>1.00412657559385</v>
      </c>
      <c r="AO44">
        <v>2.0970081913479302E-3</v>
      </c>
      <c r="AP44">
        <v>3.2540737512154099</v>
      </c>
      <c r="AQ44">
        <v>4.6078303130754401E-2</v>
      </c>
      <c r="AR44">
        <v>-4.1923324215635303</v>
      </c>
      <c r="AS44">
        <v>13.04</v>
      </c>
      <c r="AT44">
        <v>13.06</v>
      </c>
      <c r="AU44" s="1">
        <v>7.3958093763593297E-5</v>
      </c>
      <c r="AV44">
        <v>1.2147024049257099E-4</v>
      </c>
      <c r="AW44">
        <v>1.4419599999999999</v>
      </c>
      <c r="AX44">
        <v>-968.42878938117599</v>
      </c>
      <c r="AY44">
        <v>9.4603719438553197E-2</v>
      </c>
      <c r="AZ44">
        <v>0.113007949739484</v>
      </c>
      <c r="BA44">
        <v>0.108186129367945</v>
      </c>
    </row>
    <row r="45" spans="1:53" x14ac:dyDescent="0.2">
      <c r="A45" t="s">
        <v>98</v>
      </c>
      <c r="B45" t="s">
        <v>96</v>
      </c>
      <c r="C45" t="str">
        <f t="shared" ca="1" si="0"/>
        <v/>
      </c>
      <c r="E45">
        <f>AND(P45,averaged_runs370!I45,averaged_runs126!I45)*1</f>
        <v>1</v>
      </c>
      <c r="F45" s="2">
        <f>IF(E45,SQRT(averaged_runs126!H45^2/3+averaged_runs370!H45^2/3+O45^2/3),"")</f>
        <v>3.7959945981156665E-2</v>
      </c>
      <c r="G45" s="2">
        <f>IF(E45,averaged_runs126!H45,"")</f>
        <v>3.9187065765680297E-2</v>
      </c>
      <c r="H45" s="2">
        <f t="shared" si="3"/>
        <v>3.9757488066821098E-2</v>
      </c>
      <c r="I45" s="2">
        <f>IF(E45,averaged_runs370!H45,"")</f>
        <v>3.4735983014301197E-2</v>
      </c>
      <c r="J45" t="s">
        <v>47</v>
      </c>
      <c r="K45">
        <v>0</v>
      </c>
      <c r="L45">
        <v>0</v>
      </c>
      <c r="M45">
        <v>1.5238720829009201E-2</v>
      </c>
      <c r="N45">
        <v>144.402801121865</v>
      </c>
      <c r="O45">
        <v>3.9757488066821098E-2</v>
      </c>
      <c r="P45">
        <f t="shared" si="1"/>
        <v>1</v>
      </c>
      <c r="Q45">
        <v>-9.24999998543444E-2</v>
      </c>
      <c r="R45">
        <v>-1.2383333331648101</v>
      </c>
      <c r="S45">
        <v>-0.90914377272733704</v>
      </c>
      <c r="T45">
        <v>-0.13499999985430799</v>
      </c>
      <c r="U45">
        <v>-1.3816666664980199</v>
      </c>
      <c r="V45">
        <v>-4.9999999854380701E-2</v>
      </c>
      <c r="W45">
        <v>-1.3033333331647601</v>
      </c>
      <c r="X45">
        <v>1.93043960390917</v>
      </c>
      <c r="Y45">
        <v>7.9999570350034896E-2</v>
      </c>
      <c r="Z45">
        <v>-5.0731107570391601E-3</v>
      </c>
      <c r="AA45">
        <v>2.5215054945303E-2</v>
      </c>
      <c r="AB45">
        <v>1.5238720829009201E-2</v>
      </c>
      <c r="AC45">
        <v>131.76119423084899</v>
      </c>
      <c r="AD45">
        <v>5.1396779157705103E-2</v>
      </c>
      <c r="AE45">
        <v>-6.2499999854298903E-2</v>
      </c>
      <c r="AF45">
        <v>-1.20166666649835</v>
      </c>
      <c r="AG45">
        <v>-0.98593253951487203</v>
      </c>
      <c r="AH45">
        <v>-0.104999999854262</v>
      </c>
      <c r="AI45">
        <v>-1.34499999983156</v>
      </c>
      <c r="AJ45">
        <v>-0.104999999854262</v>
      </c>
      <c r="AK45">
        <v>-1.34499999983156</v>
      </c>
      <c r="AL45">
        <v>1.55601190468119</v>
      </c>
      <c r="AM45">
        <v>2.5215054945303E-2</v>
      </c>
      <c r="AN45">
        <v>4.7142686515605696</v>
      </c>
      <c r="AO45">
        <v>4.5051776536972703</v>
      </c>
      <c r="AP45">
        <v>5.2869729991895502</v>
      </c>
      <c r="AQ45">
        <v>4.7529225959746197</v>
      </c>
      <c r="AR45">
        <v>1.55038036220783</v>
      </c>
      <c r="AS45">
        <v>15.304</v>
      </c>
      <c r="AT45">
        <v>15.944000000000001</v>
      </c>
      <c r="AU45">
        <v>0.99517054120544102</v>
      </c>
      <c r="AV45">
        <v>0.99517054120544102</v>
      </c>
      <c r="AW45">
        <v>3.5517399999999899</v>
      </c>
      <c r="AX45">
        <v>358.13786367000898</v>
      </c>
      <c r="AY45">
        <v>4.1411641732920598E-2</v>
      </c>
      <c r="AZ45">
        <v>3.9173131238595803E-2</v>
      </c>
      <c r="BA45">
        <v>5.31791148892845E-2</v>
      </c>
    </row>
    <row r="46" spans="1:53" x14ac:dyDescent="0.2">
      <c r="A46" t="s">
        <v>99</v>
      </c>
      <c r="B46" t="s">
        <v>100</v>
      </c>
      <c r="C46">
        <f t="shared" ca="1" si="0"/>
        <v>5</v>
      </c>
      <c r="D46">
        <v>8</v>
      </c>
      <c r="E46">
        <f>AND(P46,averaged_runs370!I46,averaged_runs126!I46)*1</f>
        <v>1</v>
      </c>
      <c r="F46" s="2">
        <f>IF(E46,SQRT(averaged_runs126!H46^2/3+averaged_runs370!H46^2/3+O46^2/3),"")</f>
        <v>4.7461520872742823E-2</v>
      </c>
      <c r="G46" s="2">
        <f>IF(E46,averaged_runs126!H46,"")</f>
        <v>4.05756373734062E-2</v>
      </c>
      <c r="H46" s="2">
        <f t="shared" si="3"/>
        <v>4.1294042609318599E-2</v>
      </c>
      <c r="I46" s="2">
        <f>IF(E46,averaged_runs370!H46,"")</f>
        <v>5.83627242971319E-2</v>
      </c>
      <c r="J46" t="s">
        <v>47</v>
      </c>
      <c r="K46">
        <v>2.14</v>
      </c>
      <c r="L46">
        <v>16.3</v>
      </c>
      <c r="M46" s="1">
        <v>-4.1452602399238904E-6</v>
      </c>
      <c r="N46">
        <v>146.40864795435201</v>
      </c>
      <c r="O46">
        <v>4.1294042609318599E-2</v>
      </c>
      <c r="P46">
        <f t="shared" si="1"/>
        <v>1</v>
      </c>
      <c r="Q46">
        <v>-0.70666666652046795</v>
      </c>
      <c r="R46">
        <v>2.0233333334988801</v>
      </c>
      <c r="S46">
        <v>0.32458791225477501</v>
      </c>
      <c r="T46">
        <v>-0.70666666652046795</v>
      </c>
      <c r="U46">
        <v>2.0233333334988801</v>
      </c>
      <c r="V46">
        <v>-0.70666666652046795</v>
      </c>
      <c r="W46">
        <v>2.0233333334988801</v>
      </c>
      <c r="X46">
        <v>2.5625267203380901</v>
      </c>
      <c r="Y46">
        <v>5.3594911838335597E-2</v>
      </c>
      <c r="Z46">
        <v>8.49827671509552E-3</v>
      </c>
      <c r="AA46">
        <v>-2.5814168556289398E-2</v>
      </c>
      <c r="AB46" s="1">
        <v>-4.1452602399262502E-6</v>
      </c>
      <c r="AC46">
        <v>140.35547587496001</v>
      </c>
      <c r="AD46">
        <v>3.8758696921400701E-2</v>
      </c>
      <c r="AE46">
        <v>-0.67666666652042295</v>
      </c>
      <c r="AF46">
        <v>2.0600000001653398</v>
      </c>
      <c r="AG46">
        <v>0.32559523826280901</v>
      </c>
      <c r="AH46">
        <v>-0.67666666652042295</v>
      </c>
      <c r="AI46">
        <v>2.0600000001653398</v>
      </c>
      <c r="AJ46">
        <v>-0.67666666652042295</v>
      </c>
      <c r="AK46">
        <v>2.0600000001653398</v>
      </c>
      <c r="AL46">
        <v>1.4395238095294201</v>
      </c>
      <c r="AM46">
        <v>-2.5814168556289398E-2</v>
      </c>
      <c r="AN46">
        <v>6.3879468993915003</v>
      </c>
      <c r="AO46">
        <v>5.6541121146729996</v>
      </c>
      <c r="AP46">
        <v>6.8165694217980404</v>
      </c>
      <c r="AQ46">
        <v>5.59863612385388</v>
      </c>
      <c r="AR46">
        <v>1.4661754495403301</v>
      </c>
      <c r="AS46">
        <v>13.6</v>
      </c>
      <c r="AT46">
        <v>14.02</v>
      </c>
      <c r="AU46">
        <v>0.40166449666023801</v>
      </c>
      <c r="AV46">
        <v>0.52683258910488895</v>
      </c>
      <c r="AW46">
        <v>1.6501999999999999</v>
      </c>
      <c r="AX46">
        <v>206.73073838518701</v>
      </c>
      <c r="AY46">
        <v>5.5526920435533499E-2</v>
      </c>
      <c r="AZ46">
        <v>4.7247710165045399E-2</v>
      </c>
      <c r="BA46">
        <v>5.09890902994359E-2</v>
      </c>
    </row>
    <row r="47" spans="1:53" x14ac:dyDescent="0.2">
      <c r="A47" t="s">
        <v>101</v>
      </c>
      <c r="B47" t="s">
        <v>100</v>
      </c>
      <c r="C47" t="str">
        <f t="shared" ca="1" si="0"/>
        <v/>
      </c>
      <c r="E47">
        <f>AND(P47,averaged_runs370!I47,averaged_runs126!I47)*1</f>
        <v>0</v>
      </c>
      <c r="F47" s="2" t="str">
        <f>IF(E47,SQRT(averaged_runs126!H47^2/3+averaged_runs370!H47^2/3+O47^2/3),"")</f>
        <v/>
      </c>
      <c r="G47" s="2" t="str">
        <f>IF(E47,averaged_runs126!H47,"")</f>
        <v/>
      </c>
      <c r="H47" s="2" t="str">
        <f t="shared" si="3"/>
        <v/>
      </c>
      <c r="I47" s="2" t="str">
        <f>IF(E47,averaged_runs370!H47,"")</f>
        <v/>
      </c>
      <c r="J47" t="s">
        <v>47</v>
      </c>
      <c r="K47">
        <v>5</v>
      </c>
      <c r="L47">
        <v>22.82</v>
      </c>
      <c r="M47" s="1">
        <v>-1.7709098952891999E-5</v>
      </c>
      <c r="N47">
        <v>158.37374993231899</v>
      </c>
      <c r="O47">
        <v>3.66347444209804E-2</v>
      </c>
      <c r="P47">
        <f t="shared" si="1"/>
        <v>1</v>
      </c>
      <c r="Q47">
        <v>-0.13833333318767399</v>
      </c>
      <c r="R47">
        <v>1.60666666683257</v>
      </c>
      <c r="S47">
        <v>0.33365384632004202</v>
      </c>
      <c r="T47">
        <v>-0.13833333318767399</v>
      </c>
      <c r="U47">
        <v>1.60666666683257</v>
      </c>
      <c r="V47">
        <v>-0.13833333318767399</v>
      </c>
      <c r="W47">
        <v>1.60666666683257</v>
      </c>
      <c r="X47">
        <v>2.0804139119973901</v>
      </c>
      <c r="Y47">
        <v>4.62283049166302E-2</v>
      </c>
      <c r="Z47">
        <v>1.9022559115570499E-2</v>
      </c>
      <c r="AA47">
        <v>-1.22857559669915E-2</v>
      </c>
      <c r="AB47" s="1">
        <v>-1.7709098952893499E-5</v>
      </c>
      <c r="AC47">
        <v>150.42919073412199</v>
      </c>
      <c r="AD47">
        <v>3.38862002803706E-2</v>
      </c>
      <c r="AE47">
        <v>-0.108333333187629</v>
      </c>
      <c r="AF47">
        <v>1.6433333334990401</v>
      </c>
      <c r="AG47">
        <v>0.215595238262486</v>
      </c>
      <c r="AH47">
        <v>-0.108333333187629</v>
      </c>
      <c r="AI47">
        <v>1.6433333334990401</v>
      </c>
      <c r="AJ47">
        <v>-0.108333333187629</v>
      </c>
      <c r="AK47">
        <v>1.6433333334990401</v>
      </c>
      <c r="AL47">
        <v>1.3334523809516701</v>
      </c>
      <c r="AM47">
        <v>-1.22857559669915E-2</v>
      </c>
      <c r="AN47">
        <v>6.9932765154332204</v>
      </c>
      <c r="AO47">
        <v>6.2086149916202604</v>
      </c>
      <c r="AP47">
        <v>7.3841217672842303</v>
      </c>
      <c r="AQ47">
        <v>6.0526462116040101</v>
      </c>
      <c r="AR47">
        <v>1.4555281240134399</v>
      </c>
      <c r="AS47">
        <v>13.56</v>
      </c>
      <c r="AT47">
        <v>14</v>
      </c>
      <c r="AU47">
        <v>0.220698730225761</v>
      </c>
      <c r="AV47">
        <v>0.37586854316431201</v>
      </c>
      <c r="AW47">
        <v>1.2466200000000001</v>
      </c>
      <c r="AX47">
        <v>205.22946548589499</v>
      </c>
      <c r="AY47">
        <v>5.2623731877185199E-2</v>
      </c>
      <c r="AZ47">
        <v>3.9840071782852399E-2</v>
      </c>
      <c r="BA47">
        <v>4.3615953803975399E-2</v>
      </c>
    </row>
    <row r="48" spans="1:53" x14ac:dyDescent="0.2">
      <c r="A48" t="s">
        <v>102</v>
      </c>
      <c r="B48" t="s">
        <v>100</v>
      </c>
      <c r="C48" t="str">
        <f t="shared" ca="1" si="0"/>
        <v/>
      </c>
      <c r="E48">
        <f>AND(P48,averaged_runs370!I48,averaged_runs126!I48)*1</f>
        <v>1</v>
      </c>
      <c r="F48" s="2">
        <f>IF(E48,SQRT(averaged_runs126!H48^2/3+averaged_runs370!H48^2/3+O48^2/3),"")</f>
        <v>4.7777474268974683E-2</v>
      </c>
      <c r="G48" s="2">
        <f>IF(E48,averaged_runs126!H48,"")</f>
        <v>4.1158591965378397E-2</v>
      </c>
      <c r="H48" s="2">
        <f t="shared" si="3"/>
        <v>4.2758680066171603E-2</v>
      </c>
      <c r="I48" s="2">
        <f>IF(E48,averaged_runs370!H48,"")</f>
        <v>5.7669114168624802E-2</v>
      </c>
      <c r="J48" t="s">
        <v>47</v>
      </c>
      <c r="K48">
        <v>1.9</v>
      </c>
      <c r="L48">
        <v>17.46</v>
      </c>
      <c r="M48" s="1">
        <v>-3.1650714396500002E-6</v>
      </c>
      <c r="N48">
        <v>143.38783270567399</v>
      </c>
      <c r="O48">
        <v>4.2758680066171603E-2</v>
      </c>
      <c r="P48">
        <f t="shared" si="1"/>
        <v>1</v>
      </c>
      <c r="Q48">
        <v>-0.73666666652046797</v>
      </c>
      <c r="R48">
        <v>2.1533333334987699</v>
      </c>
      <c r="S48">
        <v>0.335462454379366</v>
      </c>
      <c r="T48">
        <v>-0.73666666652046797</v>
      </c>
      <c r="U48">
        <v>2.1533333334987699</v>
      </c>
      <c r="V48">
        <v>-0.73666666652046797</v>
      </c>
      <c r="W48">
        <v>2.1533333334987699</v>
      </c>
      <c r="X48">
        <v>2.6499087754598301</v>
      </c>
      <c r="Y48">
        <v>5.5724928009602097E-2</v>
      </c>
      <c r="Z48">
        <v>8.8426579356044501E-3</v>
      </c>
      <c r="AA48">
        <v>-2.93049421560207E-2</v>
      </c>
      <c r="AB48" s="1">
        <v>-3.1650714396619298E-6</v>
      </c>
      <c r="AC48">
        <v>137.391836131312</v>
      </c>
      <c r="AD48">
        <v>4.0183228910689303E-2</v>
      </c>
      <c r="AE48">
        <v>-0.70666666652042298</v>
      </c>
      <c r="AF48">
        <v>2.19000000016523</v>
      </c>
      <c r="AG48">
        <v>0.24244047635834901</v>
      </c>
      <c r="AH48">
        <v>-0.70666666652042298</v>
      </c>
      <c r="AI48">
        <v>2.19000000016523</v>
      </c>
      <c r="AJ48">
        <v>-0.70666666652042298</v>
      </c>
      <c r="AK48">
        <v>2.19000000016523</v>
      </c>
      <c r="AL48">
        <v>1.3573214285839501</v>
      </c>
      <c r="AM48">
        <v>-2.93049421560207E-2</v>
      </c>
      <c r="AN48">
        <v>6.3217595869670697</v>
      </c>
      <c r="AO48">
        <v>5.5378965969916099</v>
      </c>
      <c r="AP48">
        <v>6.7582565604058598</v>
      </c>
      <c r="AQ48">
        <v>5.5160477441511704</v>
      </c>
      <c r="AR48">
        <v>1.4230617473887599</v>
      </c>
      <c r="AS48">
        <v>13.62</v>
      </c>
      <c r="AT48">
        <v>14.06</v>
      </c>
      <c r="AU48">
        <v>0.43131837234610698</v>
      </c>
      <c r="AV48">
        <v>0.522596390559108</v>
      </c>
      <c r="AW48">
        <v>1.7900799999999999</v>
      </c>
      <c r="AX48">
        <v>200.65170638181499</v>
      </c>
      <c r="AY48">
        <v>5.8699137476039699E-2</v>
      </c>
      <c r="AZ48">
        <v>4.9191359624873102E-2</v>
      </c>
      <c r="BA48">
        <v>5.2872573418112398E-2</v>
      </c>
    </row>
    <row r="49" spans="1:53" x14ac:dyDescent="0.2">
      <c r="A49" t="s">
        <v>103</v>
      </c>
      <c r="B49" t="s">
        <v>100</v>
      </c>
      <c r="C49" t="str">
        <f t="shared" ca="1" si="0"/>
        <v/>
      </c>
      <c r="E49">
        <f>AND(P49,averaged_runs370!I49,averaged_runs126!I49)*1</f>
        <v>1</v>
      </c>
      <c r="F49" s="2">
        <f>IF(E49,SQRT(averaged_runs126!H49^2/3+averaged_runs370!H49^2/3+O49^2/3),"")</f>
        <v>4.7087158549613428E-2</v>
      </c>
      <c r="G49" s="2">
        <f>IF(E49,averaged_runs126!H49,"")</f>
        <v>4.0695941609217003E-2</v>
      </c>
      <c r="H49" s="2">
        <f t="shared" si="3"/>
        <v>4.07096239593666E-2</v>
      </c>
      <c r="I49" s="2">
        <f>IF(E49,averaged_runs370!H49,"")</f>
        <v>5.7776884257075202E-2</v>
      </c>
      <c r="J49" t="s">
        <v>47</v>
      </c>
      <c r="K49">
        <v>2.1</v>
      </c>
      <c r="L49">
        <v>14.26</v>
      </c>
      <c r="M49" s="1">
        <v>3.36159937039896E-5</v>
      </c>
      <c r="N49">
        <v>148.13808356682901</v>
      </c>
      <c r="O49">
        <v>4.07096239593666E-2</v>
      </c>
      <c r="P49">
        <f t="shared" si="1"/>
        <v>1</v>
      </c>
      <c r="Q49">
        <v>-0.75333333318712903</v>
      </c>
      <c r="R49">
        <v>1.8566666668323799</v>
      </c>
      <c r="S49">
        <v>0.32118131884812601</v>
      </c>
      <c r="T49">
        <v>-0.75333333318712903</v>
      </c>
      <c r="U49">
        <v>1.8566666668323799</v>
      </c>
      <c r="V49">
        <v>-0.75333333318712903</v>
      </c>
      <c r="W49">
        <v>1.8566666668323799</v>
      </c>
      <c r="X49">
        <v>2.4594711749395501</v>
      </c>
      <c r="Y49">
        <v>5.27127075018122E-2</v>
      </c>
      <c r="Z49">
        <v>6.9644145839398803E-3</v>
      </c>
      <c r="AA49">
        <v>-2.3768065083612702E-2</v>
      </c>
      <c r="AB49" s="1">
        <v>3.3615993703988001E-5</v>
      </c>
      <c r="AC49">
        <v>142.09749381290399</v>
      </c>
      <c r="AD49">
        <v>3.8269088955847103E-2</v>
      </c>
      <c r="AE49">
        <v>-0.72333333318708304</v>
      </c>
      <c r="AF49">
        <v>1.89333333349884</v>
      </c>
      <c r="AG49">
        <v>0.31309523826274099</v>
      </c>
      <c r="AH49">
        <v>-0.72333333318708304</v>
      </c>
      <c r="AI49">
        <v>1.89333333349884</v>
      </c>
      <c r="AJ49">
        <v>-0.72333333318708304</v>
      </c>
      <c r="AK49">
        <v>1.89333333349884</v>
      </c>
      <c r="AL49">
        <v>1.4300000000056201</v>
      </c>
      <c r="AM49">
        <v>-2.3768065083612702E-2</v>
      </c>
      <c r="AN49">
        <v>6.3717670448063197</v>
      </c>
      <c r="AO49">
        <v>5.7783338871496399</v>
      </c>
      <c r="AP49">
        <v>6.8155526675029803</v>
      </c>
      <c r="AQ49">
        <v>5.6916944779480296</v>
      </c>
      <c r="AR49">
        <v>1.50754644155601</v>
      </c>
      <c r="AS49">
        <v>13.56</v>
      </c>
      <c r="AT49">
        <v>13.98</v>
      </c>
      <c r="AU49">
        <v>0.43941833521455398</v>
      </c>
      <c r="AV49">
        <v>0.53767694321039206</v>
      </c>
      <c r="AW49">
        <v>1.56894</v>
      </c>
      <c r="AX49">
        <v>212.564048259397</v>
      </c>
      <c r="AY49">
        <v>5.3223697129558899E-2</v>
      </c>
      <c r="AZ49">
        <v>4.5984716337469402E-2</v>
      </c>
      <c r="BA49">
        <v>4.9864036691467398E-2</v>
      </c>
    </row>
    <row r="50" spans="1:53" x14ac:dyDescent="0.2">
      <c r="A50" t="s">
        <v>104</v>
      </c>
      <c r="B50" t="s">
        <v>100</v>
      </c>
      <c r="C50" t="str">
        <f t="shared" ca="1" si="0"/>
        <v/>
      </c>
      <c r="E50">
        <f>AND(P50,averaged_runs370!I50,averaged_runs126!I50)*1</f>
        <v>0</v>
      </c>
      <c r="F50" s="2" t="str">
        <f>IF(E50,SQRT(averaged_runs126!H50^2/3+averaged_runs370!H50^2/3+O50^2/3),"")</f>
        <v/>
      </c>
      <c r="G50" s="2" t="str">
        <f>IF(E50,averaged_runs126!H50,"")</f>
        <v/>
      </c>
      <c r="H50" s="2" t="str">
        <f t="shared" si="3"/>
        <v/>
      </c>
      <c r="I50" s="2" t="str">
        <f>IF(E50,averaged_runs370!H50,"")</f>
        <v/>
      </c>
      <c r="J50" t="s">
        <v>47</v>
      </c>
      <c r="K50">
        <v>3.5</v>
      </c>
      <c r="L50">
        <v>14.66</v>
      </c>
      <c r="M50" s="1">
        <v>-4.4329202134395199E-7</v>
      </c>
      <c r="N50">
        <v>144.28964820957799</v>
      </c>
      <c r="O50">
        <v>4.0816631018491797E-2</v>
      </c>
      <c r="P50">
        <f t="shared" si="1"/>
        <v>1</v>
      </c>
      <c r="Q50">
        <v>-0.68499999985381599</v>
      </c>
      <c r="R50">
        <v>2.3200000001653001</v>
      </c>
      <c r="S50">
        <v>0.35000000016705801</v>
      </c>
      <c r="T50">
        <v>-0.68499999985381599</v>
      </c>
      <c r="U50">
        <v>2.3200000001653001</v>
      </c>
      <c r="V50">
        <v>-0.68499999985381599</v>
      </c>
      <c r="W50">
        <v>2.3200000001653001</v>
      </c>
      <c r="X50">
        <v>2.6867087608019502</v>
      </c>
      <c r="Y50">
        <v>5.3132414681212603E-2</v>
      </c>
      <c r="Z50">
        <v>2.6000724880629999E-3</v>
      </c>
      <c r="AA50">
        <v>-3.2125504959073299E-2</v>
      </c>
      <c r="AB50" s="1">
        <v>-4.43292021329415E-7</v>
      </c>
      <c r="AC50">
        <v>129.899477828074</v>
      </c>
      <c r="AD50">
        <v>4.3020740812424803E-2</v>
      </c>
      <c r="AE50">
        <v>-0.654999999853771</v>
      </c>
      <c r="AF50">
        <v>2.3566666668317602</v>
      </c>
      <c r="AG50">
        <v>0.37184523826297999</v>
      </c>
      <c r="AH50">
        <v>-0.654999999853771</v>
      </c>
      <c r="AI50">
        <v>2.3566666668317602</v>
      </c>
      <c r="AJ50">
        <v>-0.654999999853771</v>
      </c>
      <c r="AK50">
        <v>2.3566666668317602</v>
      </c>
      <c r="AL50">
        <v>1.5838690476245501</v>
      </c>
      <c r="AM50">
        <v>-3.2125504959073299E-2</v>
      </c>
      <c r="AN50">
        <v>6.1810566221096002</v>
      </c>
      <c r="AO50">
        <v>5.7806628051956501</v>
      </c>
      <c r="AP50">
        <v>6.7513683207750796</v>
      </c>
      <c r="AQ50">
        <v>5.62698372735756</v>
      </c>
      <c r="AR50">
        <v>1.3569576834720301</v>
      </c>
      <c r="AS50">
        <v>13.68</v>
      </c>
      <c r="AT50">
        <v>14.1</v>
      </c>
      <c r="AU50">
        <v>7.6600747333489205E-2</v>
      </c>
      <c r="AV50">
        <v>0.35557544075562902</v>
      </c>
      <c r="AW50">
        <v>2.6708400000000001</v>
      </c>
      <c r="AX50">
        <v>191.331033369556</v>
      </c>
      <c r="AY50">
        <v>6.1448501602515103E-2</v>
      </c>
      <c r="AZ50">
        <v>4.9528908355422202E-2</v>
      </c>
      <c r="BA50">
        <v>5.7223483303817602E-2</v>
      </c>
    </row>
    <row r="51" spans="1:53" x14ac:dyDescent="0.2">
      <c r="A51" t="s">
        <v>105</v>
      </c>
      <c r="B51" t="s">
        <v>100</v>
      </c>
      <c r="C51" t="str">
        <f t="shared" ca="1" si="0"/>
        <v/>
      </c>
      <c r="E51">
        <f>AND(P51,averaged_runs370!I51,averaged_runs126!I51)*1</f>
        <v>0</v>
      </c>
      <c r="F51" s="2" t="str">
        <f>IF(E51,SQRT(averaged_runs126!H51^2/3+averaged_runs370!H51^2/3+O51^2/3),"")</f>
        <v/>
      </c>
      <c r="G51" s="2" t="str">
        <f>IF(E51,averaged_runs126!H51,"")</f>
        <v/>
      </c>
      <c r="H51" s="2" t="str">
        <f t="shared" si="3"/>
        <v/>
      </c>
      <c r="I51" s="2" t="str">
        <f>IF(E51,averaged_runs370!H51,"")</f>
        <v/>
      </c>
      <c r="J51" t="s">
        <v>47</v>
      </c>
      <c r="K51">
        <v>12.68</v>
      </c>
      <c r="L51">
        <v>23.68</v>
      </c>
      <c r="M51" s="1">
        <v>-3.1401979684799601E-6</v>
      </c>
      <c r="N51">
        <v>163.57776156542801</v>
      </c>
      <c r="O51">
        <v>3.3659666759830002E-2</v>
      </c>
      <c r="P51">
        <f t="shared" si="1"/>
        <v>1</v>
      </c>
      <c r="Q51">
        <v>-0.33166666652083199</v>
      </c>
      <c r="R51">
        <v>1.71000000016582</v>
      </c>
      <c r="S51">
        <v>0.12739926756575401</v>
      </c>
      <c r="T51">
        <v>-0.33166666652083199</v>
      </c>
      <c r="U51">
        <v>1.71000000016582</v>
      </c>
      <c r="V51">
        <v>-0.33166666652083199</v>
      </c>
      <c r="W51">
        <v>1.71000000016582</v>
      </c>
      <c r="X51">
        <v>2.09735256486467</v>
      </c>
      <c r="Y51">
        <v>4.4954422701906201E-2</v>
      </c>
      <c r="Z51">
        <v>1.8201903763298999E-2</v>
      </c>
      <c r="AA51">
        <v>-1.4769081051891E-2</v>
      </c>
      <c r="AB51" s="1">
        <v>-3.1401979684680199E-6</v>
      </c>
      <c r="AC51">
        <v>145.81726005809301</v>
      </c>
      <c r="AD51">
        <v>3.6436395904836702E-2</v>
      </c>
      <c r="AE51">
        <v>-0.301666666520786</v>
      </c>
      <c r="AF51">
        <v>1.7466666668322799</v>
      </c>
      <c r="AG51">
        <v>3.7976190643754001E-2</v>
      </c>
      <c r="AH51">
        <v>-0.301666666520786</v>
      </c>
      <c r="AI51">
        <v>1.7466666668322799</v>
      </c>
      <c r="AJ51">
        <v>-0.301666666520786</v>
      </c>
      <c r="AK51">
        <v>1.7466666668322799</v>
      </c>
      <c r="AL51">
        <v>1.5074999999925001</v>
      </c>
      <c r="AM51">
        <v>-1.4769081051891E-2</v>
      </c>
      <c r="AN51">
        <v>6.6809007501031097</v>
      </c>
      <c r="AO51">
        <v>6.1887056800588898</v>
      </c>
      <c r="AP51">
        <v>7.42383177544259</v>
      </c>
      <c r="AQ51">
        <v>6.1765980358670696</v>
      </c>
      <c r="AR51">
        <v>1.0567522848867901</v>
      </c>
      <c r="AS51">
        <v>13.58</v>
      </c>
      <c r="AT51">
        <v>14.02</v>
      </c>
      <c r="AU51">
        <v>0.11471921790542899</v>
      </c>
      <c r="AV51">
        <v>0.14062064108477901</v>
      </c>
      <c r="AW51">
        <v>1.3353600000000001</v>
      </c>
      <c r="AX51">
        <v>149.00207216903701</v>
      </c>
      <c r="AY51">
        <v>5.5713998447817999E-2</v>
      </c>
      <c r="AZ51">
        <v>3.7185728094701699E-2</v>
      </c>
      <c r="BA51">
        <v>4.6415000677608703E-2</v>
      </c>
    </row>
    <row r="52" spans="1:53" x14ac:dyDescent="0.2">
      <c r="A52" t="s">
        <v>106</v>
      </c>
      <c r="B52" t="s">
        <v>100</v>
      </c>
      <c r="C52" t="str">
        <f t="shared" ca="1" si="0"/>
        <v/>
      </c>
      <c r="E52">
        <f>AND(P52,averaged_runs370!I52,averaged_runs126!I52)*1</f>
        <v>1</v>
      </c>
      <c r="F52" s="2">
        <f>IF(E52,SQRT(averaged_runs126!H52^2/3+averaged_runs370!H52^2/3+O52^2/3),"")</f>
        <v>4.6819733347026021E-2</v>
      </c>
      <c r="G52" s="2">
        <f>IF(E52,averaged_runs126!H52,"")</f>
        <v>3.8864420250784203E-2</v>
      </c>
      <c r="H52" s="2">
        <f t="shared" si="3"/>
        <v>4.1035747127950002E-2</v>
      </c>
      <c r="I52" s="2">
        <f>IF(E52,averaged_runs370!H52,"")</f>
        <v>5.8153990304030199E-2</v>
      </c>
      <c r="J52" t="s">
        <v>47</v>
      </c>
      <c r="K52">
        <v>0.44</v>
      </c>
      <c r="L52">
        <v>6.34</v>
      </c>
      <c r="M52" s="1">
        <v>-4.2655851153414102E-7</v>
      </c>
      <c r="N52">
        <v>145.24778732152799</v>
      </c>
      <c r="O52">
        <v>4.1035747127950002E-2</v>
      </c>
      <c r="P52">
        <f t="shared" si="1"/>
        <v>1</v>
      </c>
      <c r="Q52">
        <v>-0.82166666652037701</v>
      </c>
      <c r="R52">
        <v>2.2750000001653601</v>
      </c>
      <c r="S52">
        <v>0.250686813353937</v>
      </c>
      <c r="T52">
        <v>-0.82166666652037701</v>
      </c>
      <c r="U52">
        <v>2.2750000001653601</v>
      </c>
      <c r="V52">
        <v>-0.82166666652037701</v>
      </c>
      <c r="W52">
        <v>2.2750000001653601</v>
      </c>
      <c r="X52">
        <v>2.7534674874646301</v>
      </c>
      <c r="Y52">
        <v>5.4583796344754597E-2</v>
      </c>
      <c r="Z52">
        <v>4.7812340581273802E-3</v>
      </c>
      <c r="AA52">
        <v>-3.2750391814630103E-2</v>
      </c>
      <c r="AB52" s="1">
        <v>-4.2655851152192902E-7</v>
      </c>
      <c r="AC52">
        <v>131.186636819667</v>
      </c>
      <c r="AD52">
        <v>4.33186692145517E-2</v>
      </c>
      <c r="AE52">
        <v>-0.79166666652033202</v>
      </c>
      <c r="AF52">
        <v>2.3116666668318202</v>
      </c>
      <c r="AG52">
        <v>0.150119047787073</v>
      </c>
      <c r="AH52">
        <v>-0.79166666652033202</v>
      </c>
      <c r="AI52">
        <v>2.3116666668318202</v>
      </c>
      <c r="AJ52">
        <v>-0.79166666652033202</v>
      </c>
      <c r="AK52">
        <v>2.3116666668318202</v>
      </c>
      <c r="AL52">
        <v>1.49488095237996</v>
      </c>
      <c r="AM52">
        <v>-3.2750391814630103E-2</v>
      </c>
      <c r="AN52">
        <v>6.1081461780464696</v>
      </c>
      <c r="AO52">
        <v>5.6093475472591399</v>
      </c>
      <c r="AP52">
        <v>6.8141090981802703</v>
      </c>
      <c r="AQ52">
        <v>5.548825138202</v>
      </c>
      <c r="AR52">
        <v>1.53502768942682</v>
      </c>
      <c r="AS52">
        <v>13.64</v>
      </c>
      <c r="AT52">
        <v>14.08</v>
      </c>
      <c r="AU52">
        <v>0.68703055926115197</v>
      </c>
      <c r="AV52">
        <v>0.71920058574145995</v>
      </c>
      <c r="AW52">
        <v>1.8303199999999999</v>
      </c>
      <c r="AX52">
        <v>216.43890420918299</v>
      </c>
      <c r="AY52">
        <v>5.2249136455761201E-2</v>
      </c>
      <c r="AZ52">
        <v>4.8567154113130603E-2</v>
      </c>
      <c r="BA52">
        <v>5.6476917678910402E-2</v>
      </c>
    </row>
    <row r="53" spans="1:53" x14ac:dyDescent="0.2">
      <c r="A53" t="s">
        <v>107</v>
      </c>
      <c r="B53" t="s">
        <v>100</v>
      </c>
      <c r="C53" t="str">
        <f t="shared" ca="1" si="0"/>
        <v/>
      </c>
      <c r="E53">
        <f>AND(P53,averaged_runs370!I53,averaged_runs126!I53)*1</f>
        <v>1</v>
      </c>
      <c r="F53" s="2">
        <f>IF(E53,SQRT(averaged_runs126!H53^2/3+averaged_runs370!H53^2/3+O53^2/3),"")</f>
        <v>4.7274960044392675E-2</v>
      </c>
      <c r="G53" s="2">
        <f>IF(E53,averaged_runs126!H53,"")</f>
        <v>3.9074918247973697E-2</v>
      </c>
      <c r="H53" s="2">
        <f t="shared" si="3"/>
        <v>3.9957251730608399E-2</v>
      </c>
      <c r="I53" s="2">
        <f>IF(E53,averaged_runs370!H53,"")</f>
        <v>5.9844250681646401E-2</v>
      </c>
      <c r="J53" t="s">
        <v>47</v>
      </c>
      <c r="K53">
        <v>2.38</v>
      </c>
      <c r="L53">
        <v>9.82</v>
      </c>
      <c r="M53" s="1">
        <v>-6.0571917905982698E-7</v>
      </c>
      <c r="N53">
        <v>146.338889926929</v>
      </c>
      <c r="O53">
        <v>3.9957251730608399E-2</v>
      </c>
      <c r="P53">
        <f t="shared" si="1"/>
        <v>1</v>
      </c>
      <c r="Q53">
        <v>-0.58999999985391605</v>
      </c>
      <c r="R53">
        <v>2.2283333334986901</v>
      </c>
      <c r="S53">
        <v>0.35010073276778902</v>
      </c>
      <c r="T53">
        <v>-0.58999999985391605</v>
      </c>
      <c r="U53">
        <v>2.2283333334986901</v>
      </c>
      <c r="V53">
        <v>-0.58999999985391605</v>
      </c>
      <c r="W53">
        <v>2.2283333334986901</v>
      </c>
      <c r="X53">
        <v>2.7436654117585699</v>
      </c>
      <c r="Y53">
        <v>5.1708208150006499E-2</v>
      </c>
      <c r="Z53">
        <v>2.08771124219186E-4</v>
      </c>
      <c r="AA53">
        <v>-3.07870270606466E-2</v>
      </c>
      <c r="AB53" s="1">
        <v>-6.0571917906232499E-7</v>
      </c>
      <c r="AC53">
        <v>131.01011951403299</v>
      </c>
      <c r="AD53">
        <v>4.2139644879408501E-2</v>
      </c>
      <c r="AE53">
        <v>-0.55999999985387094</v>
      </c>
      <c r="AF53">
        <v>2.2650000001651498</v>
      </c>
      <c r="AG53">
        <v>0.37386904778681201</v>
      </c>
      <c r="AH53">
        <v>-0.55999999985387094</v>
      </c>
      <c r="AI53">
        <v>2.2650000001651498</v>
      </c>
      <c r="AJ53">
        <v>-0.55999999985387094</v>
      </c>
      <c r="AK53">
        <v>2.2650000001651498</v>
      </c>
      <c r="AL53">
        <v>1.63601190476738</v>
      </c>
      <c r="AM53">
        <v>-3.07870270606466E-2</v>
      </c>
      <c r="AN53">
        <v>6.2320915828825596</v>
      </c>
      <c r="AO53">
        <v>5.7186850429287501</v>
      </c>
      <c r="AP53">
        <v>6.9262864264669401</v>
      </c>
      <c r="AQ53">
        <v>5.6702574254978702</v>
      </c>
      <c r="AR53">
        <v>1.4467963651452</v>
      </c>
      <c r="AS53">
        <v>13.7</v>
      </c>
      <c r="AT53">
        <v>14.12</v>
      </c>
      <c r="AU53">
        <v>0.31794805624102301</v>
      </c>
      <c r="AV53">
        <v>0.46140901099224202</v>
      </c>
      <c r="AW53">
        <v>1.7649999999999999</v>
      </c>
      <c r="AX53">
        <v>203.99828748547401</v>
      </c>
      <c r="AY53">
        <v>5.4140955589055198E-2</v>
      </c>
      <c r="AZ53">
        <v>4.8334062743226498E-2</v>
      </c>
      <c r="BA53">
        <v>5.6270575135133699E-2</v>
      </c>
    </row>
    <row r="54" spans="1:53" x14ac:dyDescent="0.2">
      <c r="A54" t="s">
        <v>108</v>
      </c>
      <c r="B54" t="s">
        <v>109</v>
      </c>
      <c r="C54">
        <f t="shared" ca="1" si="0"/>
        <v>2</v>
      </c>
      <c r="D54">
        <v>3</v>
      </c>
      <c r="E54">
        <f>AND(P54,averaged_runs370!I54,averaged_runs126!I54)*1</f>
        <v>0</v>
      </c>
      <c r="F54" s="2" t="str">
        <f>IF(E54,SQRT(averaged_runs126!H54^2/3+averaged_runs370!H54^2/3+O54^2/3),"")</f>
        <v/>
      </c>
      <c r="G54" s="2" t="str">
        <f>IF(E54,averaged_runs126!H54,"")</f>
        <v/>
      </c>
      <c r="H54" s="2" t="str">
        <f t="shared" si="3"/>
        <v/>
      </c>
      <c r="I54" s="2" t="str">
        <f>IF(E54,averaged_runs370!H54,"")</f>
        <v/>
      </c>
      <c r="J54" t="s">
        <v>47</v>
      </c>
      <c r="K54">
        <v>0</v>
      </c>
      <c r="L54">
        <v>1.92</v>
      </c>
      <c r="M54">
        <v>8.8656592355532998E-2</v>
      </c>
      <c r="N54">
        <v>43.850759806604998</v>
      </c>
      <c r="O54">
        <v>0.15012699132115201</v>
      </c>
      <c r="P54">
        <f t="shared" si="1"/>
        <v>0</v>
      </c>
      <c r="Q54">
        <v>-1.10833333318676</v>
      </c>
      <c r="R54">
        <v>-4.4283333331619197</v>
      </c>
      <c r="S54">
        <v>-3.8329578752929701</v>
      </c>
      <c r="T54">
        <v>-1.10833333318676</v>
      </c>
      <c r="U54">
        <v>-4.4283333331619197</v>
      </c>
      <c r="V54">
        <v>-1.10833333318676</v>
      </c>
      <c r="W54">
        <v>-4.4283333331619197</v>
      </c>
      <c r="X54">
        <v>5.8570510796083104</v>
      </c>
      <c r="Y54">
        <v>0.13723734361321999</v>
      </c>
      <c r="Z54">
        <v>2.8905555419253801E-2</v>
      </c>
      <c r="AA54">
        <v>0.175484207994059</v>
      </c>
      <c r="AB54">
        <v>8.8656592355532998E-2</v>
      </c>
      <c r="AC54">
        <v>43.735139784094997</v>
      </c>
      <c r="AD54">
        <v>0.150259441141598</v>
      </c>
      <c r="AE54">
        <v>-1.07833333318671</v>
      </c>
      <c r="AF54">
        <v>-4.3916666664954596</v>
      </c>
      <c r="AG54">
        <v>-4.33345238078644</v>
      </c>
      <c r="AH54">
        <v>-1.07833333318671</v>
      </c>
      <c r="AI54">
        <v>-4.3916666664954596</v>
      </c>
      <c r="AJ54">
        <v>-1.07833333318671</v>
      </c>
      <c r="AK54">
        <v>-4.3916666664954596</v>
      </c>
      <c r="AL54">
        <v>4.33345238078644</v>
      </c>
      <c r="AM54">
        <v>0.175484207994059</v>
      </c>
      <c r="AN54">
        <v>1.9513232127865401</v>
      </c>
      <c r="AO54">
        <v>1.31622682741192</v>
      </c>
      <c r="AP54">
        <v>1.92920994824311</v>
      </c>
      <c r="AQ54">
        <v>1.3436004483616899</v>
      </c>
      <c r="AR54">
        <v>0.99761108928001596</v>
      </c>
      <c r="AS54">
        <v>13.56</v>
      </c>
      <c r="AT54">
        <v>14</v>
      </c>
      <c r="AU54">
        <v>0.86368600849889399</v>
      </c>
      <c r="AV54">
        <v>0.87805550056238701</v>
      </c>
      <c r="AW54">
        <v>1.4859</v>
      </c>
      <c r="AX54">
        <v>228.45293944512301</v>
      </c>
      <c r="AY54">
        <v>8.6885278830712995E-2</v>
      </c>
      <c r="AZ54">
        <v>0.12823281842940201</v>
      </c>
      <c r="BA54">
        <v>0.128513036793868</v>
      </c>
    </row>
    <row r="55" spans="1:53" x14ac:dyDescent="0.2">
      <c r="A55" t="s">
        <v>110</v>
      </c>
      <c r="B55" t="s">
        <v>109</v>
      </c>
      <c r="C55" t="str">
        <f t="shared" ca="1" si="0"/>
        <v/>
      </c>
      <c r="E55" s="4">
        <v>1</v>
      </c>
      <c r="F55" s="2">
        <f>IF(E55,SQRT(averaged_runs126!H55^2/3+averaged_runs370!H55^2/3+O55^2/3),"")</f>
        <v>5.4559823659811484E-2</v>
      </c>
      <c r="G55" s="2">
        <f>IF(E55,averaged_runs126!H55,"")</f>
        <v>4.4156821590458202E-2</v>
      </c>
      <c r="H55" s="2">
        <f t="shared" si="3"/>
        <v>5.6416210444083001E-2</v>
      </c>
      <c r="I55" s="2">
        <f>IF(E55,averaged_runs370!H55,"")</f>
        <v>6.1625557843532401E-2</v>
      </c>
      <c r="J55" t="s">
        <v>47</v>
      </c>
      <c r="K55">
        <v>0</v>
      </c>
      <c r="L55">
        <v>0.02</v>
      </c>
      <c r="M55">
        <v>3.53985023227604E-2</v>
      </c>
      <c r="N55">
        <v>130.79312562087901</v>
      </c>
      <c r="O55">
        <v>5.6416210444083001E-2</v>
      </c>
      <c r="P55">
        <f t="shared" si="1"/>
        <v>1</v>
      </c>
      <c r="Q55">
        <v>-0.83833333318698799</v>
      </c>
      <c r="R55">
        <v>-2.2083333331639099</v>
      </c>
      <c r="S55">
        <v>-1.9446428569763099</v>
      </c>
      <c r="T55">
        <v>-1.1116666665200701</v>
      </c>
      <c r="U55">
        <v>-2.5716666664969101</v>
      </c>
      <c r="V55">
        <v>-0.85666666652030399</v>
      </c>
      <c r="W55">
        <v>-2.5716666664969101</v>
      </c>
      <c r="X55">
        <v>2.8435629877915098</v>
      </c>
      <c r="Y55">
        <v>5.3512976493008999E-2</v>
      </c>
      <c r="Z55">
        <v>1.3828508753425801E-2</v>
      </c>
      <c r="AA55">
        <v>5.3450947811728898E-2</v>
      </c>
      <c r="AB55">
        <v>3.53985023227604E-2</v>
      </c>
      <c r="AC55">
        <v>108.023366973151</v>
      </c>
      <c r="AD55">
        <v>6.8122233145975E-2</v>
      </c>
      <c r="AE55">
        <v>-0.808333333186942</v>
      </c>
      <c r="AF55">
        <v>-2.1716666664974502</v>
      </c>
      <c r="AG55">
        <v>-2.1209722220545499</v>
      </c>
      <c r="AH55">
        <v>-1.0816666665200301</v>
      </c>
      <c r="AI55">
        <v>-2.53499999983045</v>
      </c>
      <c r="AJ55">
        <v>-0.80166666652028595</v>
      </c>
      <c r="AK55">
        <v>-2.50666666649713</v>
      </c>
      <c r="AL55">
        <v>2.3513888887477599</v>
      </c>
      <c r="AM55">
        <v>5.3450947811728898E-2</v>
      </c>
      <c r="AN55">
        <v>5.0161805407384898</v>
      </c>
      <c r="AO55">
        <v>3.6965785694006601</v>
      </c>
      <c r="AP55">
        <v>5.6011572318489602</v>
      </c>
      <c r="AQ55">
        <v>4.0681644733785101</v>
      </c>
      <c r="AR55">
        <v>1.5837003823029601</v>
      </c>
      <c r="AS55">
        <v>17.774000000000001</v>
      </c>
      <c r="AT55">
        <v>18.474</v>
      </c>
      <c r="AU55">
        <v>0.94021862731004302</v>
      </c>
      <c r="AV55">
        <v>0.95546092034028496</v>
      </c>
      <c r="AW55">
        <v>6.0517999999999903</v>
      </c>
      <c r="AX55">
        <v>348.41408410665201</v>
      </c>
      <c r="AY55">
        <v>4.7556565346341E-2</v>
      </c>
      <c r="AZ55">
        <v>5.3205707238571397E-2</v>
      </c>
      <c r="BA55">
        <v>6.8691210970442201E-2</v>
      </c>
    </row>
    <row r="56" spans="1:53" x14ac:dyDescent="0.2">
      <c r="A56" t="s">
        <v>111</v>
      </c>
      <c r="B56" t="s">
        <v>109</v>
      </c>
      <c r="C56" t="str">
        <f t="shared" ca="1" si="0"/>
        <v/>
      </c>
      <c r="E56" s="4">
        <v>1</v>
      </c>
      <c r="F56" s="2">
        <f>IF(E56,SQRT(averaged_runs126!H56^2/3+averaged_runs370!H56^2/3+O56^2/3),"")</f>
        <v>5.599975362105801E-2</v>
      </c>
      <c r="G56" s="2">
        <f>IF(E56,averaged_runs126!H56,"")</f>
        <v>4.3087819169317802E-2</v>
      </c>
      <c r="H56" s="2">
        <f t="shared" si="3"/>
        <v>5.8530066556266497E-2</v>
      </c>
      <c r="I56" s="2">
        <f>IF(E56,averaged_runs370!H56,"")</f>
        <v>6.4230743145387806E-2</v>
      </c>
      <c r="J56" t="s">
        <v>47</v>
      </c>
      <c r="K56">
        <v>0.02</v>
      </c>
      <c r="L56">
        <v>0.02</v>
      </c>
      <c r="M56">
        <v>3.9209715629165698E-2</v>
      </c>
      <c r="N56">
        <v>129.968155588245</v>
      </c>
      <c r="O56">
        <v>5.8530066556266497E-2</v>
      </c>
      <c r="P56">
        <f t="shared" si="1"/>
        <v>1</v>
      </c>
      <c r="Q56">
        <v>-0.87333333318696005</v>
      </c>
      <c r="R56">
        <v>-2.4149999998303899</v>
      </c>
      <c r="S56">
        <v>-2.14998015856367</v>
      </c>
      <c r="T56">
        <v>-0.93166666652024099</v>
      </c>
      <c r="U56">
        <v>-2.5433333331636101</v>
      </c>
      <c r="V56">
        <v>-0.88166666652028602</v>
      </c>
      <c r="W56">
        <v>-2.5433333331636101</v>
      </c>
      <c r="X56">
        <v>3.1878761785174201</v>
      </c>
      <c r="Y56">
        <v>5.5170744919133402E-2</v>
      </c>
      <c r="Z56">
        <v>1.5084216507020499E-2</v>
      </c>
      <c r="AA56">
        <v>6.0894737369135699E-2</v>
      </c>
      <c r="AB56">
        <v>3.9209715629165698E-2</v>
      </c>
      <c r="AC56">
        <v>107.635226346981</v>
      </c>
      <c r="AD56">
        <v>6.9795770241815894E-2</v>
      </c>
      <c r="AE56">
        <v>-0.84333333318691495</v>
      </c>
      <c r="AF56">
        <v>-2.3783333331639298</v>
      </c>
      <c r="AG56">
        <v>-2.32839285697509</v>
      </c>
      <c r="AH56">
        <v>-0.901666666520195</v>
      </c>
      <c r="AI56">
        <v>-2.50666666649715</v>
      </c>
      <c r="AJ56">
        <v>-0.85166666652024103</v>
      </c>
      <c r="AK56">
        <v>-2.50666666649715</v>
      </c>
      <c r="AL56">
        <v>2.5395039681194298</v>
      </c>
      <c r="AM56">
        <v>6.0894737369135699E-2</v>
      </c>
      <c r="AN56">
        <v>5.3565258360621</v>
      </c>
      <c r="AO56">
        <v>3.5643915550446601</v>
      </c>
      <c r="AP56">
        <v>5.6336482340225302</v>
      </c>
      <c r="AQ56">
        <v>3.9664793123811499</v>
      </c>
      <c r="AR56">
        <v>1.5544720268789101</v>
      </c>
      <c r="AS56">
        <v>14.808</v>
      </c>
      <c r="AT56">
        <v>15.3479999999999</v>
      </c>
      <c r="AU56">
        <v>0.92165020867296399</v>
      </c>
      <c r="AV56">
        <v>0.93660821233882596</v>
      </c>
      <c r="AW56">
        <v>3.2341600000000001</v>
      </c>
      <c r="AX56">
        <v>341.98384591336099</v>
      </c>
      <c r="AY56">
        <v>4.90969948469989E-2</v>
      </c>
      <c r="AZ56">
        <v>5.4141501485597598E-2</v>
      </c>
      <c r="BA56">
        <v>6.9750167558643605E-2</v>
      </c>
    </row>
    <row r="59" spans="1:53" x14ac:dyDescent="0.2">
      <c r="E59">
        <f>SUM(E2:E56)</f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F932-0CCA-A447-A063-01D4988D8866}">
  <dimension ref="A1:AT59"/>
  <sheetViews>
    <sheetView topLeftCell="A39" workbookViewId="0">
      <selection activeCell="I2" sqref="I2:I56"/>
    </sheetView>
  </sheetViews>
  <sheetFormatPr baseColWidth="10" defaultRowHeight="16" x14ac:dyDescent="0.2"/>
  <cols>
    <col min="2" max="2" width="24.1640625" customWidth="1"/>
  </cols>
  <sheetData>
    <row r="1" spans="1:4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>
        <f>averaged_runs245!P1</f>
        <v>0.06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">
      <c r="A2" t="s">
        <v>45</v>
      </c>
      <c r="B2" t="s">
        <v>46</v>
      </c>
      <c r="C2" t="s">
        <v>47</v>
      </c>
      <c r="D2">
        <v>98.02</v>
      </c>
      <c r="E2">
        <v>159.4</v>
      </c>
      <c r="F2">
        <v>-0.12915423936313999</v>
      </c>
      <c r="G2">
        <v>-337.80419484333697</v>
      </c>
      <c r="H2">
        <v>0.15009979354462299</v>
      </c>
      <c r="I2" s="3">
        <f>(H2&lt;$I$1)*1</f>
        <v>0</v>
      </c>
      <c r="J2">
        <v>4.9433333334722596</v>
      </c>
      <c r="K2">
        <v>4.6008333334878602</v>
      </c>
      <c r="L2">
        <v>4.6041747641251396</v>
      </c>
      <c r="M2">
        <v>4.9216666668056099</v>
      </c>
      <c r="N2">
        <v>4.5866666668212002</v>
      </c>
      <c r="O2">
        <v>4.9650000001389003</v>
      </c>
      <c r="P2">
        <v>4.6150000001545104</v>
      </c>
      <c r="Q2">
        <v>4.6953361456237603</v>
      </c>
      <c r="R2">
        <v>4.1412013867878697E-2</v>
      </c>
      <c r="S2">
        <v>-6.6930097337747796E-2</v>
      </c>
      <c r="T2">
        <v>-0.15777031725644999</v>
      </c>
      <c r="U2">
        <v>-0.12915423936313999</v>
      </c>
      <c r="V2">
        <v>-407.426831034271</v>
      </c>
      <c r="W2">
        <v>0.15324018757781499</v>
      </c>
      <c r="X2">
        <v>4.9133333334726803</v>
      </c>
      <c r="Y2">
        <v>4.5858333334882104</v>
      </c>
      <c r="Z2">
        <v>4.59025362336883</v>
      </c>
      <c r="AA2">
        <v>4.8916666668060396</v>
      </c>
      <c r="AB2">
        <v>4.5716666668215504</v>
      </c>
      <c r="AC2">
        <v>4.9350000001393299</v>
      </c>
      <c r="AD2">
        <v>4.6000000001548598</v>
      </c>
      <c r="AE2">
        <v>4.59025362336883</v>
      </c>
      <c r="AF2">
        <v>-0.15777031725644999</v>
      </c>
      <c r="AG2">
        <v>1.13102490852131</v>
      </c>
      <c r="AH2">
        <v>0.49843884259128102</v>
      </c>
      <c r="AI2">
        <v>0.44828556094641098</v>
      </c>
      <c r="AJ2">
        <v>0.20366646092267299</v>
      </c>
      <c r="AK2">
        <v>-0.74040421965033898</v>
      </c>
      <c r="AL2">
        <v>23.744</v>
      </c>
      <c r="AM2">
        <v>23.283999999999999</v>
      </c>
      <c r="AN2" s="1">
        <v>4.1868171572155001E-7</v>
      </c>
      <c r="AO2" s="1">
        <v>1.0929078484389601E-5</v>
      </c>
      <c r="AP2">
        <v>2.8928199999999999</v>
      </c>
      <c r="AQ2">
        <v>-171.03337473922801</v>
      </c>
      <c r="AR2">
        <v>9.6506214953551897E-2</v>
      </c>
      <c r="AS2">
        <v>0.13636394620228601</v>
      </c>
      <c r="AT2">
        <v>0.14411760838238799</v>
      </c>
    </row>
    <row r="3" spans="1:46" x14ac:dyDescent="0.2">
      <c r="A3" t="s">
        <v>48</v>
      </c>
      <c r="B3" t="s">
        <v>46</v>
      </c>
      <c r="C3" t="s">
        <v>47</v>
      </c>
      <c r="D3">
        <v>36.22</v>
      </c>
      <c r="E3">
        <v>103.34</v>
      </c>
      <c r="F3">
        <v>-5.74867638349532E-2</v>
      </c>
      <c r="G3">
        <v>-29.983637398715899</v>
      </c>
      <c r="H3">
        <v>8.3713169653307704E-2</v>
      </c>
      <c r="I3" s="3">
        <f t="shared" ref="I3:I56" si="0">(H3&lt;$I$1)*1</f>
        <v>0</v>
      </c>
      <c r="J3">
        <v>2.4166666668078598</v>
      </c>
      <c r="K3">
        <v>1.99416666682358</v>
      </c>
      <c r="L3">
        <v>2.1026623574501699</v>
      </c>
      <c r="M3">
        <v>2.0033333334749002</v>
      </c>
      <c r="N3">
        <v>1.79166666682377</v>
      </c>
      <c r="O3">
        <v>2.8300000001408101</v>
      </c>
      <c r="P3">
        <v>2.1966666668234001</v>
      </c>
      <c r="Q3">
        <v>2.4941889137401101</v>
      </c>
      <c r="R3">
        <v>4.8642076754504097E-2</v>
      </c>
      <c r="S3">
        <v>-3.1939753633006301E-2</v>
      </c>
      <c r="T3">
        <v>-7.1403537929058E-2</v>
      </c>
      <c r="U3">
        <v>-5.74867638349532E-2</v>
      </c>
      <c r="V3">
        <v>-100.794831800857</v>
      </c>
      <c r="W3">
        <v>9.1862175111557601E-2</v>
      </c>
      <c r="X3">
        <v>2.3866666668082801</v>
      </c>
      <c r="Y3">
        <v>1.9791666668239301</v>
      </c>
      <c r="Z3">
        <v>2.0857125605673899</v>
      </c>
      <c r="AA3">
        <v>1.97333333347532</v>
      </c>
      <c r="AB3">
        <v>1.77666666682412</v>
      </c>
      <c r="AC3">
        <v>2.7250000001412999</v>
      </c>
      <c r="AD3">
        <v>2.1250000001571401</v>
      </c>
      <c r="AE3">
        <v>2.1123067634586601</v>
      </c>
      <c r="AF3">
        <v>-7.1403537929058E-2</v>
      </c>
      <c r="AG3">
        <v>4.6225389160063299</v>
      </c>
      <c r="AH3">
        <v>4.3447426205903703</v>
      </c>
      <c r="AI3">
        <v>3.4037610573085999</v>
      </c>
      <c r="AJ3">
        <v>4.0548347537866096</v>
      </c>
      <c r="AK3">
        <v>0.40406909371710997</v>
      </c>
      <c r="AL3">
        <v>25.896000000000001</v>
      </c>
      <c r="AM3">
        <v>25.396000000000001</v>
      </c>
      <c r="AN3" s="1">
        <v>1.5809058014978801E-5</v>
      </c>
      <c r="AO3">
        <v>6.4781061277584403E-4</v>
      </c>
      <c r="AP3">
        <v>5.6426800000000004</v>
      </c>
      <c r="AQ3">
        <v>93.339960648652493</v>
      </c>
      <c r="AR3">
        <v>7.3477530250297005E-2</v>
      </c>
      <c r="AS3">
        <v>7.9705886781242394E-2</v>
      </c>
      <c r="AT3">
        <v>9.2414695590249299E-2</v>
      </c>
    </row>
    <row r="4" spans="1:46" x14ac:dyDescent="0.2">
      <c r="A4" t="s">
        <v>49</v>
      </c>
      <c r="B4" t="s">
        <v>46</v>
      </c>
      <c r="C4" t="s">
        <v>47</v>
      </c>
      <c r="D4">
        <v>0.04</v>
      </c>
      <c r="E4">
        <v>0.76</v>
      </c>
      <c r="F4">
        <v>-9.2781473530663004E-4</v>
      </c>
      <c r="G4">
        <v>66.917994670386705</v>
      </c>
      <c r="H4">
        <v>0.11196532061117</v>
      </c>
      <c r="I4" s="3">
        <f t="shared" si="0"/>
        <v>0</v>
      </c>
      <c r="J4">
        <v>-0.101805555412047</v>
      </c>
      <c r="K4">
        <v>0.136944444603041</v>
      </c>
      <c r="L4">
        <v>-0.175963582330149</v>
      </c>
      <c r="M4">
        <v>-3.8049999998530901</v>
      </c>
      <c r="N4">
        <v>-2.7499999998387801</v>
      </c>
      <c r="O4">
        <v>-0.79666666652252305</v>
      </c>
      <c r="P4">
        <v>-3.3333331746007002E-3</v>
      </c>
      <c r="Q4">
        <v>1.6639365936148101</v>
      </c>
      <c r="R4">
        <v>0.126900758780774</v>
      </c>
      <c r="S4">
        <v>-3.10542469592629E-3</v>
      </c>
      <c r="T4">
        <v>-2.5897961854934501E-3</v>
      </c>
      <c r="U4">
        <v>-9.2781473530664002E-4</v>
      </c>
      <c r="V4">
        <v>59.7046278632031</v>
      </c>
      <c r="W4">
        <v>0.121086970484589</v>
      </c>
      <c r="X4">
        <v>-0.13180555541161901</v>
      </c>
      <c r="Y4">
        <v>0.121944444603391</v>
      </c>
      <c r="Z4">
        <v>-0.19620445116427199</v>
      </c>
      <c r="AA4">
        <v>-3.8349999998526698</v>
      </c>
      <c r="AB4">
        <v>-2.7649999998384298</v>
      </c>
      <c r="AC4">
        <v>-1.0966666665218501</v>
      </c>
      <c r="AD4">
        <v>0.56833333349188198</v>
      </c>
      <c r="AE4">
        <v>0.94510472735436202</v>
      </c>
      <c r="AF4">
        <v>-2.5897961854935E-3</v>
      </c>
      <c r="AG4">
        <v>2.2898636022281198</v>
      </c>
      <c r="AH4">
        <v>2.29764703592264</v>
      </c>
      <c r="AI4">
        <v>2.3790348689169099</v>
      </c>
      <c r="AJ4">
        <v>2.3891618960435599</v>
      </c>
      <c r="AK4">
        <v>0.70694928905337395</v>
      </c>
      <c r="AL4">
        <v>54.093999999999902</v>
      </c>
      <c r="AM4">
        <v>53.073999999999998</v>
      </c>
      <c r="AN4">
        <v>0.62199402675386595</v>
      </c>
      <c r="AO4">
        <v>0.86912428496382499</v>
      </c>
      <c r="AP4">
        <v>29.102959999999999</v>
      </c>
      <c r="AQ4">
        <v>163.30528577132901</v>
      </c>
      <c r="AR4">
        <v>0.118319049851331</v>
      </c>
      <c r="AS4">
        <v>0.11514385833597</v>
      </c>
      <c r="AT4">
        <v>0.124349535721464</v>
      </c>
    </row>
    <row r="5" spans="1:46" x14ac:dyDescent="0.2">
      <c r="A5" t="s">
        <v>50</v>
      </c>
      <c r="B5" t="s">
        <v>51</v>
      </c>
      <c r="C5" t="s">
        <v>47</v>
      </c>
      <c r="D5">
        <v>90.94</v>
      </c>
      <c r="E5">
        <v>140.80000000000001</v>
      </c>
      <c r="F5">
        <v>-7.1940162465341295E-2</v>
      </c>
      <c r="G5">
        <v>-129.76986824087001</v>
      </c>
      <c r="H5">
        <v>9.8719288902215305E-2</v>
      </c>
      <c r="I5" s="3">
        <f t="shared" si="0"/>
        <v>0</v>
      </c>
      <c r="J5">
        <v>2.6466666668076599</v>
      </c>
      <c r="K5">
        <v>3.4950000001555499</v>
      </c>
      <c r="L5">
        <v>2.5698276242482199</v>
      </c>
      <c r="M5">
        <v>2.6466666668076599</v>
      </c>
      <c r="N5">
        <v>3.4950000001555499</v>
      </c>
      <c r="O5">
        <v>2.6466666668076599</v>
      </c>
      <c r="P5">
        <v>3.4950000001555499</v>
      </c>
      <c r="Q5">
        <v>2.9198475258175902</v>
      </c>
      <c r="R5">
        <v>3.30113463366336E-2</v>
      </c>
      <c r="S5">
        <v>-5.4942536256152599E-2</v>
      </c>
      <c r="T5">
        <v>-9.6599728412055899E-2</v>
      </c>
      <c r="U5">
        <v>-7.1940162465341295E-2</v>
      </c>
      <c r="V5">
        <v>-215.34943912740999</v>
      </c>
      <c r="W5">
        <v>0.101925285189406</v>
      </c>
      <c r="X5">
        <v>2.61666666680809</v>
      </c>
      <c r="Y5">
        <v>3.4800000001559002</v>
      </c>
      <c r="Z5">
        <v>2.5653623190211698</v>
      </c>
      <c r="AA5">
        <v>2.61666666680809</v>
      </c>
      <c r="AB5">
        <v>3.4800000001559002</v>
      </c>
      <c r="AC5">
        <v>2.61666666680809</v>
      </c>
      <c r="AD5">
        <v>3.4800000001559002</v>
      </c>
      <c r="AE5">
        <v>2.5653623190211698</v>
      </c>
      <c r="AF5">
        <v>-9.6599728412055899E-2</v>
      </c>
      <c r="AG5">
        <v>4.0859979592027198</v>
      </c>
      <c r="AH5">
        <v>1.3588796576453299</v>
      </c>
      <c r="AI5">
        <v>3.34335271746107</v>
      </c>
      <c r="AJ5">
        <v>0.93556251670071899</v>
      </c>
      <c r="AK5">
        <v>-1.54277798530373</v>
      </c>
      <c r="AL5">
        <v>23.52</v>
      </c>
      <c r="AM5">
        <v>23.04</v>
      </c>
      <c r="AN5" s="1">
        <v>3.7683072873094699E-8</v>
      </c>
      <c r="AO5" s="1">
        <v>1.9496655030737E-7</v>
      </c>
      <c r="AP5">
        <v>2.3557199999999998</v>
      </c>
      <c r="AQ5">
        <v>-296.21337317831598</v>
      </c>
      <c r="AR5">
        <v>8.3188514687054002E-2</v>
      </c>
      <c r="AS5">
        <v>8.8835582498067903E-2</v>
      </c>
      <c r="AT5">
        <v>9.9007848819896396E-2</v>
      </c>
    </row>
    <row r="6" spans="1:46" x14ac:dyDescent="0.2">
      <c r="A6" t="s">
        <v>52</v>
      </c>
      <c r="B6" t="s">
        <v>51</v>
      </c>
      <c r="C6" t="s">
        <v>47</v>
      </c>
      <c r="D6">
        <v>0.72</v>
      </c>
      <c r="E6">
        <v>1.28</v>
      </c>
      <c r="F6">
        <v>-4.3325155577030899E-2</v>
      </c>
      <c r="G6">
        <v>46.105919896207602</v>
      </c>
      <c r="H6">
        <v>8.0502735775632495E-2</v>
      </c>
      <c r="I6" s="3">
        <f t="shared" si="0"/>
        <v>0</v>
      </c>
      <c r="J6">
        <v>2.01750000014155</v>
      </c>
      <c r="K6">
        <v>1.4958333334906799</v>
      </c>
      <c r="L6">
        <v>1.55847075848959</v>
      </c>
      <c r="M6">
        <v>1.10000000014239</v>
      </c>
      <c r="N6">
        <v>0.58833333349152295</v>
      </c>
      <c r="O6">
        <v>2.7983333334741798</v>
      </c>
      <c r="P6">
        <v>2.0416666668235202</v>
      </c>
      <c r="Q6">
        <v>1.9814818295611101</v>
      </c>
      <c r="R6">
        <v>0.194984041711634</v>
      </c>
      <c r="S6">
        <v>-3.8560191262253997E-2</v>
      </c>
      <c r="T6">
        <v>-5.0466207520564098E-2</v>
      </c>
      <c r="U6">
        <v>-4.3325155577030899E-2</v>
      </c>
      <c r="V6">
        <v>41.483220526925997</v>
      </c>
      <c r="W6">
        <v>9.1872394079974107E-2</v>
      </c>
      <c r="X6">
        <v>1.98750000014198</v>
      </c>
      <c r="Y6">
        <v>1.48083333349103</v>
      </c>
      <c r="Z6">
        <v>1.5439492755433</v>
      </c>
      <c r="AA6">
        <v>1.07000000014281</v>
      </c>
      <c r="AB6">
        <v>0.57333333349187299</v>
      </c>
      <c r="AC6">
        <v>1.95500000014201</v>
      </c>
      <c r="AD6">
        <v>2.0950000001571398</v>
      </c>
      <c r="AE6">
        <v>1.5989734301181</v>
      </c>
      <c r="AF6">
        <v>-5.0466207520564202E-2</v>
      </c>
      <c r="AG6">
        <v>1.93754889459791</v>
      </c>
      <c r="AH6">
        <v>1.54645128850348</v>
      </c>
      <c r="AI6">
        <v>1.9212363766868801</v>
      </c>
      <c r="AJ6">
        <v>1.59880719518421</v>
      </c>
      <c r="AK6">
        <v>0.63423399871212005</v>
      </c>
      <c r="AL6">
        <v>35.444000000000003</v>
      </c>
      <c r="AM6">
        <v>34.643999999999998</v>
      </c>
      <c r="AN6">
        <v>0.37902691541781802</v>
      </c>
      <c r="AO6">
        <v>0.97307310935650804</v>
      </c>
      <c r="AP6">
        <v>12.289300000000001</v>
      </c>
      <c r="AQ6">
        <v>90.061227817120994</v>
      </c>
      <c r="AR6">
        <v>7.5267805479693806E-2</v>
      </c>
      <c r="AS6">
        <v>7.6778417826853004E-2</v>
      </c>
      <c r="AT6">
        <v>9.1247406572640993E-2</v>
      </c>
    </row>
    <row r="7" spans="1:46" x14ac:dyDescent="0.2">
      <c r="A7" t="s">
        <v>53</v>
      </c>
      <c r="B7" t="s">
        <v>51</v>
      </c>
      <c r="C7" t="s">
        <v>47</v>
      </c>
      <c r="D7">
        <v>50.5</v>
      </c>
      <c r="E7">
        <v>75.12</v>
      </c>
      <c r="F7">
        <v>-0.127400580806663</v>
      </c>
      <c r="G7">
        <v>-244.582069048124</v>
      </c>
      <c r="H7">
        <v>0.20527270661885999</v>
      </c>
      <c r="I7" s="3">
        <f t="shared" si="0"/>
        <v>0</v>
      </c>
      <c r="J7">
        <v>1.96000000014163</v>
      </c>
      <c r="K7">
        <v>5.0800000001540999</v>
      </c>
      <c r="L7">
        <v>5.8937985838400699</v>
      </c>
      <c r="M7">
        <v>1.96000000014163</v>
      </c>
      <c r="N7">
        <v>5.0800000001540999</v>
      </c>
      <c r="O7">
        <v>1.96000000014163</v>
      </c>
      <c r="P7">
        <v>5.0800000001540999</v>
      </c>
      <c r="Q7">
        <v>7.38723690483996</v>
      </c>
      <c r="R7">
        <v>6.4634548066291098E-2</v>
      </c>
      <c r="S7">
        <v>-7.2331031280000596E-2</v>
      </c>
      <c r="T7">
        <v>-0.24345627529777</v>
      </c>
      <c r="U7">
        <v>-0.127400580806663</v>
      </c>
      <c r="V7">
        <v>-262.627542376973</v>
      </c>
      <c r="W7">
        <v>0.20539907017287801</v>
      </c>
      <c r="X7">
        <v>1.9300000001420601</v>
      </c>
      <c r="Y7">
        <v>5.0650000001544502</v>
      </c>
      <c r="Z7">
        <v>5.5331884059781604</v>
      </c>
      <c r="AA7">
        <v>1.9300000001420601</v>
      </c>
      <c r="AB7">
        <v>5.0650000001544502</v>
      </c>
      <c r="AC7">
        <v>1.9300000001420601</v>
      </c>
      <c r="AD7">
        <v>5.0650000001544502</v>
      </c>
      <c r="AE7">
        <v>5.5331884059781604</v>
      </c>
      <c r="AF7">
        <v>-0.24345627529777</v>
      </c>
      <c r="AG7">
        <v>4.1648379707645002</v>
      </c>
      <c r="AH7">
        <v>1.0070019490597999</v>
      </c>
      <c r="AI7">
        <v>4.5012212143859198</v>
      </c>
      <c r="AJ7">
        <v>0.71447803321965897</v>
      </c>
      <c r="AK7">
        <v>-1.07460074909694</v>
      </c>
      <c r="AL7">
        <v>22.9</v>
      </c>
      <c r="AM7">
        <v>22.84</v>
      </c>
      <c r="AN7" s="1">
        <v>3.1612444507668299E-5</v>
      </c>
      <c r="AO7" s="1">
        <v>3.9018304509654801E-5</v>
      </c>
      <c r="AP7">
        <v>1.7066399999999999</v>
      </c>
      <c r="AQ7">
        <v>-167.637716859123</v>
      </c>
      <c r="AR7">
        <v>0.139750287361005</v>
      </c>
      <c r="AS7">
        <v>0.17673049304565799</v>
      </c>
      <c r="AT7">
        <v>0.180556941982248</v>
      </c>
    </row>
    <row r="8" spans="1:46" x14ac:dyDescent="0.2">
      <c r="A8" t="s">
        <v>54</v>
      </c>
      <c r="B8" t="s">
        <v>51</v>
      </c>
      <c r="C8" t="s">
        <v>47</v>
      </c>
      <c r="D8">
        <v>67.239999999999995</v>
      </c>
      <c r="E8">
        <v>102.84</v>
      </c>
      <c r="F8">
        <v>-0.11165405757230699</v>
      </c>
      <c r="G8">
        <v>-720.73051858892995</v>
      </c>
      <c r="H8">
        <v>0.16635916579742699</v>
      </c>
      <c r="I8" s="3">
        <f t="shared" si="0"/>
        <v>0</v>
      </c>
      <c r="J8">
        <v>2.3866666668079102</v>
      </c>
      <c r="K8">
        <v>4.4300000001547097</v>
      </c>
      <c r="L8">
        <v>4.5114291009735998</v>
      </c>
      <c r="M8">
        <v>2.3866666668079102</v>
      </c>
      <c r="N8">
        <v>4.4300000001547097</v>
      </c>
      <c r="O8">
        <v>2.3866666668079102</v>
      </c>
      <c r="P8">
        <v>4.4300000001547097</v>
      </c>
      <c r="Q8">
        <v>5.09388340331635</v>
      </c>
      <c r="R8">
        <v>3.7831698649204798E-2</v>
      </c>
      <c r="S8">
        <v>-6.8571639858254499E-2</v>
      </c>
      <c r="T8">
        <v>-0.195165733920554</v>
      </c>
      <c r="U8">
        <v>-0.11165405757230699</v>
      </c>
      <c r="V8">
        <v>-776.03136303463202</v>
      </c>
      <c r="W8">
        <v>0.166322891142237</v>
      </c>
      <c r="X8">
        <v>2.3566666668083398</v>
      </c>
      <c r="Y8">
        <v>4.41500000015506</v>
      </c>
      <c r="Z8">
        <v>4.4361231885879402</v>
      </c>
      <c r="AA8">
        <v>2.3566666668083398</v>
      </c>
      <c r="AB8">
        <v>4.41500000015506</v>
      </c>
      <c r="AC8">
        <v>2.3566666668083398</v>
      </c>
      <c r="AD8">
        <v>4.41500000015506</v>
      </c>
      <c r="AE8">
        <v>4.4361231885879402</v>
      </c>
      <c r="AF8">
        <v>-0.195165733920554</v>
      </c>
      <c r="AG8">
        <v>4.3619001133725996</v>
      </c>
      <c r="AH8">
        <v>0.40914872598325702</v>
      </c>
      <c r="AI8">
        <v>4.06768633098946</v>
      </c>
      <c r="AJ8">
        <v>0.144988171827684</v>
      </c>
      <c r="AK8">
        <v>-4.4669933517983802</v>
      </c>
      <c r="AL8">
        <v>23.48</v>
      </c>
      <c r="AM8">
        <v>23.02</v>
      </c>
      <c r="AN8" s="1">
        <v>2.1638374331570202E-9</v>
      </c>
      <c r="AO8" s="1">
        <v>4.7162917107679396E-9</v>
      </c>
      <c r="AP8">
        <v>2.06718</v>
      </c>
      <c r="AQ8">
        <v>-696.85096288054694</v>
      </c>
      <c r="AR8">
        <v>0.117083175286154</v>
      </c>
      <c r="AS8">
        <v>0.14402692424289901</v>
      </c>
      <c r="AT8">
        <v>0.148511537230889</v>
      </c>
    </row>
    <row r="9" spans="1:46" x14ac:dyDescent="0.2">
      <c r="A9" t="s">
        <v>55</v>
      </c>
      <c r="B9" t="s">
        <v>51</v>
      </c>
      <c r="C9" t="s">
        <v>47</v>
      </c>
      <c r="D9">
        <v>119.68</v>
      </c>
      <c r="E9">
        <v>131.52000000000001</v>
      </c>
      <c r="F9">
        <v>-0.43147787454494801</v>
      </c>
      <c r="G9">
        <v>-5702.2844414328301</v>
      </c>
      <c r="H9">
        <v>0.52115775309000301</v>
      </c>
      <c r="I9" s="3">
        <f t="shared" si="0"/>
        <v>0</v>
      </c>
      <c r="J9">
        <v>15.021666666796399</v>
      </c>
      <c r="K9">
        <v>17.405000000142799</v>
      </c>
      <c r="L9">
        <v>18.544568785810998</v>
      </c>
      <c r="M9">
        <v>15.021666666796399</v>
      </c>
      <c r="N9">
        <v>17.405000000142799</v>
      </c>
      <c r="O9">
        <v>15.021666666796399</v>
      </c>
      <c r="P9">
        <v>17.405000000142799</v>
      </c>
      <c r="Q9">
        <v>18.8945599179469</v>
      </c>
      <c r="R9">
        <v>3.5696459030012603E-2</v>
      </c>
      <c r="S9">
        <v>-0.285409756014051</v>
      </c>
      <c r="T9">
        <v>-0.59132368501783605</v>
      </c>
      <c r="U9">
        <v>-0.43147787454494801</v>
      </c>
      <c r="V9">
        <v>-5773.8880191478802</v>
      </c>
      <c r="W9">
        <v>0.520701580577002</v>
      </c>
      <c r="X9">
        <v>14.991666666796799</v>
      </c>
      <c r="Y9">
        <v>17.3900000001432</v>
      </c>
      <c r="Z9">
        <v>18.386304347957601</v>
      </c>
      <c r="AA9">
        <v>14.991666666796799</v>
      </c>
      <c r="AB9">
        <v>17.3900000001432</v>
      </c>
      <c r="AC9">
        <v>14.991666666796799</v>
      </c>
      <c r="AD9">
        <v>17.3900000001432</v>
      </c>
      <c r="AE9">
        <v>18.386304347957601</v>
      </c>
      <c r="AF9">
        <v>-0.59132368501783605</v>
      </c>
      <c r="AG9" s="1">
        <v>1.81870213819238E-10</v>
      </c>
      <c r="AH9" s="1">
        <v>3.16576302905876E-22</v>
      </c>
      <c r="AI9" s="1">
        <v>1.8446299531229501E-12</v>
      </c>
      <c r="AJ9" s="1">
        <v>1.54479902513165E-25</v>
      </c>
      <c r="AK9">
        <v>-41.541561186924298</v>
      </c>
      <c r="AL9">
        <v>19.28</v>
      </c>
      <c r="AM9">
        <v>19.260000000000002</v>
      </c>
      <c r="AN9" s="1">
        <v>5.8664473298740097E-40</v>
      </c>
      <c r="AO9" s="1">
        <v>1.52214373485627E-38</v>
      </c>
      <c r="AP9">
        <v>0.7651</v>
      </c>
      <c r="AQ9">
        <v>-5857.3601273563299</v>
      </c>
      <c r="AR9">
        <v>0.37345338056778199</v>
      </c>
      <c r="AS9">
        <v>0.461905462213268</v>
      </c>
      <c r="AT9">
        <v>0.46262700639014198</v>
      </c>
    </row>
    <row r="10" spans="1:46" x14ac:dyDescent="0.2">
      <c r="A10" t="s">
        <v>56</v>
      </c>
      <c r="B10" t="s">
        <v>51</v>
      </c>
      <c r="C10" t="s">
        <v>47</v>
      </c>
      <c r="D10">
        <v>10</v>
      </c>
      <c r="E10">
        <v>63.98</v>
      </c>
      <c r="F10">
        <v>5.3041705440255403E-2</v>
      </c>
      <c r="G10">
        <v>89.7680059751508</v>
      </c>
      <c r="H10">
        <v>6.2749048650501599E-2</v>
      </c>
      <c r="I10" s="3">
        <f t="shared" si="0"/>
        <v>0</v>
      </c>
      <c r="J10">
        <v>-2.6999999998541</v>
      </c>
      <c r="K10">
        <v>-1.6533333331731199</v>
      </c>
      <c r="L10">
        <v>-1.9244787547576601</v>
      </c>
      <c r="M10">
        <v>-2.6999999998541</v>
      </c>
      <c r="N10">
        <v>-1.6533333331731199</v>
      </c>
      <c r="O10">
        <v>-2.6999999998541</v>
      </c>
      <c r="P10">
        <v>-1.6533333331731199</v>
      </c>
      <c r="Q10">
        <v>2.5968188909572301</v>
      </c>
      <c r="R10">
        <v>4.94626157431486E-2</v>
      </c>
      <c r="S10">
        <v>1.8420721213994101E-2</v>
      </c>
      <c r="T10">
        <v>4.6229743522887397E-2</v>
      </c>
      <c r="U10">
        <v>5.3041705440255299E-2</v>
      </c>
      <c r="V10">
        <v>33.8184732257129</v>
      </c>
      <c r="W10">
        <v>7.31885492171932E-2</v>
      </c>
      <c r="X10">
        <v>-2.7299999998536801</v>
      </c>
      <c r="Y10">
        <v>-1.6683333331727701</v>
      </c>
      <c r="Z10">
        <v>-1.95119565199166</v>
      </c>
      <c r="AA10">
        <v>-2.7299999998536801</v>
      </c>
      <c r="AB10">
        <v>-1.6683333331727701</v>
      </c>
      <c r="AC10">
        <v>-2.7299999998536801</v>
      </c>
      <c r="AD10">
        <v>-1.6683333331727701</v>
      </c>
      <c r="AE10">
        <v>2.11865942014389</v>
      </c>
      <c r="AF10">
        <v>4.6229743522887397E-2</v>
      </c>
      <c r="AG10">
        <v>3.2858077784216699</v>
      </c>
      <c r="AH10">
        <v>4.6400321251490801</v>
      </c>
      <c r="AI10">
        <v>3.8796032996380299</v>
      </c>
      <c r="AJ10">
        <v>5.4029708062187103</v>
      </c>
      <c r="AK10">
        <v>0.98121409349702504</v>
      </c>
      <c r="AL10">
        <v>23.58</v>
      </c>
      <c r="AM10">
        <v>23.12</v>
      </c>
      <c r="AN10">
        <v>0.104467619531152</v>
      </c>
      <c r="AO10">
        <v>0.153829168787358</v>
      </c>
      <c r="AP10">
        <v>3.0442399999999998</v>
      </c>
      <c r="AQ10">
        <v>138.35118718307999</v>
      </c>
      <c r="AR10">
        <v>7.3244552564572601E-2</v>
      </c>
      <c r="AS10">
        <v>6.9474875596696198E-2</v>
      </c>
      <c r="AT10">
        <v>8.4897191936538705E-2</v>
      </c>
    </row>
    <row r="11" spans="1:46" x14ac:dyDescent="0.2">
      <c r="A11" t="s">
        <v>57</v>
      </c>
      <c r="B11" t="s">
        <v>51</v>
      </c>
      <c r="C11" t="s">
        <v>47</v>
      </c>
      <c r="D11">
        <v>75.739999999999995</v>
      </c>
      <c r="E11">
        <v>111.32</v>
      </c>
      <c r="F11">
        <v>-0.17863702749120899</v>
      </c>
      <c r="G11">
        <v>-1891.3441567828099</v>
      </c>
      <c r="H11">
        <v>0.26527826771282698</v>
      </c>
      <c r="I11" s="3">
        <f t="shared" si="0"/>
        <v>0</v>
      </c>
      <c r="J11">
        <v>2.7750000001408899</v>
      </c>
      <c r="K11">
        <v>6.7533333334859096</v>
      </c>
      <c r="L11">
        <v>8.3445270642858702</v>
      </c>
      <c r="M11">
        <v>2.7750000001408899</v>
      </c>
      <c r="N11">
        <v>6.7533333334859096</v>
      </c>
      <c r="O11">
        <v>2.7750000001408899</v>
      </c>
      <c r="P11">
        <v>6.7533333334859096</v>
      </c>
      <c r="Q11">
        <v>10.185897835709101</v>
      </c>
      <c r="R11">
        <v>3.9166258443493897E-2</v>
      </c>
      <c r="S11">
        <v>-0.109450628940502</v>
      </c>
      <c r="T11">
        <v>-0.31332726011373901</v>
      </c>
      <c r="U11">
        <v>-0.17863702749120899</v>
      </c>
      <c r="V11">
        <v>-1954.5245364812599</v>
      </c>
      <c r="W11">
        <v>0.26528001384883598</v>
      </c>
      <c r="X11">
        <v>2.74500000014132</v>
      </c>
      <c r="Y11">
        <v>6.7383333334862598</v>
      </c>
      <c r="Z11">
        <v>7.9915942030692504</v>
      </c>
      <c r="AA11">
        <v>2.74500000014132</v>
      </c>
      <c r="AB11">
        <v>6.7383333334862598</v>
      </c>
      <c r="AC11">
        <v>2.74500000014132</v>
      </c>
      <c r="AD11">
        <v>6.7383333334862598</v>
      </c>
      <c r="AE11">
        <v>7.9915942030692504</v>
      </c>
      <c r="AF11">
        <v>-0.31332726011373901</v>
      </c>
      <c r="AG11">
        <v>3.4318858196928899</v>
      </c>
      <c r="AH11">
        <v>0.15629366287767699</v>
      </c>
      <c r="AI11">
        <v>3.8425386003304598</v>
      </c>
      <c r="AJ11">
        <v>1.7207980018394398E-2</v>
      </c>
      <c r="AK11">
        <v>-11.573109355528301</v>
      </c>
      <c r="AL11">
        <v>22</v>
      </c>
      <c r="AM11">
        <v>22</v>
      </c>
      <c r="AN11" s="1">
        <v>4.079673290728E-22</v>
      </c>
      <c r="AO11" s="1">
        <v>8.0696802407862303E-19</v>
      </c>
      <c r="AP11">
        <v>2.1159599999999998</v>
      </c>
      <c r="AQ11">
        <v>-1805.40505946241</v>
      </c>
      <c r="AR11">
        <v>0.179741046633457</v>
      </c>
      <c r="AS11">
        <v>0.23073193531184299</v>
      </c>
      <c r="AT11">
        <v>0.233572086051407</v>
      </c>
    </row>
    <row r="12" spans="1:46" x14ac:dyDescent="0.2">
      <c r="A12" t="s">
        <v>58</v>
      </c>
      <c r="B12" t="s">
        <v>59</v>
      </c>
      <c r="C12" t="s">
        <v>47</v>
      </c>
      <c r="D12">
        <v>5.34</v>
      </c>
      <c r="E12">
        <v>29.44</v>
      </c>
      <c r="F12">
        <v>-2.4501586119333499E-3</v>
      </c>
      <c r="G12">
        <v>127.304073607521</v>
      </c>
      <c r="H12">
        <v>5.1465395679832E-2</v>
      </c>
      <c r="I12" s="3">
        <f t="shared" si="0"/>
        <v>1</v>
      </c>
      <c r="J12">
        <v>0.67666666680945098</v>
      </c>
      <c r="K12">
        <v>0.21583333349185899</v>
      </c>
      <c r="L12">
        <v>0.19459573104144101</v>
      </c>
      <c r="M12">
        <v>0.33500000014309</v>
      </c>
      <c r="N12">
        <v>9.0000000158638599E-2</v>
      </c>
      <c r="O12">
        <v>0.72833333347607498</v>
      </c>
      <c r="P12">
        <v>0.188333333491887</v>
      </c>
      <c r="Q12">
        <v>1.4823916710699501</v>
      </c>
      <c r="R12">
        <v>5.8316536420043502E-2</v>
      </c>
      <c r="S12">
        <v>-5.4689358470060203E-3</v>
      </c>
      <c r="T12">
        <v>-4.7435789704322103E-3</v>
      </c>
      <c r="U12">
        <v>-2.4501586119333998E-3</v>
      </c>
      <c r="V12">
        <v>82.693853866124797</v>
      </c>
      <c r="W12">
        <v>7.1354103895220497E-2</v>
      </c>
      <c r="X12">
        <v>0.64666666680987805</v>
      </c>
      <c r="Y12">
        <v>0.200833333492209</v>
      </c>
      <c r="Z12">
        <v>0.19044686008464901</v>
      </c>
      <c r="AA12">
        <v>0.30500000014351802</v>
      </c>
      <c r="AB12">
        <v>7.5000000158988694E-2</v>
      </c>
      <c r="AC12">
        <v>0.63166666680989603</v>
      </c>
      <c r="AD12">
        <v>7.5000000158988694E-2</v>
      </c>
      <c r="AE12">
        <v>0.96489130434022896</v>
      </c>
      <c r="AF12">
        <v>-4.7435789704322598E-3</v>
      </c>
      <c r="AG12">
        <v>4.3483875658692996</v>
      </c>
      <c r="AH12">
        <v>4.4895463348491598</v>
      </c>
      <c r="AI12">
        <v>4.6536898800732702</v>
      </c>
      <c r="AJ12">
        <v>5.5301850220725601</v>
      </c>
      <c r="AK12">
        <v>1.18247552978093</v>
      </c>
      <c r="AL12">
        <v>26.055999999999901</v>
      </c>
      <c r="AM12">
        <v>25.596</v>
      </c>
      <c r="AN12">
        <v>0.111428369729906</v>
      </c>
      <c r="AO12">
        <v>0.22532978256444899</v>
      </c>
      <c r="AP12">
        <v>5.6890799999999997</v>
      </c>
      <c r="AQ12">
        <v>268.421945260271</v>
      </c>
      <c r="AR12">
        <v>6.6438208264427298E-2</v>
      </c>
      <c r="AS12">
        <v>5.6469799770689402E-2</v>
      </c>
      <c r="AT12">
        <v>7.7061413618582805E-2</v>
      </c>
    </row>
    <row r="13" spans="1:46" x14ac:dyDescent="0.2">
      <c r="A13" t="s">
        <v>60</v>
      </c>
      <c r="B13" t="s">
        <v>59</v>
      </c>
      <c r="C13" t="s">
        <v>47</v>
      </c>
      <c r="D13">
        <v>4.74</v>
      </c>
      <c r="E13">
        <v>36.659999999999997</v>
      </c>
      <c r="F13">
        <v>-1.63732358478729E-2</v>
      </c>
      <c r="G13">
        <v>147.59946028345601</v>
      </c>
      <c r="H13">
        <v>4.56631773774233E-2</v>
      </c>
      <c r="I13" s="3">
        <f t="shared" si="0"/>
        <v>1</v>
      </c>
      <c r="J13">
        <v>1.79333333347511</v>
      </c>
      <c r="K13">
        <v>0.70666666682472601</v>
      </c>
      <c r="L13">
        <v>0.52558616070023301</v>
      </c>
      <c r="M13">
        <v>1.7783333334751199</v>
      </c>
      <c r="N13">
        <v>0.70666666682472601</v>
      </c>
      <c r="O13">
        <v>1.8083333334750999</v>
      </c>
      <c r="P13">
        <v>0.70666666682472601</v>
      </c>
      <c r="Q13">
        <v>1.51866411670624</v>
      </c>
      <c r="R13">
        <v>4.3953914288763801E-2</v>
      </c>
      <c r="S13">
        <v>-1.4729373602650701E-2</v>
      </c>
      <c r="T13">
        <v>-1.52020669129584E-2</v>
      </c>
      <c r="U13">
        <v>-1.63732358478729E-2</v>
      </c>
      <c r="V13">
        <v>88.481906549656699</v>
      </c>
      <c r="W13">
        <v>6.2038051207888398E-2</v>
      </c>
      <c r="X13">
        <v>1.7633333334755401</v>
      </c>
      <c r="Y13">
        <v>0.69166666682507605</v>
      </c>
      <c r="Z13">
        <v>0.52288647361110696</v>
      </c>
      <c r="AA13">
        <v>1.74833333347555</v>
      </c>
      <c r="AB13">
        <v>0.69166666682507605</v>
      </c>
      <c r="AC13">
        <v>1.77833333347552</v>
      </c>
      <c r="AD13">
        <v>0.69166666682507605</v>
      </c>
      <c r="AE13">
        <v>1.00078502420507</v>
      </c>
      <c r="AF13">
        <v>-1.5202066912958501E-2</v>
      </c>
      <c r="AG13">
        <v>4.5112746097524603</v>
      </c>
      <c r="AH13">
        <v>5.8699654759772697</v>
      </c>
      <c r="AI13">
        <v>5.0899677488069104</v>
      </c>
      <c r="AJ13">
        <v>5.9817240509303797</v>
      </c>
      <c r="AK13">
        <v>1.42935011160007</v>
      </c>
      <c r="AL13">
        <v>23.724</v>
      </c>
      <c r="AM13">
        <v>23.263999999999999</v>
      </c>
      <c r="AN13">
        <v>0.166036280435542</v>
      </c>
      <c r="AO13">
        <v>0.20299609800986401</v>
      </c>
      <c r="AP13">
        <v>2.95574</v>
      </c>
      <c r="AQ13">
        <v>303.022223659215</v>
      </c>
      <c r="AR13">
        <v>5.4135804736519001E-2</v>
      </c>
      <c r="AS13">
        <v>4.6190364149949301E-2</v>
      </c>
      <c r="AT13">
        <v>6.6206350353086196E-2</v>
      </c>
    </row>
    <row r="14" spans="1:46" x14ac:dyDescent="0.2">
      <c r="A14" t="s">
        <v>61</v>
      </c>
      <c r="B14" t="s">
        <v>59</v>
      </c>
      <c r="C14" t="s">
        <v>47</v>
      </c>
      <c r="D14">
        <v>12.94</v>
      </c>
      <c r="E14">
        <v>61.6</v>
      </c>
      <c r="F14">
        <v>-3.9466550120059597E-2</v>
      </c>
      <c r="G14">
        <v>101.197963969466</v>
      </c>
      <c r="H14">
        <v>4.56631773774233E-2</v>
      </c>
      <c r="I14" s="3">
        <f t="shared" si="0"/>
        <v>1</v>
      </c>
      <c r="J14">
        <v>1.79333333347511</v>
      </c>
      <c r="K14">
        <v>0.70666666682472601</v>
      </c>
      <c r="L14">
        <v>0.79758303158272303</v>
      </c>
      <c r="M14">
        <v>1.7783333334751199</v>
      </c>
      <c r="N14">
        <v>0.70666666682472601</v>
      </c>
      <c r="O14">
        <v>1.8083333334750999</v>
      </c>
      <c r="P14">
        <v>0.70666666682472601</v>
      </c>
      <c r="Q14">
        <v>1.57402369974762</v>
      </c>
      <c r="R14">
        <v>4.3953914288763801E-2</v>
      </c>
      <c r="S14">
        <v>-2.4708827564854E-2</v>
      </c>
      <c r="T14">
        <v>-1.52020669129584E-2</v>
      </c>
      <c r="U14">
        <v>-3.9466550120059597E-2</v>
      </c>
      <c r="V14">
        <v>64.322595565310195</v>
      </c>
      <c r="W14">
        <v>6.2038051207888398E-2</v>
      </c>
      <c r="X14">
        <v>1.7633333334755401</v>
      </c>
      <c r="Y14">
        <v>0.69166666682507605</v>
      </c>
      <c r="Z14">
        <v>0.80254830935964205</v>
      </c>
      <c r="AA14">
        <v>1.74833333347555</v>
      </c>
      <c r="AB14">
        <v>0.69166666682507605</v>
      </c>
      <c r="AC14">
        <v>1.77833333347552</v>
      </c>
      <c r="AD14">
        <v>0.69166666682507605</v>
      </c>
      <c r="AE14">
        <v>0.982403381729123</v>
      </c>
      <c r="AF14">
        <v>-1.5202066912958501E-2</v>
      </c>
      <c r="AG14">
        <v>4.5112746097524603</v>
      </c>
      <c r="AH14">
        <v>5.8699654759772697</v>
      </c>
      <c r="AI14">
        <v>5.0899677488069104</v>
      </c>
      <c r="AJ14">
        <v>5.9817240509303797</v>
      </c>
      <c r="AK14">
        <v>1.2034658734849799</v>
      </c>
      <c r="AL14">
        <v>23.803999999999998</v>
      </c>
      <c r="AM14">
        <v>23.344000000000001</v>
      </c>
      <c r="AN14">
        <v>6.78510956090978E-2</v>
      </c>
      <c r="AO14">
        <v>9.7276633783464503E-2</v>
      </c>
      <c r="AP14">
        <v>3.1463399999999999</v>
      </c>
      <c r="AQ14">
        <v>255.13476517881699</v>
      </c>
      <c r="AR14">
        <v>6.3313583337805804E-2</v>
      </c>
      <c r="AS14">
        <v>6.7848757228437903E-2</v>
      </c>
      <c r="AT14">
        <v>7.5391626610871704E-2</v>
      </c>
    </row>
    <row r="15" spans="1:46" x14ac:dyDescent="0.2">
      <c r="A15" t="s">
        <v>62</v>
      </c>
      <c r="B15" t="s">
        <v>59</v>
      </c>
      <c r="C15" t="s">
        <v>47</v>
      </c>
      <c r="D15">
        <v>1.06</v>
      </c>
      <c r="E15">
        <v>4.24</v>
      </c>
      <c r="F15">
        <v>-1.6679816285768999E-2</v>
      </c>
      <c r="G15">
        <v>83.170036579798804</v>
      </c>
      <c r="H15">
        <v>4.1533763276426099E-2</v>
      </c>
      <c r="I15" s="3">
        <f t="shared" si="0"/>
        <v>1</v>
      </c>
      <c r="J15">
        <v>1.5616666668086501</v>
      </c>
      <c r="K15">
        <v>0.70666666682474399</v>
      </c>
      <c r="L15">
        <v>0.593691260612356</v>
      </c>
      <c r="M15">
        <v>1.5616666668086501</v>
      </c>
      <c r="N15">
        <v>0.70666666682474399</v>
      </c>
      <c r="O15">
        <v>1.5616666668086501</v>
      </c>
      <c r="P15">
        <v>0.70666666682474399</v>
      </c>
      <c r="Q15">
        <v>1.32859271012987</v>
      </c>
      <c r="R15">
        <v>0.104513086302491</v>
      </c>
      <c r="S15">
        <v>-1.4467325254767001E-2</v>
      </c>
      <c r="T15">
        <v>-1.6528315722942302E-2</v>
      </c>
      <c r="U15">
        <v>-1.6679816285769099E-2</v>
      </c>
      <c r="V15">
        <v>76.022854000482596</v>
      </c>
      <c r="W15">
        <v>5.9272052114034003E-2</v>
      </c>
      <c r="X15">
        <v>1.5316666668090699</v>
      </c>
      <c r="Y15">
        <v>0.69166666682509403</v>
      </c>
      <c r="Z15">
        <v>0.59163043496371603</v>
      </c>
      <c r="AA15">
        <v>1.5316666668090699</v>
      </c>
      <c r="AB15">
        <v>0.69166666682509403</v>
      </c>
      <c r="AC15">
        <v>1.5316666668090699</v>
      </c>
      <c r="AD15">
        <v>0.69166666682509403</v>
      </c>
      <c r="AE15">
        <v>1.01931159426055</v>
      </c>
      <c r="AF15">
        <v>-1.6528315722942302E-2</v>
      </c>
      <c r="AG15">
        <v>2.8247925417801198</v>
      </c>
      <c r="AH15">
        <v>2.3350232061489198</v>
      </c>
      <c r="AI15">
        <v>3.0304122028636602</v>
      </c>
      <c r="AJ15">
        <v>2.3779179668664399</v>
      </c>
      <c r="AK15">
        <v>1.24426238700167</v>
      </c>
      <c r="AL15">
        <v>23.74</v>
      </c>
      <c r="AM15">
        <v>23.28</v>
      </c>
      <c r="AN15">
        <v>0.53226516581341199</v>
      </c>
      <c r="AO15">
        <v>0.68467322224398097</v>
      </c>
      <c r="AP15">
        <v>3.29259999999999</v>
      </c>
      <c r="AQ15">
        <v>287.424611397386</v>
      </c>
      <c r="AR15">
        <v>5.0108529186962097E-2</v>
      </c>
      <c r="AS15">
        <v>4.1034062387238897E-2</v>
      </c>
      <c r="AT15">
        <v>6.3042113271376002E-2</v>
      </c>
    </row>
    <row r="16" spans="1:46" x14ac:dyDescent="0.2">
      <c r="A16" t="s">
        <v>63</v>
      </c>
      <c r="B16" t="s">
        <v>59</v>
      </c>
      <c r="C16" t="s">
        <v>47</v>
      </c>
      <c r="D16">
        <v>0.68</v>
      </c>
      <c r="E16">
        <v>4.42</v>
      </c>
      <c r="F16">
        <v>-9.2634860674539895E-4</v>
      </c>
      <c r="G16">
        <v>-9.0248972944794108</v>
      </c>
      <c r="H16">
        <v>8.5074549969715196E-2</v>
      </c>
      <c r="I16" s="3">
        <f t="shared" si="0"/>
        <v>0</v>
      </c>
      <c r="J16">
        <v>0.281388889032052</v>
      </c>
      <c r="K16">
        <v>-0.139722222063383</v>
      </c>
      <c r="L16">
        <v>1.57450885596452E-3</v>
      </c>
      <c r="M16">
        <v>-1.6716666665216999</v>
      </c>
      <c r="N16">
        <v>-1.1583333331735799</v>
      </c>
      <c r="O16">
        <v>0.100000000143336</v>
      </c>
      <c r="P16">
        <v>-0.42999999984090598</v>
      </c>
      <c r="Q16">
        <v>1.5228250097742799</v>
      </c>
      <c r="R16">
        <v>0.26886114443817499</v>
      </c>
      <c r="S16">
        <v>-3.4301711808433699E-3</v>
      </c>
      <c r="T16">
        <v>-2.5157945752143701E-3</v>
      </c>
      <c r="U16">
        <v>-9.2634860674541499E-4</v>
      </c>
      <c r="V16">
        <v>-9.7732378476867598</v>
      </c>
      <c r="W16">
        <v>9.6780738960497603E-2</v>
      </c>
      <c r="X16">
        <v>0.25138888903247902</v>
      </c>
      <c r="Y16">
        <v>-0.15472222206303199</v>
      </c>
      <c r="Z16">
        <v>-2.2711352475624499E-2</v>
      </c>
      <c r="AA16">
        <v>-1.7016666665212701</v>
      </c>
      <c r="AB16">
        <v>-1.1733333331732301</v>
      </c>
      <c r="AC16">
        <v>-0.218333333189311</v>
      </c>
      <c r="AD16">
        <v>-0.21666666650743499</v>
      </c>
      <c r="AE16">
        <v>0.91911231883294997</v>
      </c>
      <c r="AF16">
        <v>-2.51579457521441E-3</v>
      </c>
      <c r="AG16">
        <v>1.07365134157269</v>
      </c>
      <c r="AH16">
        <v>0.839086504186629</v>
      </c>
      <c r="AI16">
        <v>1.08780395040876</v>
      </c>
      <c r="AJ16">
        <v>0.84283085536371405</v>
      </c>
      <c r="AK16">
        <v>0.43465922103175703</v>
      </c>
      <c r="AL16">
        <v>35.478000000000002</v>
      </c>
      <c r="AM16">
        <v>34.817999999999998</v>
      </c>
      <c r="AN16">
        <v>0.35243654650064299</v>
      </c>
      <c r="AO16">
        <v>0.64210474593347</v>
      </c>
      <c r="AP16">
        <v>12.15198</v>
      </c>
      <c r="AQ16">
        <v>100.40628005833599</v>
      </c>
      <c r="AR16">
        <v>9.8773926577042107E-2</v>
      </c>
      <c r="AS16">
        <v>9.0286982614760203E-2</v>
      </c>
      <c r="AT16">
        <v>0.10183898909417199</v>
      </c>
    </row>
    <row r="17" spans="1:46" x14ac:dyDescent="0.2">
      <c r="A17" t="s">
        <v>64</v>
      </c>
      <c r="B17" t="s">
        <v>59</v>
      </c>
      <c r="C17" t="s">
        <v>47</v>
      </c>
      <c r="D17">
        <v>13.36</v>
      </c>
      <c r="E17">
        <v>36.880000000000003</v>
      </c>
      <c r="F17">
        <v>-1.2296858496136001E-3</v>
      </c>
      <c r="G17">
        <v>59.976660799138301</v>
      </c>
      <c r="H17">
        <v>5.6186633521806001E-2</v>
      </c>
      <c r="I17" s="3">
        <f t="shared" si="0"/>
        <v>1</v>
      </c>
      <c r="J17">
        <v>0.72916666680943298</v>
      </c>
      <c r="K17">
        <v>0.21333333349185499</v>
      </c>
      <c r="L17">
        <v>0.14171735488863599</v>
      </c>
      <c r="M17">
        <v>0.233333333476548</v>
      </c>
      <c r="N17">
        <v>0.165000000158565</v>
      </c>
      <c r="O17">
        <v>0.99833333347584796</v>
      </c>
      <c r="P17">
        <v>0.165000000158565</v>
      </c>
      <c r="Q17">
        <v>1.5109334582046301</v>
      </c>
      <c r="R17">
        <v>0.12176903714753599</v>
      </c>
      <c r="S17">
        <v>-4.7814221846926496E-3</v>
      </c>
      <c r="T17">
        <v>-3.6211116909980602E-3</v>
      </c>
      <c r="U17">
        <v>-1.22968584961361E-3</v>
      </c>
      <c r="V17">
        <v>55.205240604148003</v>
      </c>
      <c r="W17">
        <v>7.3735025096941006E-2</v>
      </c>
      <c r="X17">
        <v>0.69916666680985995</v>
      </c>
      <c r="Y17">
        <v>0.198333333492205</v>
      </c>
      <c r="Z17">
        <v>0.13614734317645</v>
      </c>
      <c r="AA17">
        <v>0.20333333347697499</v>
      </c>
      <c r="AB17">
        <v>0.15000000015891601</v>
      </c>
      <c r="AC17">
        <v>0.59833333347661199</v>
      </c>
      <c r="AD17">
        <v>0.15000000015891601</v>
      </c>
      <c r="AE17">
        <v>0.94815217391272499</v>
      </c>
      <c r="AF17">
        <v>-3.6211116909981001E-3</v>
      </c>
      <c r="AG17">
        <v>2.3405509941724398</v>
      </c>
      <c r="AH17">
        <v>1.8882060272699299</v>
      </c>
      <c r="AI17">
        <v>2.4809966778303099</v>
      </c>
      <c r="AJ17">
        <v>1.9286891765402101</v>
      </c>
      <c r="AK17">
        <v>0.71519494083097301</v>
      </c>
      <c r="AL17">
        <v>26.608000000000001</v>
      </c>
      <c r="AM17">
        <v>26.088000000000001</v>
      </c>
      <c r="AN17">
        <v>8.3244372401349298E-2</v>
      </c>
      <c r="AO17">
        <v>0.11459663203178</v>
      </c>
      <c r="AP17">
        <v>6.4699599999999897</v>
      </c>
      <c r="AQ17">
        <v>165.21003133195401</v>
      </c>
      <c r="AR17">
        <v>7.1026692780922801E-2</v>
      </c>
      <c r="AS17">
        <v>6.1706838871022601E-2</v>
      </c>
      <c r="AT17">
        <v>7.9595256179693194E-2</v>
      </c>
    </row>
    <row r="18" spans="1:46" x14ac:dyDescent="0.2">
      <c r="A18" t="s">
        <v>65</v>
      </c>
      <c r="B18" t="s">
        <v>59</v>
      </c>
      <c r="C18" t="s">
        <v>47</v>
      </c>
      <c r="D18">
        <v>7.48</v>
      </c>
      <c r="E18">
        <v>20.98</v>
      </c>
      <c r="F18">
        <v>-1.2296858496136001E-3</v>
      </c>
      <c r="G18">
        <v>52.099135436919703</v>
      </c>
      <c r="H18">
        <v>5.6186633521806001E-2</v>
      </c>
      <c r="I18" s="3">
        <f t="shared" si="0"/>
        <v>1</v>
      </c>
      <c r="J18">
        <v>0.72916666680942399</v>
      </c>
      <c r="K18">
        <v>0.21333333349185499</v>
      </c>
      <c r="L18">
        <v>0.141898514308926</v>
      </c>
      <c r="M18">
        <v>0.23333333347653901</v>
      </c>
      <c r="N18">
        <v>0.165000000158565</v>
      </c>
      <c r="O18">
        <v>0.99833333347583897</v>
      </c>
      <c r="P18">
        <v>0.165000000158565</v>
      </c>
      <c r="Q18">
        <v>1.51102821818202</v>
      </c>
      <c r="R18">
        <v>0.143502413186399</v>
      </c>
      <c r="S18">
        <v>-4.4219284008736003E-3</v>
      </c>
      <c r="T18">
        <v>-3.6211116909980602E-3</v>
      </c>
      <c r="U18">
        <v>-1.22968584961361E-3</v>
      </c>
      <c r="V18">
        <v>48.343844157981103</v>
      </c>
      <c r="W18">
        <v>7.3735025096941006E-2</v>
      </c>
      <c r="X18">
        <v>0.69916666680985096</v>
      </c>
      <c r="Y18">
        <v>0.198333333492205</v>
      </c>
      <c r="Z18">
        <v>0.13632850259673901</v>
      </c>
      <c r="AA18">
        <v>0.203333333476966</v>
      </c>
      <c r="AB18">
        <v>0.15000000015891601</v>
      </c>
      <c r="AC18">
        <v>0.598333333476603</v>
      </c>
      <c r="AD18">
        <v>0.15000000015891601</v>
      </c>
      <c r="AE18">
        <v>0.94818840579678298</v>
      </c>
      <c r="AF18">
        <v>-3.6211116909981001E-3</v>
      </c>
      <c r="AG18">
        <v>2.1329378822384202</v>
      </c>
      <c r="AH18">
        <v>1.70341876201673</v>
      </c>
      <c r="AI18">
        <v>2.2402845810596701</v>
      </c>
      <c r="AJ18">
        <v>1.73220265242922</v>
      </c>
      <c r="AK18">
        <v>0.75413496813816605</v>
      </c>
      <c r="AL18">
        <v>26.608000000000001</v>
      </c>
      <c r="AM18">
        <v>26.088000000000001</v>
      </c>
      <c r="AN18">
        <v>0.15748407731046099</v>
      </c>
      <c r="AO18">
        <v>0.20725179357260801</v>
      </c>
      <c r="AP18">
        <v>6.45106</v>
      </c>
      <c r="AQ18">
        <v>162.78569169374501</v>
      </c>
      <c r="AR18">
        <v>7.1507299886820197E-2</v>
      </c>
      <c r="AS18">
        <v>6.1706838871022601E-2</v>
      </c>
      <c r="AT18">
        <v>7.9595256179693194E-2</v>
      </c>
    </row>
    <row r="19" spans="1:46" x14ac:dyDescent="0.2">
      <c r="A19" t="s">
        <v>66</v>
      </c>
      <c r="B19" t="s">
        <v>59</v>
      </c>
      <c r="C19" t="s">
        <v>47</v>
      </c>
      <c r="D19">
        <v>0.88</v>
      </c>
      <c r="E19">
        <v>5.16</v>
      </c>
      <c r="F19">
        <v>-1.2296858496136001E-3</v>
      </c>
      <c r="G19">
        <v>26.069057247243499</v>
      </c>
      <c r="H19">
        <v>5.6186633521806001E-2</v>
      </c>
      <c r="I19" s="3">
        <f t="shared" si="0"/>
        <v>1</v>
      </c>
      <c r="J19">
        <v>0.72916666680942399</v>
      </c>
      <c r="K19">
        <v>0.21166666682518501</v>
      </c>
      <c r="L19">
        <v>0.141684142328249</v>
      </c>
      <c r="M19">
        <v>0.23333333347653901</v>
      </c>
      <c r="N19">
        <v>0.16333333349189599</v>
      </c>
      <c r="O19">
        <v>0.99833333347583897</v>
      </c>
      <c r="P19">
        <v>0.16333333349189599</v>
      </c>
      <c r="Q19">
        <v>1.51094184590765</v>
      </c>
      <c r="R19">
        <v>0.18580114755065899</v>
      </c>
      <c r="S19">
        <v>-4.7814221846926496E-3</v>
      </c>
      <c r="T19">
        <v>-3.6211116909980602E-3</v>
      </c>
      <c r="U19">
        <v>-1.22968584961361E-3</v>
      </c>
      <c r="V19">
        <v>24.101045773275299</v>
      </c>
      <c r="W19">
        <v>7.3735025096941006E-2</v>
      </c>
      <c r="X19">
        <v>0.69916666680985096</v>
      </c>
      <c r="Y19">
        <v>0.19666666682553499</v>
      </c>
      <c r="Z19">
        <v>0.13611111129239101</v>
      </c>
      <c r="AA19">
        <v>0.203333333476966</v>
      </c>
      <c r="AB19">
        <v>0.14833333349224601</v>
      </c>
      <c r="AC19">
        <v>0.598333333476603</v>
      </c>
      <c r="AD19">
        <v>0.14833333349224601</v>
      </c>
      <c r="AE19">
        <v>0.94782608695620296</v>
      </c>
      <c r="AF19">
        <v>-3.6211116909981001E-3</v>
      </c>
      <c r="AG19">
        <v>1.5873788708044601</v>
      </c>
      <c r="AH19">
        <v>1.2440048722547301</v>
      </c>
      <c r="AI19">
        <v>1.6321852246826201</v>
      </c>
      <c r="AJ19">
        <v>1.2535203982379099</v>
      </c>
      <c r="AK19">
        <v>0.76861961058886596</v>
      </c>
      <c r="AL19">
        <v>26.608000000000001</v>
      </c>
      <c r="AM19">
        <v>26.088000000000001</v>
      </c>
      <c r="AN19">
        <v>0.46238558571552302</v>
      </c>
      <c r="AO19">
        <v>0.61651929412097595</v>
      </c>
      <c r="AP19">
        <v>6.4699599999999897</v>
      </c>
      <c r="AQ19">
        <v>177.55113004602799</v>
      </c>
      <c r="AR19">
        <v>7.1026692780922801E-2</v>
      </c>
      <c r="AS19">
        <v>6.1706838871022601E-2</v>
      </c>
      <c r="AT19">
        <v>7.9595256179693194E-2</v>
      </c>
    </row>
    <row r="20" spans="1:46" x14ac:dyDescent="0.2">
      <c r="A20" t="s">
        <v>67</v>
      </c>
      <c r="B20" t="s">
        <v>59</v>
      </c>
      <c r="C20" t="s">
        <v>47</v>
      </c>
      <c r="D20">
        <v>1.34</v>
      </c>
      <c r="E20">
        <v>5.36</v>
      </c>
      <c r="F20">
        <v>-5.0970172749624804E-3</v>
      </c>
      <c r="G20">
        <v>52.964914516981501</v>
      </c>
      <c r="H20">
        <v>4.4304180709764197E-2</v>
      </c>
      <c r="I20" s="3">
        <f t="shared" si="0"/>
        <v>1</v>
      </c>
      <c r="J20">
        <v>0.95666666680920998</v>
      </c>
      <c r="K20">
        <v>0.247500000158488</v>
      </c>
      <c r="L20">
        <v>0.29013998700683102</v>
      </c>
      <c r="M20">
        <v>0.70166666680944201</v>
      </c>
      <c r="N20">
        <v>0.16333333349189599</v>
      </c>
      <c r="O20">
        <v>1.1333333334757101</v>
      </c>
      <c r="P20">
        <v>0.26833333349180499</v>
      </c>
      <c r="Q20">
        <v>1.3973063308196001</v>
      </c>
      <c r="R20">
        <v>0.141799679177985</v>
      </c>
      <c r="S20">
        <v>-7.3751752605930899E-3</v>
      </c>
      <c r="T20">
        <v>-6.6008715629577198E-3</v>
      </c>
      <c r="U20">
        <v>-5.0970172749625299E-3</v>
      </c>
      <c r="V20">
        <v>49.052471933686</v>
      </c>
      <c r="W20">
        <v>6.5325529433842497E-2</v>
      </c>
      <c r="X20">
        <v>0.92666666680963705</v>
      </c>
      <c r="Y20">
        <v>0.23250000015883801</v>
      </c>
      <c r="Z20">
        <v>0.28934782626816302</v>
      </c>
      <c r="AA20">
        <v>0.67166666680986897</v>
      </c>
      <c r="AB20">
        <v>0.14833333349224601</v>
      </c>
      <c r="AC20">
        <v>0.83833333347637495</v>
      </c>
      <c r="AD20">
        <v>0.25333333349215498</v>
      </c>
      <c r="AE20">
        <v>0.99516908213982602</v>
      </c>
      <c r="AF20">
        <v>-6.6008715629577797E-3</v>
      </c>
      <c r="AG20">
        <v>2.1016371507535201</v>
      </c>
      <c r="AH20">
        <v>1.6659896898457001</v>
      </c>
      <c r="AI20">
        <v>2.19966143688228</v>
      </c>
      <c r="AJ20">
        <v>1.6889495560141199</v>
      </c>
      <c r="AK20">
        <v>0.99710976218590996</v>
      </c>
      <c r="AL20">
        <v>24.867999999999999</v>
      </c>
      <c r="AM20">
        <v>24.408000000000001</v>
      </c>
      <c r="AN20">
        <v>0.49144417496826598</v>
      </c>
      <c r="AO20">
        <v>0.64509122703219601</v>
      </c>
      <c r="AP20">
        <v>4.5414199999999996</v>
      </c>
      <c r="AQ20">
        <v>230.33235506494501</v>
      </c>
      <c r="AR20">
        <v>5.8122220895469999E-2</v>
      </c>
      <c r="AS20">
        <v>4.7383459412937E-2</v>
      </c>
      <c r="AT20">
        <v>6.9944025694386194E-2</v>
      </c>
    </row>
    <row r="21" spans="1:46" x14ac:dyDescent="0.2">
      <c r="A21" t="s">
        <v>68</v>
      </c>
      <c r="B21" t="s">
        <v>59</v>
      </c>
      <c r="C21" t="s">
        <v>47</v>
      </c>
      <c r="D21">
        <v>1.52</v>
      </c>
      <c r="E21">
        <v>5.44</v>
      </c>
      <c r="F21">
        <v>2.09093292554215E-4</v>
      </c>
      <c r="G21">
        <v>0.32305922146030802</v>
      </c>
      <c r="H21">
        <v>8.4610922396157501E-2</v>
      </c>
      <c r="I21" s="3">
        <f t="shared" si="0"/>
        <v>0</v>
      </c>
      <c r="J21">
        <v>-4.3611110967647901E-2</v>
      </c>
      <c r="K21">
        <v>-0.14583333317446401</v>
      </c>
      <c r="L21">
        <v>-7.1288404699819494E-2</v>
      </c>
      <c r="M21">
        <v>-1.6633333331883899</v>
      </c>
      <c r="N21">
        <v>-1.0933333331735899</v>
      </c>
      <c r="O21">
        <v>-0.79166666652252304</v>
      </c>
      <c r="P21">
        <v>-0.26333333317435498</v>
      </c>
      <c r="Q21">
        <v>1.6364972037041801</v>
      </c>
      <c r="R21">
        <v>0.244691843027701</v>
      </c>
      <c r="S21">
        <v>-3.0621850411184401E-3</v>
      </c>
      <c r="T21">
        <v>-1.721327483654E-3</v>
      </c>
      <c r="U21">
        <v>2.0909329255420299E-4</v>
      </c>
      <c r="V21">
        <v>-0.55836604445898796</v>
      </c>
      <c r="W21">
        <v>9.5659967361657397E-2</v>
      </c>
      <c r="X21">
        <v>-7.3611110967220394E-2</v>
      </c>
      <c r="Y21">
        <v>-0.160833333174114</v>
      </c>
      <c r="Z21">
        <v>-9.47886471615354E-2</v>
      </c>
      <c r="AA21">
        <v>-1.6933333331879601</v>
      </c>
      <c r="AB21">
        <v>-1.1083333331732399</v>
      </c>
      <c r="AC21">
        <v>-1.0333333331885499</v>
      </c>
      <c r="AD21">
        <v>-3.9999999840892898E-2</v>
      </c>
      <c r="AE21">
        <v>0.97509057969520896</v>
      </c>
      <c r="AF21">
        <v>-1.7213274836540499E-3</v>
      </c>
      <c r="AG21">
        <v>1.1990345387033301</v>
      </c>
      <c r="AH21">
        <v>0.94443030117480697</v>
      </c>
      <c r="AI21">
        <v>1.2241301639070299</v>
      </c>
      <c r="AJ21">
        <v>0.94732475656606896</v>
      </c>
      <c r="AK21">
        <v>0.46163597621400598</v>
      </c>
      <c r="AL21">
        <v>34.630000000000003</v>
      </c>
      <c r="AM21">
        <v>33.97</v>
      </c>
      <c r="AN21">
        <v>0.29617598382682903</v>
      </c>
      <c r="AO21">
        <v>0.56638333539661201</v>
      </c>
      <c r="AP21">
        <v>12.077719999999999</v>
      </c>
      <c r="AQ21">
        <v>106.637910505435</v>
      </c>
      <c r="AR21">
        <v>0.1003704233218</v>
      </c>
      <c r="AS21">
        <v>9.1858872030375002E-2</v>
      </c>
      <c r="AT21">
        <v>0.10251767635902501</v>
      </c>
    </row>
    <row r="22" spans="1:46" x14ac:dyDescent="0.2">
      <c r="A22" t="s">
        <v>69</v>
      </c>
      <c r="B22" t="s">
        <v>59</v>
      </c>
      <c r="C22" t="s">
        <v>47</v>
      </c>
      <c r="D22">
        <v>85.34</v>
      </c>
      <c r="E22">
        <v>168.64</v>
      </c>
      <c r="F22">
        <v>-3.3431713448630301E-2</v>
      </c>
      <c r="G22">
        <v>118.327420190669</v>
      </c>
      <c r="H22">
        <v>6.1929790715708997E-2</v>
      </c>
      <c r="I22" s="3">
        <f t="shared" si="0"/>
        <v>0</v>
      </c>
      <c r="J22">
        <v>1.1050000001424001</v>
      </c>
      <c r="K22">
        <v>1.5433333334906301</v>
      </c>
      <c r="L22">
        <v>1.3550418589879201</v>
      </c>
      <c r="M22">
        <v>1.1050000001424001</v>
      </c>
      <c r="N22">
        <v>1.5433333334906301</v>
      </c>
      <c r="O22">
        <v>1.1050000001424001</v>
      </c>
      <c r="P22">
        <v>1.5433333334906301</v>
      </c>
      <c r="Q22">
        <v>1.8812130154848199</v>
      </c>
      <c r="R22">
        <v>4.0544430957973401E-2</v>
      </c>
      <c r="S22">
        <v>3.6251860975235403E-2</v>
      </c>
      <c r="T22">
        <v>-6.4798080265521904E-2</v>
      </c>
      <c r="U22">
        <v>-3.3431713448630399E-2</v>
      </c>
      <c r="V22">
        <v>51.855115563697602</v>
      </c>
      <c r="W22">
        <v>7.1420770885460699E-2</v>
      </c>
      <c r="X22">
        <v>1.0750000001428299</v>
      </c>
      <c r="Y22">
        <v>1.5283333334909801</v>
      </c>
      <c r="Z22">
        <v>1.3288768117758001</v>
      </c>
      <c r="AA22">
        <v>1.0750000001428299</v>
      </c>
      <c r="AB22">
        <v>1.5283333334909801</v>
      </c>
      <c r="AC22">
        <v>1.0750000001428299</v>
      </c>
      <c r="AD22">
        <v>1.5283333334909801</v>
      </c>
      <c r="AE22">
        <v>1.44380434796395</v>
      </c>
      <c r="AF22">
        <v>-6.4798080265522001E-2</v>
      </c>
      <c r="AG22">
        <v>5.6849693931855203</v>
      </c>
      <c r="AH22">
        <v>5.6243469237749801</v>
      </c>
      <c r="AI22">
        <v>7.0503452108761797</v>
      </c>
      <c r="AJ22">
        <v>5.2634167575561799</v>
      </c>
      <c r="AK22">
        <v>-0.32436658780691402</v>
      </c>
      <c r="AL22">
        <v>23.74</v>
      </c>
      <c r="AM22">
        <v>23.28</v>
      </c>
      <c r="AN22" s="1">
        <v>2.23684206222723E-5</v>
      </c>
      <c r="AO22" s="1">
        <v>6.6927755150006306E-5</v>
      </c>
      <c r="AP22">
        <v>2.6407799999999999</v>
      </c>
      <c r="AQ22">
        <v>-74.928681783397295</v>
      </c>
      <c r="AR22">
        <v>8.2720976146005001E-2</v>
      </c>
      <c r="AS22">
        <v>5.60673485468757E-2</v>
      </c>
      <c r="AT22">
        <v>7.2264885423053898E-2</v>
      </c>
    </row>
    <row r="23" spans="1:46" x14ac:dyDescent="0.2">
      <c r="A23" t="s">
        <v>70</v>
      </c>
      <c r="B23" t="s">
        <v>59</v>
      </c>
      <c r="C23" t="s">
        <v>47</v>
      </c>
      <c r="D23">
        <v>40.86</v>
      </c>
      <c r="E23">
        <v>87.86</v>
      </c>
      <c r="F23">
        <v>-2.5374774217605499E-2</v>
      </c>
      <c r="G23">
        <v>-14299.1911398595</v>
      </c>
      <c r="H23">
        <v>0.109427061127412</v>
      </c>
      <c r="I23" s="3">
        <f t="shared" si="0"/>
        <v>0</v>
      </c>
      <c r="J23">
        <v>0.914305555698117</v>
      </c>
      <c r="K23">
        <v>0.47791666682494899</v>
      </c>
      <c r="L23">
        <v>0.62579894982319895</v>
      </c>
      <c r="M23">
        <v>-1.89999999985485</v>
      </c>
      <c r="N23">
        <v>-1.71333333317306</v>
      </c>
      <c r="O23">
        <v>1.00000000014248</v>
      </c>
      <c r="P23">
        <v>1.2583333334909199</v>
      </c>
      <c r="Q23">
        <v>2.0868829386259899</v>
      </c>
      <c r="R23">
        <v>5.8138571035983098E-2</v>
      </c>
      <c r="S23">
        <v>-2.0239763318343901E-2</v>
      </c>
      <c r="T23">
        <v>-1.7825273334979901E-2</v>
      </c>
      <c r="U23">
        <v>-2.5374774217605499E-2</v>
      </c>
      <c r="V23">
        <v>-6667.8742339278297</v>
      </c>
      <c r="W23">
        <v>0.118113478948941</v>
      </c>
      <c r="X23">
        <v>0.88430555569854497</v>
      </c>
      <c r="Y23">
        <v>0.46291666682529897</v>
      </c>
      <c r="Z23">
        <v>0.62215942047086203</v>
      </c>
      <c r="AA23">
        <v>-1.9299999998544199</v>
      </c>
      <c r="AB23">
        <v>-1.72833333317271</v>
      </c>
      <c r="AC23">
        <v>0.46500000014337201</v>
      </c>
      <c r="AD23">
        <v>0.92166666682488496</v>
      </c>
      <c r="AE23">
        <v>1.2211256039221201</v>
      </c>
      <c r="AF23">
        <v>-1.7825273334980001E-2</v>
      </c>
      <c r="AG23">
        <v>2.4615996331508199</v>
      </c>
      <c r="AH23">
        <v>3.1305207564745698</v>
      </c>
      <c r="AI23">
        <v>2.9165028197782901</v>
      </c>
      <c r="AJ23">
        <v>3.4486900143786698</v>
      </c>
      <c r="AK23">
        <v>-1565.14780861028</v>
      </c>
      <c r="AL23">
        <v>47.69</v>
      </c>
      <c r="AM23">
        <v>46.71</v>
      </c>
      <c r="AN23" s="1">
        <v>1.0895185813993099E-12</v>
      </c>
      <c r="AO23">
        <v>3.29018065737932E-3</v>
      </c>
      <c r="AP23">
        <v>18.589939999999999</v>
      </c>
      <c r="AQ23">
        <v>-361549.14378897502</v>
      </c>
      <c r="AR23">
        <v>9.5811645529830999E-2</v>
      </c>
      <c r="AS23">
        <v>0.11474055105564</v>
      </c>
      <c r="AT23">
        <v>0.12459551275098001</v>
      </c>
    </row>
    <row r="24" spans="1:46" x14ac:dyDescent="0.2">
      <c r="A24" t="s">
        <v>71</v>
      </c>
      <c r="B24" t="s">
        <v>72</v>
      </c>
      <c r="C24" t="s">
        <v>47</v>
      </c>
      <c r="D24">
        <v>1.74</v>
      </c>
      <c r="E24">
        <v>8.6199999999999992</v>
      </c>
      <c r="F24">
        <v>2.6019250462647999E-3</v>
      </c>
      <c r="G24">
        <v>113.54765484935599</v>
      </c>
      <c r="H24">
        <v>6.2154238747971297E-2</v>
      </c>
      <c r="I24" s="3">
        <f t="shared" si="0"/>
        <v>0</v>
      </c>
      <c r="J24">
        <v>1.97833333347497</v>
      </c>
      <c r="K24">
        <v>-0.38999999984091999</v>
      </c>
      <c r="L24">
        <v>-6.4834714720908904E-2</v>
      </c>
      <c r="M24">
        <v>1.8916666668083899</v>
      </c>
      <c r="N24">
        <v>-0.40166666650757599</v>
      </c>
      <c r="O24">
        <v>2.06500000014156</v>
      </c>
      <c r="P24">
        <v>-0.37833333317426399</v>
      </c>
      <c r="Q24">
        <v>1.98211296703491</v>
      </c>
      <c r="R24">
        <v>8.64074842965845E-2</v>
      </c>
      <c r="S24">
        <v>-2.2944768265473398E-3</v>
      </c>
      <c r="T24">
        <v>2.8289423212771898E-2</v>
      </c>
      <c r="U24">
        <v>2.6019250462647999E-3</v>
      </c>
      <c r="V24">
        <v>91.563411608506001</v>
      </c>
      <c r="W24">
        <v>8.1447478311792498E-2</v>
      </c>
      <c r="X24">
        <v>1.9483333334754001</v>
      </c>
      <c r="Y24">
        <v>-0.40499999984057</v>
      </c>
      <c r="Z24">
        <v>-5.5084540881932702E-2</v>
      </c>
      <c r="AA24">
        <v>1.86166666680882</v>
      </c>
      <c r="AB24">
        <v>-0.416666666507226</v>
      </c>
      <c r="AC24">
        <v>1.9433333334754099</v>
      </c>
      <c r="AD24">
        <v>-0.393333333173914</v>
      </c>
      <c r="AE24">
        <v>1.0711714975697699</v>
      </c>
      <c r="AF24">
        <v>2.8289423212771801E-2</v>
      </c>
      <c r="AG24">
        <v>2.8344714623495699</v>
      </c>
      <c r="AH24">
        <v>3.8548136625812401</v>
      </c>
      <c r="AI24">
        <v>3.2582789633575899</v>
      </c>
      <c r="AJ24">
        <v>4.3829282329892001</v>
      </c>
      <c r="AK24">
        <v>0.97484245229886701</v>
      </c>
      <c r="AL24">
        <v>25.327999999999999</v>
      </c>
      <c r="AM24">
        <v>24.867999999999999</v>
      </c>
      <c r="AN24">
        <v>0.18369070826233799</v>
      </c>
      <c r="AO24">
        <v>0.49896789682477699</v>
      </c>
      <c r="AP24">
        <v>8.5295000000000005</v>
      </c>
      <c r="AQ24">
        <v>205.69175743506099</v>
      </c>
      <c r="AR24">
        <v>9.2914302905527199E-2</v>
      </c>
      <c r="AS24">
        <v>6.6908113865301294E-2</v>
      </c>
      <c r="AT24">
        <v>8.6090610897850597E-2</v>
      </c>
    </row>
    <row r="25" spans="1:46" x14ac:dyDescent="0.2">
      <c r="A25" t="s">
        <v>73</v>
      </c>
      <c r="B25" t="s">
        <v>72</v>
      </c>
      <c r="C25" t="s">
        <v>47</v>
      </c>
      <c r="D25">
        <v>8.74</v>
      </c>
      <c r="E25">
        <v>40.08</v>
      </c>
      <c r="F25">
        <v>-1.4040705730539499E-2</v>
      </c>
      <c r="G25">
        <v>149.94066071949399</v>
      </c>
      <c r="H25">
        <v>4.49930599285382E-2</v>
      </c>
      <c r="I25" s="3">
        <f t="shared" si="0"/>
        <v>1</v>
      </c>
      <c r="J25">
        <v>1.48500000014209</v>
      </c>
      <c r="K25">
        <v>0.40000000015835202</v>
      </c>
      <c r="L25">
        <v>0.51197271647557296</v>
      </c>
      <c r="M25">
        <v>1.45833333347544</v>
      </c>
      <c r="N25">
        <v>0.34833333349173201</v>
      </c>
      <c r="O25">
        <v>1.51166666680873</v>
      </c>
      <c r="P25">
        <v>0.34833333349173201</v>
      </c>
      <c r="Q25">
        <v>1.4619080661411901</v>
      </c>
      <c r="R25">
        <v>4.9923310610229497E-2</v>
      </c>
      <c r="S25">
        <v>-1.2922572496880501E-2</v>
      </c>
      <c r="T25">
        <v>-1.6111453530278201E-2</v>
      </c>
      <c r="U25">
        <v>-1.4040705730539499E-2</v>
      </c>
      <c r="V25">
        <v>95.923805687846894</v>
      </c>
      <c r="W25">
        <v>6.4029024082891198E-2</v>
      </c>
      <c r="X25">
        <v>1.4550000001425101</v>
      </c>
      <c r="Y25">
        <v>0.385000000158702</v>
      </c>
      <c r="Z25">
        <v>0.50142512095428005</v>
      </c>
      <c r="AA25">
        <v>1.4283333334758701</v>
      </c>
      <c r="AB25">
        <v>0.333333333492082</v>
      </c>
      <c r="AC25">
        <v>1.48166666680916</v>
      </c>
      <c r="AD25">
        <v>0.333333333492082</v>
      </c>
      <c r="AE25">
        <v>1.09442028989822</v>
      </c>
      <c r="AF25">
        <v>-1.6111453530278302E-2</v>
      </c>
      <c r="AG25">
        <v>4.4825383140139996</v>
      </c>
      <c r="AH25">
        <v>5.3275626127946802</v>
      </c>
      <c r="AI25">
        <v>5.2402161672905603</v>
      </c>
      <c r="AJ25">
        <v>6.3880481585994797</v>
      </c>
      <c r="AK25">
        <v>1.19343354634788</v>
      </c>
      <c r="AL25">
        <v>24.184000000000001</v>
      </c>
      <c r="AM25">
        <v>23.724</v>
      </c>
      <c r="AN25">
        <v>4.05774071604839E-2</v>
      </c>
      <c r="AO25">
        <v>0.125218384754165</v>
      </c>
      <c r="AP25">
        <v>5.4016799999999998</v>
      </c>
      <c r="AQ25">
        <v>253.00791182575199</v>
      </c>
      <c r="AR25">
        <v>6.8158993566274598E-2</v>
      </c>
      <c r="AS25">
        <v>4.5599354452107901E-2</v>
      </c>
      <c r="AT25">
        <v>6.7861467578476498E-2</v>
      </c>
    </row>
    <row r="26" spans="1:46" x14ac:dyDescent="0.2">
      <c r="A26" t="s">
        <v>74</v>
      </c>
      <c r="B26" t="s">
        <v>72</v>
      </c>
      <c r="C26" t="s">
        <v>47</v>
      </c>
      <c r="D26">
        <v>11.22</v>
      </c>
      <c r="E26">
        <v>33.32</v>
      </c>
      <c r="F26">
        <v>-2.9612085082697699E-2</v>
      </c>
      <c r="G26">
        <v>135.77692230142401</v>
      </c>
      <c r="H26">
        <v>4.8162685951506801E-2</v>
      </c>
      <c r="I26" s="3">
        <f t="shared" si="0"/>
        <v>1</v>
      </c>
      <c r="J26">
        <v>1.5308333334753601</v>
      </c>
      <c r="K26">
        <v>1.18083333349098</v>
      </c>
      <c r="L26">
        <v>0.89486769890829598</v>
      </c>
      <c r="M26">
        <v>1.4166666668087899</v>
      </c>
      <c r="N26">
        <v>1.1250000001577001</v>
      </c>
      <c r="O26">
        <v>1.58666666680864</v>
      </c>
      <c r="P26">
        <v>1.2366666668242601</v>
      </c>
      <c r="Q26">
        <v>1.4119952572301799</v>
      </c>
      <c r="R26">
        <v>5.3475222320887299E-2</v>
      </c>
      <c r="S26">
        <v>-2.85016307373353E-2</v>
      </c>
      <c r="T26">
        <v>-2.6970475403751401E-2</v>
      </c>
      <c r="U26">
        <v>-2.96120850826978E-2</v>
      </c>
      <c r="V26">
        <v>106.799886963232</v>
      </c>
      <c r="W26">
        <v>6.1581607085682798E-2</v>
      </c>
      <c r="X26">
        <v>1.50083333347578</v>
      </c>
      <c r="Y26">
        <v>1.16583333349133</v>
      </c>
      <c r="Z26">
        <v>0.88910628037427697</v>
      </c>
      <c r="AA26">
        <v>1.38666666680922</v>
      </c>
      <c r="AB26">
        <v>1.1100000001580499</v>
      </c>
      <c r="AC26">
        <v>1.48833333347579</v>
      </c>
      <c r="AD26">
        <v>1.2216666668246099</v>
      </c>
      <c r="AE26">
        <v>1.17990338171467</v>
      </c>
      <c r="AF26">
        <v>-2.6970475403751502E-2</v>
      </c>
      <c r="AG26">
        <v>4.3260972480292201</v>
      </c>
      <c r="AH26">
        <v>4.6688225559924401</v>
      </c>
      <c r="AI26">
        <v>4.7178471527751098</v>
      </c>
      <c r="AJ26">
        <v>4.7775014840998002</v>
      </c>
      <c r="AK26">
        <v>1.12459219350619</v>
      </c>
      <c r="AL26">
        <v>25.256</v>
      </c>
      <c r="AM26">
        <v>24.756</v>
      </c>
      <c r="AN26">
        <v>6.6678228157215594E-2</v>
      </c>
      <c r="AO26">
        <v>0.113324428842631</v>
      </c>
      <c r="AP26">
        <v>6.1829999999999998</v>
      </c>
      <c r="AQ26">
        <v>238.41354502331299</v>
      </c>
      <c r="AR26">
        <v>6.3773122478475094E-2</v>
      </c>
      <c r="AS26">
        <v>5.16396608145714E-2</v>
      </c>
      <c r="AT26">
        <v>7.0034123600322906E-2</v>
      </c>
    </row>
    <row r="27" spans="1:46" x14ac:dyDescent="0.2">
      <c r="A27" t="s">
        <v>75</v>
      </c>
      <c r="B27" t="s">
        <v>76</v>
      </c>
      <c r="C27" t="s">
        <v>47</v>
      </c>
      <c r="D27">
        <v>0.72</v>
      </c>
      <c r="E27">
        <v>9.2200000000000006</v>
      </c>
      <c r="F27">
        <v>-9.7716668049165206E-3</v>
      </c>
      <c r="G27">
        <v>153.747724880763</v>
      </c>
      <c r="H27">
        <v>4.2492887422172401E-2</v>
      </c>
      <c r="I27" s="3">
        <f t="shared" si="0"/>
        <v>1</v>
      </c>
      <c r="J27">
        <v>1.1350000001423699</v>
      </c>
      <c r="K27">
        <v>0.439166666824994</v>
      </c>
      <c r="L27">
        <v>0.39320826031963502</v>
      </c>
      <c r="M27">
        <v>0.84333333347597506</v>
      </c>
      <c r="N27">
        <v>0.38666666682504403</v>
      </c>
      <c r="O27">
        <v>1.42666666680877</v>
      </c>
      <c r="P27">
        <v>0.49166666682494398</v>
      </c>
      <c r="Q27">
        <v>1.30385556193898</v>
      </c>
      <c r="R27">
        <v>5.1925582581174697E-2</v>
      </c>
      <c r="S27">
        <v>-9.8606066632942104E-3</v>
      </c>
      <c r="T27">
        <v>-1.04180343442175E-2</v>
      </c>
      <c r="U27">
        <v>-9.7716668049165796E-3</v>
      </c>
      <c r="V27">
        <v>108.709073619176</v>
      </c>
      <c r="W27">
        <v>6.1803844527928302E-2</v>
      </c>
      <c r="X27">
        <v>1.1050000001428</v>
      </c>
      <c r="Y27">
        <v>0.42416666682534399</v>
      </c>
      <c r="Z27">
        <v>0.39035024172706201</v>
      </c>
      <c r="AA27">
        <v>0.81333333347640202</v>
      </c>
      <c r="AB27">
        <v>0.37166666682539401</v>
      </c>
      <c r="AC27">
        <v>1.0733333334761599</v>
      </c>
      <c r="AD27">
        <v>0.43500000015867002</v>
      </c>
      <c r="AE27">
        <v>1.0045048309393201</v>
      </c>
      <c r="AF27">
        <v>-1.04180343442176E-2</v>
      </c>
      <c r="AG27">
        <v>4.6968221249550899</v>
      </c>
      <c r="AH27">
        <v>5.4301306111289298</v>
      </c>
      <c r="AI27">
        <v>5.5426574371462101</v>
      </c>
      <c r="AJ27">
        <v>6.4881686556963398</v>
      </c>
      <c r="AK27">
        <v>1.54014843594406</v>
      </c>
      <c r="AL27">
        <v>24.691999999999901</v>
      </c>
      <c r="AM27">
        <v>24.212</v>
      </c>
      <c r="AN27">
        <v>0.38459364850064798</v>
      </c>
      <c r="AO27">
        <v>0.55151707825584095</v>
      </c>
      <c r="AP27">
        <v>4.6412000000000004</v>
      </c>
      <c r="AQ27">
        <v>355.77428870307801</v>
      </c>
      <c r="AR27">
        <v>5.1684390412546001E-2</v>
      </c>
      <c r="AS27">
        <v>4.3191378718101199E-2</v>
      </c>
      <c r="AT27">
        <v>6.5367990318586894E-2</v>
      </c>
    </row>
    <row r="28" spans="1:46" x14ac:dyDescent="0.2">
      <c r="A28" t="s">
        <v>77</v>
      </c>
      <c r="B28" t="s">
        <v>76</v>
      </c>
      <c r="C28" t="s">
        <v>47</v>
      </c>
      <c r="D28">
        <v>6.3</v>
      </c>
      <c r="E28">
        <v>62.26</v>
      </c>
      <c r="F28">
        <v>4.1480295328991001E-2</v>
      </c>
      <c r="G28">
        <v>102.160746235742</v>
      </c>
      <c r="H28">
        <v>6.8514733179223894E-2</v>
      </c>
      <c r="I28" s="3">
        <f t="shared" si="0"/>
        <v>0</v>
      </c>
      <c r="J28">
        <v>-4.9999999856536199E-2</v>
      </c>
      <c r="K28">
        <v>-1.09083333317361</v>
      </c>
      <c r="L28">
        <v>-1.41112209028799</v>
      </c>
      <c r="M28">
        <v>-0.33833333318960201</v>
      </c>
      <c r="N28">
        <v>-1.1316666665069099</v>
      </c>
      <c r="O28">
        <v>-0.19166666652307801</v>
      </c>
      <c r="P28">
        <v>-1.1316666665069099</v>
      </c>
      <c r="Q28">
        <v>2.0437861434749598</v>
      </c>
      <c r="R28">
        <v>4.7839523002126898E-2</v>
      </c>
      <c r="S28">
        <v>1.4073357595999E-2</v>
      </c>
      <c r="T28">
        <v>6.5259822941070106E-2</v>
      </c>
      <c r="U28">
        <v>4.1480295328991001E-2</v>
      </c>
      <c r="V28">
        <v>54.5075251984644</v>
      </c>
      <c r="W28">
        <v>7.9753921832467004E-2</v>
      </c>
      <c r="X28">
        <v>-7.9999999856108797E-2</v>
      </c>
      <c r="Y28">
        <v>-1.1058333331732599</v>
      </c>
      <c r="Z28">
        <v>-1.3979347824275701</v>
      </c>
      <c r="AA28">
        <v>-0.36833333318917499</v>
      </c>
      <c r="AB28">
        <v>-1.1466666665065599</v>
      </c>
      <c r="AC28">
        <v>-0.22166666652265099</v>
      </c>
      <c r="AD28">
        <v>-1.1466666665065599</v>
      </c>
      <c r="AE28">
        <v>1.5314130433332001</v>
      </c>
      <c r="AF28">
        <v>6.5259822941070106E-2</v>
      </c>
      <c r="AG28">
        <v>5.1992402484539602</v>
      </c>
      <c r="AH28">
        <v>5.2039777235427103</v>
      </c>
      <c r="AI28">
        <v>6.6331329284606699</v>
      </c>
      <c r="AJ28">
        <v>6.0157367663574899</v>
      </c>
      <c r="AK28">
        <v>1.29062145214686</v>
      </c>
      <c r="AL28">
        <v>24.911999999999999</v>
      </c>
      <c r="AM28">
        <v>24.451999999999899</v>
      </c>
      <c r="AN28">
        <v>7.4273697632412206E-2</v>
      </c>
      <c r="AO28">
        <v>0.134562134646487</v>
      </c>
      <c r="AP28">
        <v>4.9017799999999996</v>
      </c>
      <c r="AQ28">
        <v>298.13355544592599</v>
      </c>
      <c r="AR28">
        <v>6.0004896294990603E-2</v>
      </c>
      <c r="AS28">
        <v>6.5001863798999804E-2</v>
      </c>
      <c r="AT28">
        <v>7.9717777003322901E-2</v>
      </c>
    </row>
    <row r="29" spans="1:46" x14ac:dyDescent="0.2">
      <c r="A29" t="s">
        <v>78</v>
      </c>
      <c r="B29" t="s">
        <v>76</v>
      </c>
      <c r="C29" t="s">
        <v>47</v>
      </c>
      <c r="D29">
        <v>4.4800000000000004</v>
      </c>
      <c r="E29">
        <v>78.52</v>
      </c>
      <c r="F29">
        <v>-7.3238907297443603E-2</v>
      </c>
      <c r="G29">
        <v>58.819788775807403</v>
      </c>
      <c r="H29">
        <v>9.4197194337087703E-2</v>
      </c>
      <c r="I29" s="3">
        <f t="shared" si="0"/>
        <v>0</v>
      </c>
      <c r="J29">
        <v>2.9108333334740699</v>
      </c>
      <c r="K29">
        <v>2.62916666682302</v>
      </c>
      <c r="L29">
        <v>2.5934829272787798</v>
      </c>
      <c r="M29">
        <v>2.6800000001409501</v>
      </c>
      <c r="N29">
        <v>2.5450000001564201</v>
      </c>
      <c r="O29">
        <v>3.1416666668071902</v>
      </c>
      <c r="P29">
        <v>2.7133333334896199</v>
      </c>
      <c r="Q29">
        <v>2.8279432252945602</v>
      </c>
      <c r="R29">
        <v>5.3934803694378697E-2</v>
      </c>
      <c r="S29">
        <v>-4.0304514582034198E-2</v>
      </c>
      <c r="T29">
        <v>-8.8775675287750197E-2</v>
      </c>
      <c r="U29">
        <v>-7.3238907297443603E-2</v>
      </c>
      <c r="V29">
        <v>24.828265971994</v>
      </c>
      <c r="W29">
        <v>0.10026487373511001</v>
      </c>
      <c r="X29">
        <v>2.8808333334745</v>
      </c>
      <c r="Y29">
        <v>2.6141666668233698</v>
      </c>
      <c r="Z29">
        <v>2.57323671515665</v>
      </c>
      <c r="AA29">
        <v>2.6500000001413802</v>
      </c>
      <c r="AB29">
        <v>2.53000000015677</v>
      </c>
      <c r="AC29">
        <v>2.9566666668077599</v>
      </c>
      <c r="AD29">
        <v>2.6983333334899702</v>
      </c>
      <c r="AE29">
        <v>2.57323671515665</v>
      </c>
      <c r="AF29">
        <v>-8.8775675287750197E-2</v>
      </c>
      <c r="AG29">
        <v>3.0733178403288699</v>
      </c>
      <c r="AH29">
        <v>3.35176674458436</v>
      </c>
      <c r="AI29">
        <v>3.1347135447428101</v>
      </c>
      <c r="AJ29">
        <v>2.7857058089201399</v>
      </c>
      <c r="AK29">
        <v>1.09281091259484</v>
      </c>
      <c r="AL29">
        <v>25.984000000000002</v>
      </c>
      <c r="AM29">
        <v>25.443999999999999</v>
      </c>
      <c r="AN29">
        <v>8.5660997891961702E-2</v>
      </c>
      <c r="AO29">
        <v>0.129855992985906</v>
      </c>
      <c r="AP29">
        <v>6.1162999999999998</v>
      </c>
      <c r="AQ29">
        <v>252.439320809409</v>
      </c>
      <c r="AR29">
        <v>7.2087189894895598E-2</v>
      </c>
      <c r="AS29">
        <v>8.7522680562448399E-2</v>
      </c>
      <c r="AT29">
        <v>9.8886152810362796E-2</v>
      </c>
    </row>
    <row r="30" spans="1:46" x14ac:dyDescent="0.2">
      <c r="A30" t="s">
        <v>79</v>
      </c>
      <c r="B30" t="s">
        <v>76</v>
      </c>
      <c r="C30" t="s">
        <v>47</v>
      </c>
      <c r="D30">
        <v>10.98</v>
      </c>
      <c r="E30">
        <v>65.08</v>
      </c>
      <c r="F30">
        <v>4.3550585886115198E-2</v>
      </c>
      <c r="G30">
        <v>75.989123288312896</v>
      </c>
      <c r="H30">
        <v>8.6359921860982097E-2</v>
      </c>
      <c r="I30" s="3">
        <f t="shared" si="0"/>
        <v>0</v>
      </c>
      <c r="J30">
        <v>-3.4166666523219598E-2</v>
      </c>
      <c r="K30">
        <v>-1.21166666650688</v>
      </c>
      <c r="L30">
        <v>-1.5085101694496199</v>
      </c>
      <c r="M30">
        <v>-0.41999999985619002</v>
      </c>
      <c r="N30">
        <v>-1.5049999998399499</v>
      </c>
      <c r="O30">
        <v>-5.4999999856536197E-2</v>
      </c>
      <c r="P30">
        <v>-1.45166666650666</v>
      </c>
      <c r="Q30">
        <v>2.2268893060727102</v>
      </c>
      <c r="R30">
        <v>5.1085138775808198E-2</v>
      </c>
      <c r="S30">
        <v>5.4227234748622797E-3</v>
      </c>
      <c r="T30">
        <v>8.4758711512141802E-2</v>
      </c>
      <c r="U30">
        <v>4.3550585886115198E-2</v>
      </c>
      <c r="V30">
        <v>40.087835733149099</v>
      </c>
      <c r="W30">
        <v>9.4892508152681299E-2</v>
      </c>
      <c r="X30">
        <v>-6.4166666522792098E-2</v>
      </c>
      <c r="Y30">
        <v>-1.22666666650653</v>
      </c>
      <c r="Z30">
        <v>-1.4750543476453899</v>
      </c>
      <c r="AA30">
        <v>-0.449999999855763</v>
      </c>
      <c r="AB30">
        <v>-1.5199999998396001</v>
      </c>
      <c r="AC30">
        <v>-0.17999999985602699</v>
      </c>
      <c r="AD30">
        <v>-1.3666666665064</v>
      </c>
      <c r="AE30">
        <v>1.5887499998480801</v>
      </c>
      <c r="AF30">
        <v>8.4758711512141802E-2</v>
      </c>
      <c r="AG30">
        <v>4.87768480627469</v>
      </c>
      <c r="AH30">
        <v>4.6342756606852404</v>
      </c>
      <c r="AI30">
        <v>5.7375262851164601</v>
      </c>
      <c r="AJ30">
        <v>5.5037704720815102</v>
      </c>
      <c r="AK30">
        <v>1.1165863444509101</v>
      </c>
      <c r="AL30">
        <v>26.635999999999999</v>
      </c>
      <c r="AM30">
        <v>26.135999999999999</v>
      </c>
      <c r="AN30">
        <v>1.8013545016491599E-2</v>
      </c>
      <c r="AO30">
        <v>5.0662846899602397E-2</v>
      </c>
      <c r="AP30">
        <v>6.8544</v>
      </c>
      <c r="AQ30">
        <v>257.93144556815997</v>
      </c>
      <c r="AR30">
        <v>6.9334590510747196E-2</v>
      </c>
      <c r="AS30">
        <v>7.8564363094734593E-2</v>
      </c>
      <c r="AT30">
        <v>9.0400944632471905E-2</v>
      </c>
    </row>
    <row r="31" spans="1:46" x14ac:dyDescent="0.2">
      <c r="A31" t="s">
        <v>80</v>
      </c>
      <c r="B31" t="s">
        <v>81</v>
      </c>
      <c r="C31" t="s">
        <v>47</v>
      </c>
      <c r="D31">
        <v>4.96</v>
      </c>
      <c r="E31">
        <v>65.64</v>
      </c>
      <c r="F31">
        <v>-5.7469540225134903E-2</v>
      </c>
      <c r="G31">
        <v>78.9358328699727</v>
      </c>
      <c r="H31">
        <v>8.9314655516877603E-2</v>
      </c>
      <c r="I31" s="3">
        <f t="shared" si="0"/>
        <v>0</v>
      </c>
      <c r="J31">
        <v>2.2122222223636601</v>
      </c>
      <c r="K31">
        <v>2.0400000001568399</v>
      </c>
      <c r="L31">
        <v>2.04687891157843</v>
      </c>
      <c r="M31">
        <v>1.44000000014215</v>
      </c>
      <c r="N31">
        <v>1.45666666682404</v>
      </c>
      <c r="O31">
        <v>2.94166666680744</v>
      </c>
      <c r="P31">
        <v>2.5583333334897</v>
      </c>
      <c r="Q31">
        <v>2.42025878075084</v>
      </c>
      <c r="R31">
        <v>0.06</v>
      </c>
      <c r="S31">
        <v>-3.1890362982835499E-2</v>
      </c>
      <c r="T31">
        <v>-7.1979930937290104E-2</v>
      </c>
      <c r="U31">
        <v>-5.7469540225134903E-2</v>
      </c>
      <c r="V31">
        <v>51.569786821507002</v>
      </c>
      <c r="W31">
        <v>9.7283252153167493E-2</v>
      </c>
      <c r="X31">
        <v>2.1822222223640901</v>
      </c>
      <c r="Y31">
        <v>2.0250000001571902</v>
      </c>
      <c r="Z31">
        <v>2.0281340581519598</v>
      </c>
      <c r="AA31">
        <v>1.4100000001425801</v>
      </c>
      <c r="AB31">
        <v>1.44166666682439</v>
      </c>
      <c r="AC31">
        <v>2.8800000001412198</v>
      </c>
      <c r="AD31">
        <v>2.5433333334900499</v>
      </c>
      <c r="AE31">
        <v>2.06388285041522</v>
      </c>
      <c r="AF31">
        <v>-7.1979930937290104E-2</v>
      </c>
      <c r="AG31">
        <v>3.1469427484755799</v>
      </c>
      <c r="AH31">
        <v>3.8250686173642801</v>
      </c>
      <c r="AI31">
        <v>3.3075586531635501</v>
      </c>
      <c r="AJ31">
        <v>3.2712097356021399</v>
      </c>
      <c r="AK31">
        <v>0.99759168492314898</v>
      </c>
      <c r="AL31">
        <v>32.36</v>
      </c>
      <c r="AM31">
        <v>31.74</v>
      </c>
      <c r="AN31">
        <v>5.0931138872862797E-2</v>
      </c>
      <c r="AO31">
        <v>0.12645342429087</v>
      </c>
      <c r="AP31">
        <v>14.300459999999999</v>
      </c>
      <c r="AQ31">
        <v>230.44367921724699</v>
      </c>
      <c r="AR31">
        <v>8.0358817749839606E-2</v>
      </c>
      <c r="AS31">
        <v>8.5588159765243102E-2</v>
      </c>
      <c r="AT31">
        <v>9.7542897106237494E-2</v>
      </c>
    </row>
    <row r="32" spans="1:46" x14ac:dyDescent="0.2">
      <c r="A32" t="s">
        <v>82</v>
      </c>
      <c r="B32" t="s">
        <v>81</v>
      </c>
      <c r="C32" t="s">
        <v>47</v>
      </c>
      <c r="D32">
        <v>28.82</v>
      </c>
      <c r="E32">
        <v>65.58</v>
      </c>
      <c r="F32">
        <v>-8.2330915986156106E-2</v>
      </c>
      <c r="G32">
        <v>-103.368018411473</v>
      </c>
      <c r="H32">
        <v>0.139720840776896</v>
      </c>
      <c r="I32" s="3">
        <f t="shared" si="0"/>
        <v>0</v>
      </c>
      <c r="J32">
        <v>2.0555000001415298</v>
      </c>
      <c r="K32">
        <v>2.86458333348943</v>
      </c>
      <c r="L32">
        <v>3.3948495966915599</v>
      </c>
      <c r="M32">
        <v>0.82166666680933298</v>
      </c>
      <c r="N32">
        <v>1.6983333334905</v>
      </c>
      <c r="O32">
        <v>3.0466666668072802</v>
      </c>
      <c r="P32">
        <v>4.0683333334883303</v>
      </c>
      <c r="Q32">
        <v>3.9553919259019898</v>
      </c>
      <c r="R32">
        <v>0.11034401374517</v>
      </c>
      <c r="S32">
        <v>3.6470570114350699E-3</v>
      </c>
      <c r="T32">
        <v>-0.146453794003612</v>
      </c>
      <c r="U32">
        <v>-8.2330915986156106E-2</v>
      </c>
      <c r="V32">
        <v>-154.076899655587</v>
      </c>
      <c r="W32">
        <v>0.14405260406838799</v>
      </c>
      <c r="X32">
        <v>2.0255000001419501</v>
      </c>
      <c r="Y32">
        <v>2.8495833334897802</v>
      </c>
      <c r="Z32">
        <v>3.3344227054960802</v>
      </c>
      <c r="AA32">
        <v>0.79166666680975994</v>
      </c>
      <c r="AB32">
        <v>1.68333333349085</v>
      </c>
      <c r="AC32">
        <v>2.8183333334745702</v>
      </c>
      <c r="AD32">
        <v>4.0533333334886796</v>
      </c>
      <c r="AE32">
        <v>3.3344227054960802</v>
      </c>
      <c r="AF32">
        <v>-0.146453794003612</v>
      </c>
      <c r="AG32">
        <v>2.6503681498124001</v>
      </c>
      <c r="AH32">
        <v>2.2108967693240902</v>
      </c>
      <c r="AI32">
        <v>3.00767288729869</v>
      </c>
      <c r="AJ32">
        <v>2.5369719422529702</v>
      </c>
      <c r="AK32">
        <v>-0.373165490591923</v>
      </c>
      <c r="AL32">
        <v>40.28</v>
      </c>
      <c r="AM32">
        <v>39.56</v>
      </c>
      <c r="AN32" s="1">
        <v>1.9099089200277902E-9</v>
      </c>
      <c r="AO32" s="1">
        <v>7.9938601336958099E-5</v>
      </c>
      <c r="AP32">
        <v>21.296140000000001</v>
      </c>
      <c r="AQ32">
        <v>-86.201228326734196</v>
      </c>
      <c r="AR32">
        <v>0.11302775833840301</v>
      </c>
      <c r="AS32">
        <v>0.12558970085889601</v>
      </c>
      <c r="AT32">
        <v>0.133639237164978</v>
      </c>
    </row>
    <row r="33" spans="1:46" x14ac:dyDescent="0.2">
      <c r="A33" t="s">
        <v>83</v>
      </c>
      <c r="B33" t="s">
        <v>81</v>
      </c>
      <c r="C33" t="s">
        <v>47</v>
      </c>
      <c r="D33">
        <v>10.42</v>
      </c>
      <c r="E33">
        <v>54.56</v>
      </c>
      <c r="F33">
        <v>-1.53897123027989E-2</v>
      </c>
      <c r="G33">
        <v>61.511105285974502</v>
      </c>
      <c r="H33">
        <v>0.107028420641154</v>
      </c>
      <c r="I33" s="3">
        <f t="shared" si="0"/>
        <v>0</v>
      </c>
      <c r="J33">
        <v>-0.91277777763353996</v>
      </c>
      <c r="K33">
        <v>0.60152777793595003</v>
      </c>
      <c r="L33">
        <v>1.2052374974394799</v>
      </c>
      <c r="M33">
        <v>-2.63666666652085</v>
      </c>
      <c r="N33">
        <v>-0.43333333317421802</v>
      </c>
      <c r="O33">
        <v>-1.7166666665216801</v>
      </c>
      <c r="P33">
        <v>1.09500000015773</v>
      </c>
      <c r="Q33">
        <v>3.2764999989020902</v>
      </c>
      <c r="R33">
        <v>7.8911046960337697E-2</v>
      </c>
      <c r="S33">
        <v>1.4687714812234499E-2</v>
      </c>
      <c r="T33">
        <v>-9.2625353430053098E-2</v>
      </c>
      <c r="U33">
        <v>-1.5389712302798999E-2</v>
      </c>
      <c r="V33">
        <v>45.951206462658298</v>
      </c>
      <c r="W33">
        <v>0.114034109841413</v>
      </c>
      <c r="X33">
        <v>-0.94277777763311299</v>
      </c>
      <c r="Y33">
        <v>0.58652777793630095</v>
      </c>
      <c r="Z33">
        <v>1.1061388890722399</v>
      </c>
      <c r="AA33">
        <v>-2.6666666665204199</v>
      </c>
      <c r="AB33">
        <v>-0.44833333317386798</v>
      </c>
      <c r="AC33">
        <v>-2.0316666665210001</v>
      </c>
      <c r="AD33">
        <v>1.01166666682482</v>
      </c>
      <c r="AE33">
        <v>1.3210084541940701</v>
      </c>
      <c r="AF33">
        <v>-9.2625353430053098E-2</v>
      </c>
      <c r="AG33">
        <v>3.2704349300782898</v>
      </c>
      <c r="AH33">
        <v>3.8375850955656601</v>
      </c>
      <c r="AI33">
        <v>3.4673489585614998</v>
      </c>
      <c r="AJ33">
        <v>3.9143607281191199</v>
      </c>
      <c r="AK33">
        <v>0.476576696601127</v>
      </c>
      <c r="AL33">
        <v>44.131999999999998</v>
      </c>
      <c r="AM33">
        <v>43.472000000000001</v>
      </c>
      <c r="AN33">
        <v>5.0040118553830198E-2</v>
      </c>
      <c r="AO33">
        <v>0.108261318608721</v>
      </c>
      <c r="AP33">
        <v>23.977440000000001</v>
      </c>
      <c r="AQ33">
        <v>57.1892035921353</v>
      </c>
      <c r="AR33">
        <v>0.11741076989384699</v>
      </c>
      <c r="AS33">
        <v>0.108823625490889</v>
      </c>
      <c r="AT33">
        <v>0.11787942403582</v>
      </c>
    </row>
    <row r="34" spans="1:46" x14ac:dyDescent="0.2">
      <c r="A34" t="s">
        <v>84</v>
      </c>
      <c r="B34" t="s">
        <v>85</v>
      </c>
      <c r="C34" t="s">
        <v>47</v>
      </c>
      <c r="D34">
        <v>39.92</v>
      </c>
      <c r="E34">
        <v>50.22</v>
      </c>
      <c r="F34">
        <v>0.51912342362710295</v>
      </c>
      <c r="G34">
        <v>-57.81587527656</v>
      </c>
      <c r="H34">
        <v>0.79960211966421801</v>
      </c>
      <c r="I34" s="3">
        <f t="shared" si="0"/>
        <v>0</v>
      </c>
      <c r="J34">
        <v>-6.4249999998507503</v>
      </c>
      <c r="K34">
        <v>-10.8049999998314</v>
      </c>
      <c r="L34">
        <v>-12.601695761788401</v>
      </c>
      <c r="M34">
        <v>-6.4249999998507503</v>
      </c>
      <c r="N34">
        <v>-10.8049999998314</v>
      </c>
      <c r="O34">
        <v>-6.4249999998507503</v>
      </c>
      <c r="P34">
        <v>-10.8049999998314</v>
      </c>
      <c r="Q34">
        <v>14.019028393822</v>
      </c>
      <c r="R34">
        <v>0.33780507858491599</v>
      </c>
      <c r="S34">
        <v>0.23512179320705301</v>
      </c>
      <c r="T34">
        <v>0.94176577017728902</v>
      </c>
      <c r="U34">
        <v>0.51912342362710295</v>
      </c>
      <c r="V34">
        <v>-57.372836900391903</v>
      </c>
      <c r="W34">
        <v>0.79902384289651895</v>
      </c>
      <c r="X34">
        <v>-6.4549999998503198</v>
      </c>
      <c r="Y34">
        <v>-10.819999999831101</v>
      </c>
      <c r="Z34">
        <v>-12.424420289676499</v>
      </c>
      <c r="AA34">
        <v>-6.4549999998503198</v>
      </c>
      <c r="AB34">
        <v>-10.819999999831101</v>
      </c>
      <c r="AC34">
        <v>-6.4549999998503198</v>
      </c>
      <c r="AD34">
        <v>-10.819999999831101</v>
      </c>
      <c r="AE34">
        <v>12.424420289676499</v>
      </c>
      <c r="AF34">
        <v>0.94176577017728902</v>
      </c>
      <c r="AG34">
        <v>0.74011066451668195</v>
      </c>
      <c r="AH34">
        <v>0.45262168117423901</v>
      </c>
      <c r="AI34">
        <v>0.73778782729655101</v>
      </c>
      <c r="AJ34">
        <v>0.45276406921630602</v>
      </c>
      <c r="AK34">
        <v>-2.3779931961827598</v>
      </c>
      <c r="AL34">
        <v>23.46</v>
      </c>
      <c r="AM34">
        <v>23</v>
      </c>
      <c r="AN34" s="1">
        <v>7.02056841734777E-7</v>
      </c>
      <c r="AO34">
        <v>1.9380323350720201E-4</v>
      </c>
      <c r="AP34">
        <v>0.23411999999999999</v>
      </c>
      <c r="AQ34">
        <v>-549.31642831821796</v>
      </c>
      <c r="AR34">
        <v>0.43024557051184398</v>
      </c>
      <c r="AS34">
        <v>0.68160495401343402</v>
      </c>
      <c r="AT34">
        <v>0.68022062095807201</v>
      </c>
    </row>
    <row r="35" spans="1:46" x14ac:dyDescent="0.2">
      <c r="A35" t="s">
        <v>86</v>
      </c>
      <c r="B35" t="s">
        <v>85</v>
      </c>
      <c r="C35" t="s">
        <v>47</v>
      </c>
      <c r="D35">
        <v>140.97999999999999</v>
      </c>
      <c r="E35">
        <v>187.3</v>
      </c>
      <c r="F35">
        <v>0.13050016978436299</v>
      </c>
      <c r="G35">
        <v>-965.28483386486198</v>
      </c>
      <c r="H35">
        <v>0.18944412965534799</v>
      </c>
      <c r="I35" s="3">
        <f t="shared" si="0"/>
        <v>0</v>
      </c>
      <c r="J35">
        <v>-3.8799999998530299</v>
      </c>
      <c r="K35">
        <v>-4.8566666665035303</v>
      </c>
      <c r="L35">
        <v>-4.7461956519918003</v>
      </c>
      <c r="M35">
        <v>-3.8799999998530299</v>
      </c>
      <c r="N35">
        <v>-4.8566666665035303</v>
      </c>
      <c r="O35">
        <v>-3.8799999998530299</v>
      </c>
      <c r="P35">
        <v>-4.8566666665035303</v>
      </c>
      <c r="Q35">
        <v>5.0955807265144504</v>
      </c>
      <c r="R35">
        <v>2.74000238438309E-2</v>
      </c>
      <c r="S35">
        <v>5.4515130222921503E-2</v>
      </c>
      <c r="T35">
        <v>0.212144614017826</v>
      </c>
      <c r="U35">
        <v>0.13050016978436299</v>
      </c>
      <c r="V35">
        <v>-1046.4290733902401</v>
      </c>
      <c r="W35">
        <v>0.189477485576972</v>
      </c>
      <c r="X35">
        <v>-3.9099999998525998</v>
      </c>
      <c r="Y35">
        <v>-4.87166666650318</v>
      </c>
      <c r="Z35">
        <v>-4.7368840577896396</v>
      </c>
      <c r="AA35">
        <v>-3.9099999998525998</v>
      </c>
      <c r="AB35">
        <v>-4.87166666650318</v>
      </c>
      <c r="AC35">
        <v>-3.9099999998525998</v>
      </c>
      <c r="AD35">
        <v>-4.87166666650318</v>
      </c>
      <c r="AE35">
        <v>4.7368840577896396</v>
      </c>
      <c r="AF35">
        <v>0.212144614017826</v>
      </c>
      <c r="AG35">
        <v>1.1918953717219201</v>
      </c>
      <c r="AH35">
        <v>0.232795394862365</v>
      </c>
      <c r="AI35">
        <v>0.74474602198536299</v>
      </c>
      <c r="AJ35">
        <v>7.3630439923889901E-2</v>
      </c>
      <c r="AK35">
        <v>-6.3021749262512898</v>
      </c>
      <c r="AL35">
        <v>23.46</v>
      </c>
      <c r="AM35">
        <v>23</v>
      </c>
      <c r="AN35" s="1">
        <v>2.3721839417300599E-14</v>
      </c>
      <c r="AO35" s="1">
        <v>2.0040167978788601E-12</v>
      </c>
      <c r="AP35">
        <v>1.12676</v>
      </c>
      <c r="AQ35">
        <v>-1455.80240796404</v>
      </c>
      <c r="AR35">
        <v>0.115832099857195</v>
      </c>
      <c r="AS35">
        <v>0.16462154750900801</v>
      </c>
      <c r="AT35">
        <v>0.17022704837531399</v>
      </c>
    </row>
    <row r="36" spans="1:46" x14ac:dyDescent="0.2">
      <c r="A36" t="s">
        <v>87</v>
      </c>
      <c r="B36" t="s">
        <v>88</v>
      </c>
      <c r="C36" t="s">
        <v>47</v>
      </c>
      <c r="D36">
        <v>145.84</v>
      </c>
      <c r="E36">
        <v>154.4</v>
      </c>
      <c r="F36">
        <v>-0.12469167695090699</v>
      </c>
      <c r="G36">
        <v>-811429.66223046498</v>
      </c>
      <c r="H36">
        <v>0.185686208521503</v>
      </c>
      <c r="I36" s="3">
        <f t="shared" si="0"/>
        <v>0</v>
      </c>
      <c r="J36">
        <v>2.4266666668078698</v>
      </c>
      <c r="K36">
        <v>5.7300000001534999</v>
      </c>
      <c r="L36">
        <v>5.0533334707560096</v>
      </c>
      <c r="M36">
        <v>2.4266666668078698</v>
      </c>
      <c r="N36">
        <v>5.7300000001534999</v>
      </c>
      <c r="O36">
        <v>2.4266666668078698</v>
      </c>
      <c r="P36">
        <v>5.7300000001534999</v>
      </c>
      <c r="Q36">
        <v>5.7707926339030298</v>
      </c>
      <c r="R36">
        <v>5.5933705778637701E-3</v>
      </c>
      <c r="S36">
        <v>-9.3681132335295E-2</v>
      </c>
      <c r="T36">
        <v>-0.21929676653379401</v>
      </c>
      <c r="U36">
        <v>-0.12469167695090699</v>
      </c>
      <c r="V36">
        <v>-833230.23421862395</v>
      </c>
      <c r="W36">
        <v>0.18476744985709101</v>
      </c>
      <c r="X36">
        <v>2.3966666668082999</v>
      </c>
      <c r="Y36">
        <v>5.7150000001538501</v>
      </c>
      <c r="Z36">
        <v>5.0169927538029802</v>
      </c>
      <c r="AA36">
        <v>2.3966666668082999</v>
      </c>
      <c r="AB36">
        <v>5.7150000001538501</v>
      </c>
      <c r="AC36">
        <v>2.3966666668082999</v>
      </c>
      <c r="AD36">
        <v>5.7150000001538501</v>
      </c>
      <c r="AE36">
        <v>5.0169927538029802</v>
      </c>
      <c r="AF36">
        <v>-0.21929676653379401</v>
      </c>
      <c r="AG36">
        <v>2.2986024004107199</v>
      </c>
      <c r="AH36">
        <v>0</v>
      </c>
      <c r="AI36">
        <v>0.84838157290112004</v>
      </c>
      <c r="AJ36">
        <v>0</v>
      </c>
      <c r="AK36">
        <v>-6690.8905739150296</v>
      </c>
      <c r="AL36">
        <v>23.44</v>
      </c>
      <c r="AM36">
        <v>22.98</v>
      </c>
      <c r="AN36" s="1">
        <v>3.7342630840817399E-54</v>
      </c>
      <c r="AO36" s="1">
        <v>1.0787303635728601E-48</v>
      </c>
      <c r="AP36">
        <v>3.5763600000000002</v>
      </c>
      <c r="AQ36">
        <v>-1077233.3824003199</v>
      </c>
      <c r="AR36">
        <v>0.14047950402418299</v>
      </c>
      <c r="AS36">
        <v>0.16121765139022701</v>
      </c>
      <c r="AT36">
        <v>0.162587572277369</v>
      </c>
    </row>
    <row r="37" spans="1:46" x14ac:dyDescent="0.2">
      <c r="A37" t="s">
        <v>89</v>
      </c>
      <c r="B37" t="s">
        <v>88</v>
      </c>
      <c r="C37" t="s">
        <v>47</v>
      </c>
      <c r="D37">
        <v>0.48</v>
      </c>
      <c r="E37">
        <v>7.92</v>
      </c>
      <c r="F37">
        <v>-6.9152497042736299E-3</v>
      </c>
      <c r="G37">
        <v>93.152628244963907</v>
      </c>
      <c r="H37">
        <v>5.87472303846516E-2</v>
      </c>
      <c r="I37" s="3">
        <f t="shared" si="0"/>
        <v>1</v>
      </c>
      <c r="J37">
        <v>-1.0699999998556</v>
      </c>
      <c r="K37">
        <v>0.95833333349118599</v>
      </c>
      <c r="L37">
        <v>0.70646697976055695</v>
      </c>
      <c r="M37">
        <v>-1.0699999998556</v>
      </c>
      <c r="N37">
        <v>0.95833333349118599</v>
      </c>
      <c r="O37">
        <v>-1.0699999998556</v>
      </c>
      <c r="P37">
        <v>0.95833333349118599</v>
      </c>
      <c r="Q37">
        <v>2.1781147206793099</v>
      </c>
      <c r="R37">
        <v>8.2256609154418195E-2</v>
      </c>
      <c r="S37">
        <v>-3.2651272192487098E-2</v>
      </c>
      <c r="T37">
        <v>-4.50960969976456E-2</v>
      </c>
      <c r="U37">
        <v>-6.9152497042736499E-3</v>
      </c>
      <c r="V37">
        <v>92.608305931792302</v>
      </c>
      <c r="W37">
        <v>6.2235270294974901E-2</v>
      </c>
      <c r="X37">
        <v>-1.0999999998551799</v>
      </c>
      <c r="Y37">
        <v>0.94333333349153603</v>
      </c>
      <c r="Z37">
        <v>0.70612318858688194</v>
      </c>
      <c r="AA37">
        <v>-1.0999999998551799</v>
      </c>
      <c r="AB37">
        <v>0.94333333349153603</v>
      </c>
      <c r="AC37">
        <v>-1.0999999998551799</v>
      </c>
      <c r="AD37">
        <v>0.94333333349153603</v>
      </c>
      <c r="AE37">
        <v>1.2580797102166601</v>
      </c>
      <c r="AF37">
        <v>-4.50960969976456E-2</v>
      </c>
      <c r="AG37">
        <v>3.8605653065539798</v>
      </c>
      <c r="AH37">
        <v>3.6973211836288802</v>
      </c>
      <c r="AI37">
        <v>3.8094816756978598</v>
      </c>
      <c r="AJ37">
        <v>3.6597376624959801</v>
      </c>
      <c r="AK37">
        <v>0.83195890945874196</v>
      </c>
      <c r="AL37">
        <v>23.44</v>
      </c>
      <c r="AM37">
        <v>22.96</v>
      </c>
      <c r="AN37">
        <v>0.44150556706000599</v>
      </c>
      <c r="AO37">
        <v>0.59404434517221605</v>
      </c>
      <c r="AP37">
        <v>3.7190799999999999</v>
      </c>
      <c r="AQ37">
        <v>133.94538442285699</v>
      </c>
      <c r="AR37">
        <v>8.4009777709227795E-2</v>
      </c>
      <c r="AS37">
        <v>5.8517607216146801E-2</v>
      </c>
      <c r="AT37">
        <v>6.4425978268303402E-2</v>
      </c>
    </row>
    <row r="38" spans="1:46" x14ac:dyDescent="0.2">
      <c r="A38" t="s">
        <v>90</v>
      </c>
      <c r="B38" t="s">
        <v>88</v>
      </c>
      <c r="C38" t="s">
        <v>47</v>
      </c>
      <c r="D38">
        <v>5.46</v>
      </c>
      <c r="E38">
        <v>120.14</v>
      </c>
      <c r="F38">
        <v>-0.153238760861519</v>
      </c>
      <c r="G38">
        <v>-399.68919862088899</v>
      </c>
      <c r="H38">
        <v>0.20590454695143101</v>
      </c>
      <c r="I38" s="3">
        <f t="shared" si="0"/>
        <v>0</v>
      </c>
      <c r="J38">
        <v>4.0966666668063496</v>
      </c>
      <c r="K38">
        <v>7.0183333334856703</v>
      </c>
      <c r="L38">
        <v>6.3284011310541599</v>
      </c>
      <c r="M38">
        <v>4.0966666668063496</v>
      </c>
      <c r="N38">
        <v>7.0183333334856703</v>
      </c>
      <c r="O38">
        <v>4.0966666668063496</v>
      </c>
      <c r="P38">
        <v>7.0183333334856703</v>
      </c>
      <c r="Q38">
        <v>6.8379225454313204</v>
      </c>
      <c r="R38">
        <v>8.4594302905926996E-2</v>
      </c>
      <c r="S38">
        <v>-0.13349371629505899</v>
      </c>
      <c r="T38">
        <v>-0.241941075772343</v>
      </c>
      <c r="U38">
        <v>-0.153238760861519</v>
      </c>
      <c r="V38">
        <v>-385.136819804006</v>
      </c>
      <c r="W38">
        <v>0.20447566555417901</v>
      </c>
      <c r="X38">
        <v>4.0666666668067801</v>
      </c>
      <c r="Y38">
        <v>7.0033333334860197</v>
      </c>
      <c r="Z38">
        <v>6.2982971016285596</v>
      </c>
      <c r="AA38">
        <v>4.0666666668067801</v>
      </c>
      <c r="AB38">
        <v>7.0033333334860197</v>
      </c>
      <c r="AC38">
        <v>4.0666666668067801</v>
      </c>
      <c r="AD38">
        <v>7.0033333334860197</v>
      </c>
      <c r="AE38">
        <v>6.2982971016285596</v>
      </c>
      <c r="AF38">
        <v>-0.241941075772343</v>
      </c>
      <c r="AG38">
        <v>2.55141608669686</v>
      </c>
      <c r="AH38">
        <v>1.0353026022977301</v>
      </c>
      <c r="AI38">
        <v>2.4935851607325499</v>
      </c>
      <c r="AJ38">
        <v>1.0244779733004601</v>
      </c>
      <c r="AK38">
        <v>-2.3527768371158899</v>
      </c>
      <c r="AL38">
        <v>23.36</v>
      </c>
      <c r="AM38">
        <v>22.9</v>
      </c>
      <c r="AN38">
        <v>0.14903065830144699</v>
      </c>
      <c r="AO38">
        <v>0.15783611798196101</v>
      </c>
      <c r="AP38">
        <v>1.92516</v>
      </c>
      <c r="AQ38">
        <v>-378.79707077565899</v>
      </c>
      <c r="AR38">
        <v>0.15686313058288101</v>
      </c>
      <c r="AS38">
        <v>0.18119137533270699</v>
      </c>
      <c r="AT38">
        <v>0.18110597033519699</v>
      </c>
    </row>
    <row r="39" spans="1:46" x14ac:dyDescent="0.2">
      <c r="A39" t="s">
        <v>91</v>
      </c>
      <c r="B39" t="s">
        <v>88</v>
      </c>
      <c r="C39" t="s">
        <v>47</v>
      </c>
      <c r="D39">
        <v>1</v>
      </c>
      <c r="E39">
        <v>39.619999999999997</v>
      </c>
      <c r="F39">
        <v>-1.5954596251776101E-2</v>
      </c>
      <c r="G39">
        <v>46.549814138567797</v>
      </c>
      <c r="H39">
        <v>7.3290330521284905E-2</v>
      </c>
      <c r="I39" s="3">
        <f t="shared" si="0"/>
        <v>0</v>
      </c>
      <c r="J39">
        <v>-1.8033333331882799</v>
      </c>
      <c r="K39">
        <v>1.6366666668238801</v>
      </c>
      <c r="L39">
        <v>1.1723635816490601</v>
      </c>
      <c r="M39">
        <v>-1.8033333331882799</v>
      </c>
      <c r="N39">
        <v>1.6366666668238801</v>
      </c>
      <c r="O39">
        <v>-1.8033333331882799</v>
      </c>
      <c r="P39">
        <v>1.6366666668238801</v>
      </c>
      <c r="Q39">
        <v>2.7038898226855999</v>
      </c>
      <c r="R39">
        <v>8.4595861179269094E-2</v>
      </c>
      <c r="S39">
        <v>-5.6213002854568601E-2</v>
      </c>
      <c r="T39">
        <v>-6.9620906372330801E-2</v>
      </c>
      <c r="U39">
        <v>-1.5954596251776101E-2</v>
      </c>
      <c r="V39">
        <v>56.015364654844397</v>
      </c>
      <c r="W39">
        <v>7.3392201435664703E-2</v>
      </c>
      <c r="X39">
        <v>-1.8333333331878501</v>
      </c>
      <c r="Y39">
        <v>1.6216666668242301</v>
      </c>
      <c r="Z39">
        <v>1.1680797103260601</v>
      </c>
      <c r="AA39">
        <v>-1.8333333331878501</v>
      </c>
      <c r="AB39">
        <v>1.6216666668242301</v>
      </c>
      <c r="AC39">
        <v>-1.8333333331878501</v>
      </c>
      <c r="AD39">
        <v>1.6216666668242301</v>
      </c>
      <c r="AE39">
        <v>1.40076086967338</v>
      </c>
      <c r="AF39">
        <v>-6.9620906372330899E-2</v>
      </c>
      <c r="AG39">
        <v>3.64097512552111</v>
      </c>
      <c r="AH39">
        <v>3.01077422370627</v>
      </c>
      <c r="AI39">
        <v>3.60112495234935</v>
      </c>
      <c r="AJ39">
        <v>3.00658719129581</v>
      </c>
      <c r="AK39">
        <v>0.42295799450895499</v>
      </c>
      <c r="AL39">
        <v>23.42</v>
      </c>
      <c r="AM39">
        <v>22.94</v>
      </c>
      <c r="AN39">
        <v>0.343031690235652</v>
      </c>
      <c r="AO39">
        <v>0.41344713047297699</v>
      </c>
      <c r="AP39">
        <v>2.1185</v>
      </c>
      <c r="AQ39">
        <v>68.096237115941804</v>
      </c>
      <c r="AR39">
        <v>9.4957250380247493E-2</v>
      </c>
      <c r="AS39">
        <v>7.0757114734143894E-2</v>
      </c>
      <c r="AT39">
        <v>7.3288661118893497E-2</v>
      </c>
    </row>
    <row r="40" spans="1:46" x14ac:dyDescent="0.2">
      <c r="A40" t="s">
        <v>92</v>
      </c>
      <c r="B40" t="s">
        <v>88</v>
      </c>
      <c r="C40" t="s">
        <v>47</v>
      </c>
      <c r="D40">
        <v>0.44</v>
      </c>
      <c r="E40">
        <v>10.92</v>
      </c>
      <c r="F40">
        <v>-7.18147417935938E-3</v>
      </c>
      <c r="G40">
        <v>91.048140618807807</v>
      </c>
      <c r="H40">
        <v>6.1379816731762897E-2</v>
      </c>
      <c r="I40" s="3">
        <f t="shared" si="0"/>
        <v>0</v>
      </c>
      <c r="J40">
        <v>-1.62666666652176</v>
      </c>
      <c r="K40">
        <v>0.92333333349123203</v>
      </c>
      <c r="L40">
        <v>0.67583196109583599</v>
      </c>
      <c r="M40">
        <v>-1.62666666652176</v>
      </c>
      <c r="N40">
        <v>0.92333333349123203</v>
      </c>
      <c r="O40">
        <v>-1.62666666652176</v>
      </c>
      <c r="P40">
        <v>0.92333333349123203</v>
      </c>
      <c r="Q40">
        <v>2.2664478774505201</v>
      </c>
      <c r="R40">
        <v>8.0296582901737301E-2</v>
      </c>
      <c r="S40">
        <v>-4.00565341517009E-2</v>
      </c>
      <c r="T40">
        <v>-4.9532194778528299E-2</v>
      </c>
      <c r="U40">
        <v>-7.1814741793593904E-3</v>
      </c>
      <c r="V40">
        <v>90.962719886531005</v>
      </c>
      <c r="W40">
        <v>6.4487436992791899E-2</v>
      </c>
      <c r="X40">
        <v>-1.6566666665213401</v>
      </c>
      <c r="Y40">
        <v>0.90833333349158196</v>
      </c>
      <c r="Z40">
        <v>0.67097826105083702</v>
      </c>
      <c r="AA40">
        <v>-1.6566666665213401</v>
      </c>
      <c r="AB40">
        <v>0.90833333349158196</v>
      </c>
      <c r="AC40">
        <v>-1.6566666665213401</v>
      </c>
      <c r="AD40">
        <v>0.90833333349158196</v>
      </c>
      <c r="AE40">
        <v>1.2313405797819399</v>
      </c>
      <c r="AF40">
        <v>-4.9532194778528299E-2</v>
      </c>
      <c r="AG40">
        <v>3.8724976553438601</v>
      </c>
      <c r="AH40">
        <v>3.74855998350895</v>
      </c>
      <c r="AI40">
        <v>3.8629416243999</v>
      </c>
      <c r="AJ40">
        <v>3.6957330459950901</v>
      </c>
      <c r="AK40">
        <v>0.90710724261534703</v>
      </c>
      <c r="AL40">
        <v>23.44</v>
      </c>
      <c r="AM40">
        <v>22.96</v>
      </c>
      <c r="AN40">
        <v>0.54131605740435196</v>
      </c>
      <c r="AO40">
        <v>0.67675439605260201</v>
      </c>
      <c r="AP40">
        <v>2.7500599999999999</v>
      </c>
      <c r="AQ40">
        <v>146.044266061071</v>
      </c>
      <c r="AR40">
        <v>8.0228331733428596E-2</v>
      </c>
      <c r="AS40">
        <v>6.0676995938909899E-2</v>
      </c>
      <c r="AT40">
        <v>6.6143535598804704E-2</v>
      </c>
    </row>
    <row r="41" spans="1:46" x14ac:dyDescent="0.2">
      <c r="A41" t="s">
        <v>93</v>
      </c>
      <c r="B41" t="s">
        <v>88</v>
      </c>
      <c r="C41" t="s">
        <v>47</v>
      </c>
      <c r="D41">
        <v>2.2799999999999998</v>
      </c>
      <c r="E41">
        <v>90.2</v>
      </c>
      <c r="F41">
        <v>-0.16227680368842501</v>
      </c>
      <c r="G41">
        <v>-144.63261696004901</v>
      </c>
      <c r="H41">
        <v>0.20907557441969199</v>
      </c>
      <c r="I41" s="3">
        <f t="shared" si="0"/>
        <v>0</v>
      </c>
      <c r="J41">
        <v>4.5000000001393303</v>
      </c>
      <c r="K41">
        <v>7.1033333334855904</v>
      </c>
      <c r="L41">
        <v>6.4987211793631703</v>
      </c>
      <c r="M41">
        <v>4.5000000001393303</v>
      </c>
      <c r="N41">
        <v>7.1033333334855904</v>
      </c>
      <c r="O41">
        <v>4.5000000001393303</v>
      </c>
      <c r="P41">
        <v>7.1033333334855904</v>
      </c>
      <c r="Q41">
        <v>6.9051245203500198</v>
      </c>
      <c r="R41">
        <v>9.9757592756309493E-2</v>
      </c>
      <c r="S41">
        <v>-0.13548338274903399</v>
      </c>
      <c r="T41">
        <v>-0.24376270026722699</v>
      </c>
      <c r="U41">
        <v>-0.16227680368842501</v>
      </c>
      <c r="V41">
        <v>-141.25889301214599</v>
      </c>
      <c r="W41">
        <v>0.208094311751259</v>
      </c>
      <c r="X41">
        <v>4.47000000013976</v>
      </c>
      <c r="Y41">
        <v>7.0883333334859397</v>
      </c>
      <c r="Z41">
        <v>6.4709420291646298</v>
      </c>
      <c r="AA41">
        <v>4.47000000013976</v>
      </c>
      <c r="AB41">
        <v>7.0883333334859397</v>
      </c>
      <c r="AC41">
        <v>4.47000000013976</v>
      </c>
      <c r="AD41">
        <v>7.0883333334859397</v>
      </c>
      <c r="AE41">
        <v>6.4709420291646298</v>
      </c>
      <c r="AF41">
        <v>-0.24376270026722699</v>
      </c>
      <c r="AG41">
        <v>2.23361526153862</v>
      </c>
      <c r="AH41">
        <v>1.0382053529795701</v>
      </c>
      <c r="AI41">
        <v>2.2076918372011201</v>
      </c>
      <c r="AJ41">
        <v>1.0749008191037701</v>
      </c>
      <c r="AK41">
        <v>-0.59540788717237703</v>
      </c>
      <c r="AL41">
        <v>23.32</v>
      </c>
      <c r="AM41">
        <v>22.86</v>
      </c>
      <c r="AN41">
        <v>0.24728960356670601</v>
      </c>
      <c r="AO41">
        <v>0.27741376065974199</v>
      </c>
      <c r="AP41">
        <v>2.2664</v>
      </c>
      <c r="AQ41">
        <v>-95.860669834752699</v>
      </c>
      <c r="AR41">
        <v>0.15720017572686101</v>
      </c>
      <c r="AS41">
        <v>0.18538339074274099</v>
      </c>
      <c r="AT41">
        <v>0.18637756802837999</v>
      </c>
    </row>
    <row r="42" spans="1:46" x14ac:dyDescent="0.2">
      <c r="A42" t="s">
        <v>94</v>
      </c>
      <c r="B42" t="s">
        <v>88</v>
      </c>
      <c r="C42" t="s">
        <v>47</v>
      </c>
      <c r="D42">
        <v>0.16</v>
      </c>
      <c r="E42">
        <v>14.74</v>
      </c>
      <c r="F42">
        <v>1.9669539856639801E-2</v>
      </c>
      <c r="G42">
        <v>113.884585325928</v>
      </c>
      <c r="H42">
        <v>5.5452621522201997E-2</v>
      </c>
      <c r="I42" s="3">
        <f t="shared" si="0"/>
        <v>1</v>
      </c>
      <c r="J42">
        <v>-2.6333333331875202</v>
      </c>
      <c r="K42">
        <v>-0.20499999984110601</v>
      </c>
      <c r="L42">
        <v>-0.36458058831128898</v>
      </c>
      <c r="M42">
        <v>-2.6333333331875202</v>
      </c>
      <c r="N42">
        <v>-0.20499999984110601</v>
      </c>
      <c r="O42">
        <v>-2.6333333331875202</v>
      </c>
      <c r="P42">
        <v>-0.20499999984110601</v>
      </c>
      <c r="Q42">
        <v>2.0320878593485401</v>
      </c>
      <c r="R42">
        <v>7.9919797252604105E-2</v>
      </c>
      <c r="S42">
        <v>-2.8674883885344098E-2</v>
      </c>
      <c r="T42">
        <v>-6.3857542717762096E-3</v>
      </c>
      <c r="U42">
        <v>1.9669539856639801E-2</v>
      </c>
      <c r="V42">
        <v>110.57907956842099</v>
      </c>
      <c r="W42">
        <v>5.8468277772425498E-2</v>
      </c>
      <c r="X42">
        <v>-2.6633333331870999</v>
      </c>
      <c r="Y42">
        <v>-0.21999999984075599</v>
      </c>
      <c r="Z42">
        <v>-0.40971014474581202</v>
      </c>
      <c r="AA42">
        <v>-2.6633333331870999</v>
      </c>
      <c r="AB42">
        <v>-0.21999999984075599</v>
      </c>
      <c r="AC42">
        <v>-2.6633333331870999</v>
      </c>
      <c r="AD42">
        <v>-0.21999999984075599</v>
      </c>
      <c r="AE42">
        <v>1.07405797097025</v>
      </c>
      <c r="AF42">
        <v>-6.38575427177624E-3</v>
      </c>
      <c r="AG42">
        <v>3.5810134240779798</v>
      </c>
      <c r="AH42">
        <v>3.95867578425805</v>
      </c>
      <c r="AI42">
        <v>3.6009338229100201</v>
      </c>
      <c r="AJ42">
        <v>4.0017041207646402</v>
      </c>
      <c r="AK42">
        <v>1.02432193963124</v>
      </c>
      <c r="AL42">
        <v>23.4</v>
      </c>
      <c r="AM42">
        <v>22.96</v>
      </c>
      <c r="AN42">
        <v>0.59363192822717503</v>
      </c>
      <c r="AO42">
        <v>0.67254212691948501</v>
      </c>
      <c r="AP42">
        <v>2.46956</v>
      </c>
      <c r="AQ42">
        <v>164.91583228062899</v>
      </c>
      <c r="AR42">
        <v>8.0507275897273106E-2</v>
      </c>
      <c r="AS42">
        <v>5.5897628048385398E-2</v>
      </c>
      <c r="AT42">
        <v>6.16530935265295E-2</v>
      </c>
    </row>
    <row r="43" spans="1:46" x14ac:dyDescent="0.2">
      <c r="A43" t="s">
        <v>95</v>
      </c>
      <c r="B43" t="s">
        <v>96</v>
      </c>
      <c r="C43" t="s">
        <v>47</v>
      </c>
      <c r="D43">
        <v>145.54</v>
      </c>
      <c r="E43">
        <v>189.3</v>
      </c>
      <c r="F43">
        <v>0.18482457025463001</v>
      </c>
      <c r="G43">
        <v>-1941.7703893100499</v>
      </c>
      <c r="H43">
        <v>0.25007416044356501</v>
      </c>
      <c r="I43" s="3">
        <f t="shared" si="0"/>
        <v>0</v>
      </c>
      <c r="J43">
        <v>-6.8033333331836099</v>
      </c>
      <c r="K43">
        <v>-6.3183333331687601</v>
      </c>
      <c r="L43">
        <v>-6.6496601886624296</v>
      </c>
      <c r="M43">
        <v>-6.8033333331836099</v>
      </c>
      <c r="N43">
        <v>-6.3183333331687601</v>
      </c>
      <c r="O43">
        <v>-6.8033333331836099</v>
      </c>
      <c r="P43">
        <v>-6.3183333331687601</v>
      </c>
      <c r="Q43">
        <v>6.8937286451822102</v>
      </c>
      <c r="R43">
        <v>3.6938787771115297E-2</v>
      </c>
      <c r="S43">
        <v>4.4500711258712397E-2</v>
      </c>
      <c r="T43">
        <v>0.27679073781711999</v>
      </c>
      <c r="U43">
        <v>0.18482457025463001</v>
      </c>
      <c r="V43">
        <v>-1848.6784658269</v>
      </c>
      <c r="W43">
        <v>0.24836106154315199</v>
      </c>
      <c r="X43">
        <v>-6.83333333318319</v>
      </c>
      <c r="Y43">
        <v>-6.3333333331684099</v>
      </c>
      <c r="Z43">
        <v>-6.6413768114123801</v>
      </c>
      <c r="AA43">
        <v>-6.83333333318319</v>
      </c>
      <c r="AB43">
        <v>-6.3333333331684099</v>
      </c>
      <c r="AC43">
        <v>-6.83333333318319</v>
      </c>
      <c r="AD43">
        <v>-6.3333333331684099</v>
      </c>
      <c r="AE43">
        <v>6.6413768114123801</v>
      </c>
      <c r="AF43">
        <v>0.27679073781711999</v>
      </c>
      <c r="AG43" s="1">
        <v>4.0724517581376701E-6</v>
      </c>
      <c r="AH43" s="1">
        <v>4.7230971968153101E-10</v>
      </c>
      <c r="AI43">
        <v>8.6371759317786095E-2</v>
      </c>
      <c r="AJ43">
        <v>1.2884298790677399E-4</v>
      </c>
      <c r="AK43">
        <v>-8.6778074263480605</v>
      </c>
      <c r="AL43">
        <v>23.46</v>
      </c>
      <c r="AM43">
        <v>23</v>
      </c>
      <c r="AN43" s="1">
        <v>5.6998959642721395E-14</v>
      </c>
      <c r="AO43" s="1">
        <v>5.7629639524969399E-14</v>
      </c>
      <c r="AP43">
        <v>0.26854</v>
      </c>
      <c r="AQ43">
        <v>-2004.5735154864001</v>
      </c>
      <c r="AR43">
        <v>0.15081095993202401</v>
      </c>
      <c r="AS43">
        <v>0.220634213074347</v>
      </c>
      <c r="AT43">
        <v>0.21591361034566001</v>
      </c>
    </row>
    <row r="44" spans="1:46" x14ac:dyDescent="0.2">
      <c r="A44" t="s">
        <v>97</v>
      </c>
      <c r="B44" t="s">
        <v>96</v>
      </c>
      <c r="C44" t="s">
        <v>47</v>
      </c>
      <c r="D44">
        <v>169.26</v>
      </c>
      <c r="E44">
        <v>203.72</v>
      </c>
      <c r="F44">
        <v>-0.14024242069191101</v>
      </c>
      <c r="G44">
        <v>-1627.2555411291601</v>
      </c>
      <c r="H44">
        <v>0.18091358880049599</v>
      </c>
      <c r="I44" s="3">
        <f t="shared" si="0"/>
        <v>0</v>
      </c>
      <c r="J44">
        <v>3.1133333334739199</v>
      </c>
      <c r="K44">
        <v>4.6700000001544604</v>
      </c>
      <c r="L44">
        <v>5.4452989132234197</v>
      </c>
      <c r="M44">
        <v>3.1133333334739199</v>
      </c>
      <c r="N44">
        <v>4.6700000001544604</v>
      </c>
      <c r="O44">
        <v>3.1133333334739199</v>
      </c>
      <c r="P44">
        <v>4.6700000001544604</v>
      </c>
      <c r="Q44">
        <v>6.2280079503130397</v>
      </c>
      <c r="R44">
        <v>3.0187454827187099E-2</v>
      </c>
      <c r="S44">
        <v>-8.7396043566108403E-2</v>
      </c>
      <c r="T44">
        <v>-0.20930226341609001</v>
      </c>
      <c r="U44">
        <v>-0.14024242069191101</v>
      </c>
      <c r="V44">
        <v>-1534.1059626205299</v>
      </c>
      <c r="W44">
        <v>0.17908761793812999</v>
      </c>
      <c r="X44">
        <v>3.0833333334743398</v>
      </c>
      <c r="Y44">
        <v>4.6550000001548097</v>
      </c>
      <c r="Z44">
        <v>5.1721739132257198</v>
      </c>
      <c r="AA44">
        <v>3.0833333334743398</v>
      </c>
      <c r="AB44">
        <v>4.6550000001548097</v>
      </c>
      <c r="AC44">
        <v>3.0833333334743398</v>
      </c>
      <c r="AD44">
        <v>4.6550000001548097</v>
      </c>
      <c r="AE44">
        <v>5.1721739132257198</v>
      </c>
      <c r="AF44">
        <v>-0.20930226341609001</v>
      </c>
      <c r="AG44">
        <v>9.2611646166177605E-2</v>
      </c>
      <c r="AH44">
        <v>8.9044015612408799E-4</v>
      </c>
      <c r="AI44">
        <v>1.2798625693046199</v>
      </c>
      <c r="AJ44">
        <v>9.2132750063021098E-3</v>
      </c>
      <c r="AK44">
        <v>-8.4497355988325999</v>
      </c>
      <c r="AL44">
        <v>23.18</v>
      </c>
      <c r="AM44">
        <v>23</v>
      </c>
      <c r="AN44" s="1">
        <v>4.9476391629860999E-15</v>
      </c>
      <c r="AO44" s="1">
        <v>2.23747860832638E-11</v>
      </c>
      <c r="AP44">
        <v>1.45228</v>
      </c>
      <c r="AQ44">
        <v>-1951.88892333033</v>
      </c>
      <c r="AR44">
        <v>0.12020387924941101</v>
      </c>
      <c r="AS44">
        <v>0.163810795259518</v>
      </c>
      <c r="AT44">
        <v>0.159704894551499</v>
      </c>
    </row>
    <row r="45" spans="1:46" x14ac:dyDescent="0.2">
      <c r="A45" t="s">
        <v>98</v>
      </c>
      <c r="B45" t="s">
        <v>96</v>
      </c>
      <c r="C45" t="s">
        <v>47</v>
      </c>
      <c r="D45">
        <v>0</v>
      </c>
      <c r="E45">
        <v>0</v>
      </c>
      <c r="F45">
        <v>5.3842169578515002E-3</v>
      </c>
      <c r="G45">
        <v>146.76723005302401</v>
      </c>
      <c r="H45">
        <v>3.4735983014301197E-2</v>
      </c>
      <c r="I45" s="3">
        <f t="shared" si="0"/>
        <v>1</v>
      </c>
      <c r="J45">
        <v>0.52833333347624301</v>
      </c>
      <c r="K45">
        <v>-0.37916666650758901</v>
      </c>
      <c r="L45">
        <v>-0.17357995699835499</v>
      </c>
      <c r="M45">
        <v>0.46000000014297199</v>
      </c>
      <c r="N45">
        <v>-0.394999999840906</v>
      </c>
      <c r="O45">
        <v>0.53666666680956898</v>
      </c>
      <c r="P45">
        <v>-0.36333333317427302</v>
      </c>
      <c r="Q45">
        <v>1.0750976572418101</v>
      </c>
      <c r="R45">
        <v>7.9999605140142899E-2</v>
      </c>
      <c r="S45">
        <v>-8.8959325222453499E-3</v>
      </c>
      <c r="T45">
        <v>1.0459024485150299E-2</v>
      </c>
      <c r="U45">
        <v>5.3842169578515002E-3</v>
      </c>
      <c r="V45">
        <v>130.15018060242599</v>
      </c>
      <c r="W45">
        <v>5.1574508961488803E-2</v>
      </c>
      <c r="X45">
        <v>0.49833333347667103</v>
      </c>
      <c r="Y45">
        <v>-0.39416666650723903</v>
      </c>
      <c r="Z45">
        <v>-0.18152173894913501</v>
      </c>
      <c r="AA45">
        <v>0.43000000014340001</v>
      </c>
      <c r="AB45">
        <v>-0.40999999984055602</v>
      </c>
      <c r="AC45">
        <v>0.46833333347669398</v>
      </c>
      <c r="AD45">
        <v>-0.40999999984055602</v>
      </c>
      <c r="AE45">
        <v>0.91905797099245901</v>
      </c>
      <c r="AF45">
        <v>1.0459024485150299E-2</v>
      </c>
      <c r="AG45">
        <v>4.6731623921714904</v>
      </c>
      <c r="AH45">
        <v>4.77443208481374</v>
      </c>
      <c r="AI45">
        <v>5.2764609161968901</v>
      </c>
      <c r="AJ45">
        <v>5.3698288582353904</v>
      </c>
      <c r="AK45">
        <v>1.5606930062673201</v>
      </c>
      <c r="AL45">
        <v>24.131999999999898</v>
      </c>
      <c r="AM45">
        <v>23.651999999999902</v>
      </c>
      <c r="AN45">
        <v>0.99673386893873905</v>
      </c>
      <c r="AO45">
        <v>0.99673386893873905</v>
      </c>
      <c r="AP45">
        <v>3.55626</v>
      </c>
      <c r="AQ45">
        <v>360.520084447751</v>
      </c>
      <c r="AR45">
        <v>4.0231167963654002E-2</v>
      </c>
      <c r="AS45">
        <v>3.58964522098238E-2</v>
      </c>
      <c r="AT45">
        <v>5.4673506637600303E-2</v>
      </c>
    </row>
    <row r="46" spans="1:46" x14ac:dyDescent="0.2">
      <c r="A46" t="s">
        <v>99</v>
      </c>
      <c r="B46" t="s">
        <v>100</v>
      </c>
      <c r="C46" t="s">
        <v>47</v>
      </c>
      <c r="D46">
        <v>8.26</v>
      </c>
      <c r="E46">
        <v>39.44</v>
      </c>
      <c r="F46" s="1">
        <v>-5.7589272788823001E-6</v>
      </c>
      <c r="G46">
        <v>112.46140511724001</v>
      </c>
      <c r="H46">
        <v>5.83627242971319E-2</v>
      </c>
      <c r="I46" s="3">
        <f t="shared" si="0"/>
        <v>1</v>
      </c>
      <c r="J46">
        <v>-1.6216666665217501</v>
      </c>
      <c r="K46">
        <v>1.8333333492050699E-2</v>
      </c>
      <c r="L46">
        <v>0.27260293167226701</v>
      </c>
      <c r="M46">
        <v>-1.6216666665217501</v>
      </c>
      <c r="N46">
        <v>1.8333333492050699E-2</v>
      </c>
      <c r="O46">
        <v>-1.6216666665217501</v>
      </c>
      <c r="P46">
        <v>1.8333333492050699E-2</v>
      </c>
      <c r="Q46">
        <v>2.0931795353845599</v>
      </c>
      <c r="R46">
        <v>5.3217987572248798E-2</v>
      </c>
      <c r="S46">
        <v>1.3765313386367901E-2</v>
      </c>
      <c r="T46">
        <v>-4.7792638710895299E-2</v>
      </c>
      <c r="U46" s="1">
        <v>-5.7589272789015896E-6</v>
      </c>
      <c r="V46">
        <v>99.246204268160398</v>
      </c>
      <c r="W46">
        <v>5.9379943265804702E-2</v>
      </c>
      <c r="X46">
        <v>-1.65166666652133</v>
      </c>
      <c r="Y46">
        <v>3.3333334924009099E-3</v>
      </c>
      <c r="Z46">
        <v>0.21452898568985199</v>
      </c>
      <c r="AA46">
        <v>-1.65166666652133</v>
      </c>
      <c r="AB46">
        <v>3.3333334924009099E-3</v>
      </c>
      <c r="AC46">
        <v>-1.65166666652133</v>
      </c>
      <c r="AD46">
        <v>3.3333334924009099E-3</v>
      </c>
      <c r="AE46">
        <v>1.0303985507386899</v>
      </c>
      <c r="AF46">
        <v>-4.7792638710895299E-2</v>
      </c>
      <c r="AG46">
        <v>4.8600129010176598</v>
      </c>
      <c r="AH46">
        <v>7.0527910917320504</v>
      </c>
      <c r="AI46">
        <v>5.3120936984737996</v>
      </c>
      <c r="AJ46">
        <v>7.1744762477538204</v>
      </c>
      <c r="AK46">
        <v>1.1707901653212001</v>
      </c>
      <c r="AL46">
        <v>23.52</v>
      </c>
      <c r="AM46">
        <v>23.06</v>
      </c>
      <c r="AN46">
        <v>0.189227006361812</v>
      </c>
      <c r="AO46">
        <v>0.24444827141196401</v>
      </c>
      <c r="AP46">
        <v>1.7138</v>
      </c>
      <c r="AQ46">
        <v>165.08141331028901</v>
      </c>
      <c r="AR46">
        <v>6.6644042880340204E-2</v>
      </c>
      <c r="AS46">
        <v>6.20653497132682E-2</v>
      </c>
      <c r="AT46">
        <v>6.6906301527566395E-2</v>
      </c>
    </row>
    <row r="47" spans="1:46" x14ac:dyDescent="0.2">
      <c r="A47" t="s">
        <v>101</v>
      </c>
      <c r="B47" t="s">
        <v>100</v>
      </c>
      <c r="C47" t="s">
        <v>47</v>
      </c>
      <c r="D47">
        <v>55.9</v>
      </c>
      <c r="E47">
        <v>103</v>
      </c>
      <c r="F47" s="1">
        <v>-2.6366142981227801E-5</v>
      </c>
      <c r="G47">
        <v>59.353798811399898</v>
      </c>
      <c r="H47">
        <v>6.9090427034344495E-2</v>
      </c>
      <c r="I47" s="3">
        <f t="shared" si="0"/>
        <v>0</v>
      </c>
      <c r="J47">
        <v>-1.86166666652155</v>
      </c>
      <c r="K47">
        <v>0.22833333349185</v>
      </c>
      <c r="L47">
        <v>0.44766345538804497</v>
      </c>
      <c r="M47">
        <v>-1.86166666652155</v>
      </c>
      <c r="N47">
        <v>0.22833333349185</v>
      </c>
      <c r="O47">
        <v>-1.86166666652155</v>
      </c>
      <c r="P47">
        <v>0.22833333349185</v>
      </c>
      <c r="Q47">
        <v>2.5445704708262702</v>
      </c>
      <c r="R47">
        <v>4.5979025297269403E-2</v>
      </c>
      <c r="S47">
        <v>3.8830658728975703E-2</v>
      </c>
      <c r="T47">
        <v>-6.4360249162852406E-2</v>
      </c>
      <c r="U47" s="1">
        <v>-2.6366142981233801E-5</v>
      </c>
      <c r="V47">
        <v>41.894485047270997</v>
      </c>
      <c r="W47">
        <v>6.9617200132902998E-2</v>
      </c>
      <c r="X47">
        <v>-1.8916666665211199</v>
      </c>
      <c r="Y47">
        <v>0.21333333349219999</v>
      </c>
      <c r="Z47">
        <v>0.37594202916846498</v>
      </c>
      <c r="AA47">
        <v>-1.8916666665211199</v>
      </c>
      <c r="AB47">
        <v>0.21333333349219999</v>
      </c>
      <c r="AC47">
        <v>-1.8916666665211199</v>
      </c>
      <c r="AD47">
        <v>0.21333333349219999</v>
      </c>
      <c r="AE47">
        <v>1.04195652176054</v>
      </c>
      <c r="AF47">
        <v>-6.4360249162852504E-2</v>
      </c>
      <c r="AG47">
        <v>4.8730880752950601</v>
      </c>
      <c r="AH47">
        <v>7.5734104435147298</v>
      </c>
      <c r="AI47">
        <v>5.2276577844049896</v>
      </c>
      <c r="AJ47">
        <v>7.5576155536581897</v>
      </c>
      <c r="AK47">
        <v>-0.181426554023631</v>
      </c>
      <c r="AL47">
        <v>23.5</v>
      </c>
      <c r="AM47">
        <v>23.04</v>
      </c>
      <c r="AN47">
        <v>4.7463865276219802E-4</v>
      </c>
      <c r="AO47">
        <v>4.2612919819363703E-3</v>
      </c>
      <c r="AP47">
        <v>1.2993600000000001</v>
      </c>
      <c r="AQ47">
        <v>-25.581144117331998</v>
      </c>
      <c r="AR47">
        <v>9.1761096967623093E-2</v>
      </c>
      <c r="AS47">
        <v>7.3978185881368605E-2</v>
      </c>
      <c r="AT47">
        <v>7.7308006840339893E-2</v>
      </c>
    </row>
    <row r="48" spans="1:46" x14ac:dyDescent="0.2">
      <c r="A48" t="s">
        <v>102</v>
      </c>
      <c r="B48" t="s">
        <v>100</v>
      </c>
      <c r="C48" t="s">
        <v>47</v>
      </c>
      <c r="D48">
        <v>6.64</v>
      </c>
      <c r="E48">
        <v>33.54</v>
      </c>
      <c r="F48" s="1">
        <v>-4.23237677365406E-6</v>
      </c>
      <c r="G48">
        <v>114.765694529962</v>
      </c>
      <c r="H48">
        <v>5.7669114168624802E-2</v>
      </c>
      <c r="I48" s="3">
        <f t="shared" si="0"/>
        <v>1</v>
      </c>
      <c r="J48">
        <v>-1.57166666652184</v>
      </c>
      <c r="K48">
        <v>6.1666666825317303E-2</v>
      </c>
      <c r="L48">
        <v>0.224290733604537</v>
      </c>
      <c r="M48">
        <v>-1.57166666652184</v>
      </c>
      <c r="N48">
        <v>6.1666666825317303E-2</v>
      </c>
      <c r="O48">
        <v>-1.57166666652184</v>
      </c>
      <c r="P48">
        <v>6.1666666825317303E-2</v>
      </c>
      <c r="Q48">
        <v>2.0473602530470201</v>
      </c>
      <c r="R48">
        <v>5.57625891569207E-2</v>
      </c>
      <c r="S48">
        <v>1.08033711739775E-2</v>
      </c>
      <c r="T48">
        <v>-4.7173494160746003E-2</v>
      </c>
      <c r="U48" s="1">
        <v>-4.2323767736541303E-6</v>
      </c>
      <c r="V48">
        <v>101.79447745391801</v>
      </c>
      <c r="W48">
        <v>5.8720727395960702E-2</v>
      </c>
      <c r="X48">
        <v>-1.6016666665214101</v>
      </c>
      <c r="Y48">
        <v>4.6666666825667502E-2</v>
      </c>
      <c r="Z48">
        <v>0.19753623206662299</v>
      </c>
      <c r="AA48">
        <v>-1.6016666665214101</v>
      </c>
      <c r="AB48">
        <v>4.6666666825667502E-2</v>
      </c>
      <c r="AC48">
        <v>-1.6016666665214101</v>
      </c>
      <c r="AD48">
        <v>4.6666666825667502E-2</v>
      </c>
      <c r="AE48">
        <v>1.0266666666733999</v>
      </c>
      <c r="AF48">
        <v>-4.7173494160746003E-2</v>
      </c>
      <c r="AG48">
        <v>4.8854756164765503</v>
      </c>
      <c r="AH48">
        <v>6.98283965764249</v>
      </c>
      <c r="AI48">
        <v>5.3649778289166701</v>
      </c>
      <c r="AJ48">
        <v>7.0626156863221601</v>
      </c>
      <c r="AK48">
        <v>1.20442361719781</v>
      </c>
      <c r="AL48">
        <v>23.48</v>
      </c>
      <c r="AM48">
        <v>23.02</v>
      </c>
      <c r="AN48">
        <v>0.27241548389324399</v>
      </c>
      <c r="AO48">
        <v>0.306588605176567</v>
      </c>
      <c r="AP48">
        <v>1.8483799999999999</v>
      </c>
      <c r="AQ48">
        <v>169.823730024892</v>
      </c>
      <c r="AR48">
        <v>6.6580614497056295E-2</v>
      </c>
      <c r="AS48">
        <v>6.1643339071474297E-2</v>
      </c>
      <c r="AT48">
        <v>6.6655401178450896E-2</v>
      </c>
    </row>
    <row r="49" spans="1:46" x14ac:dyDescent="0.2">
      <c r="A49" t="s">
        <v>103</v>
      </c>
      <c r="B49" t="s">
        <v>100</v>
      </c>
      <c r="C49" t="s">
        <v>47</v>
      </c>
      <c r="D49">
        <v>7.5</v>
      </c>
      <c r="E49">
        <v>37.200000000000003</v>
      </c>
      <c r="F49" s="1">
        <v>4.0738280885520899E-5</v>
      </c>
      <c r="G49">
        <v>114.858197174396</v>
      </c>
      <c r="H49">
        <v>5.7776884257075202E-2</v>
      </c>
      <c r="I49" s="3">
        <f t="shared" si="0"/>
        <v>1</v>
      </c>
      <c r="J49">
        <v>-1.59333333318847</v>
      </c>
      <c r="K49">
        <v>-2.4999999841252198E-2</v>
      </c>
      <c r="L49">
        <v>0.29298844440827998</v>
      </c>
      <c r="M49">
        <v>-1.59333333318847</v>
      </c>
      <c r="N49">
        <v>-2.4999999841252198E-2</v>
      </c>
      <c r="O49">
        <v>-1.59333333318847</v>
      </c>
      <c r="P49">
        <v>-2.4999999841252198E-2</v>
      </c>
      <c r="Q49">
        <v>2.0252129680868398</v>
      </c>
      <c r="R49">
        <v>5.2307102660262603E-2</v>
      </c>
      <c r="S49">
        <v>1.36961192818337E-2</v>
      </c>
      <c r="T49">
        <v>-4.6698312749681899E-2</v>
      </c>
      <c r="U49" s="1">
        <v>4.0738280885515803E-5</v>
      </c>
      <c r="V49">
        <v>101.88394323423201</v>
      </c>
      <c r="W49">
        <v>5.8778008157382697E-2</v>
      </c>
      <c r="X49">
        <v>-1.62333333318804</v>
      </c>
      <c r="Y49">
        <v>-3.9999999840902099E-2</v>
      </c>
      <c r="Z49">
        <v>0.23554347844342899</v>
      </c>
      <c r="AA49">
        <v>-1.62333333318804</v>
      </c>
      <c r="AB49">
        <v>-3.9999999840902099E-2</v>
      </c>
      <c r="AC49">
        <v>-1.62333333318804</v>
      </c>
      <c r="AD49">
        <v>-3.9999999840902099E-2</v>
      </c>
      <c r="AE49">
        <v>1.02561594204304</v>
      </c>
      <c r="AF49">
        <v>-4.6698312749681899E-2</v>
      </c>
      <c r="AG49">
        <v>4.8358627864311696</v>
      </c>
      <c r="AH49">
        <v>7.0560407385507897</v>
      </c>
      <c r="AI49">
        <v>5.2934445149695399</v>
      </c>
      <c r="AJ49">
        <v>7.2019436380607296</v>
      </c>
      <c r="AK49">
        <v>1.19919236283454</v>
      </c>
      <c r="AL49">
        <v>23.48</v>
      </c>
      <c r="AM49">
        <v>23.02</v>
      </c>
      <c r="AN49">
        <v>0.195793906598873</v>
      </c>
      <c r="AO49">
        <v>0.240202376576442</v>
      </c>
      <c r="AP49">
        <v>1.62991999999999</v>
      </c>
      <c r="AQ49">
        <v>169.08612315967099</v>
      </c>
      <c r="AR49">
        <v>6.5215631772257102E-2</v>
      </c>
      <c r="AS49">
        <v>6.11486839055633E-2</v>
      </c>
      <c r="AT49">
        <v>6.6043563956239906E-2</v>
      </c>
    </row>
    <row r="50" spans="1:46" x14ac:dyDescent="0.2">
      <c r="A50" t="s">
        <v>104</v>
      </c>
      <c r="B50" t="s">
        <v>100</v>
      </c>
      <c r="C50" t="s">
        <v>47</v>
      </c>
      <c r="D50">
        <v>7.88</v>
      </c>
      <c r="E50">
        <v>47.2</v>
      </c>
      <c r="F50" s="1">
        <v>-9.0507495023192599E-7</v>
      </c>
      <c r="G50">
        <v>107.249928841325</v>
      </c>
      <c r="H50">
        <v>6.0536007643159397E-2</v>
      </c>
      <c r="I50" s="3">
        <f t="shared" si="0"/>
        <v>0</v>
      </c>
      <c r="J50">
        <v>-1.5916666665218</v>
      </c>
      <c r="K50">
        <v>-0.15166666650781199</v>
      </c>
      <c r="L50">
        <v>0.29736289544053701</v>
      </c>
      <c r="M50">
        <v>-1.5916666665218</v>
      </c>
      <c r="N50">
        <v>-0.15166666650781199</v>
      </c>
      <c r="O50">
        <v>-1.5916666665218</v>
      </c>
      <c r="P50">
        <v>-0.15166666650781199</v>
      </c>
      <c r="Q50">
        <v>2.2712647293713801</v>
      </c>
      <c r="R50">
        <v>5.2950215857014003E-2</v>
      </c>
      <c r="S50">
        <v>8.3092064372418794E-3</v>
      </c>
      <c r="T50">
        <v>-5.5254865067128699E-2</v>
      </c>
      <c r="U50" s="1">
        <v>-9.0507495024830199E-7</v>
      </c>
      <c r="V50">
        <v>80.128825969705005</v>
      </c>
      <c r="W50">
        <v>6.4954387296044996E-2</v>
      </c>
      <c r="X50">
        <v>-1.6216666665213699</v>
      </c>
      <c r="Y50">
        <v>-0.16666666650746201</v>
      </c>
      <c r="Z50">
        <v>0.237536232066826</v>
      </c>
      <c r="AA50">
        <v>-1.6216666665213699</v>
      </c>
      <c r="AB50">
        <v>-0.16666666650746201</v>
      </c>
      <c r="AC50">
        <v>-1.6216666665213699</v>
      </c>
      <c r="AD50">
        <v>-0.16666666650746201</v>
      </c>
      <c r="AE50">
        <v>1.1460144927676399</v>
      </c>
      <c r="AF50">
        <v>-5.5254865067128699E-2</v>
      </c>
      <c r="AG50">
        <v>5.1881525524720402</v>
      </c>
      <c r="AH50">
        <v>6.4816821928421096</v>
      </c>
      <c r="AI50">
        <v>5.9184209919281399</v>
      </c>
      <c r="AJ50">
        <v>7.08274358180629</v>
      </c>
      <c r="AK50">
        <v>1.0490271407238101</v>
      </c>
      <c r="AL50">
        <v>23.52</v>
      </c>
      <c r="AM50">
        <v>23.06</v>
      </c>
      <c r="AN50">
        <v>4.3372477155186398E-2</v>
      </c>
      <c r="AO50">
        <v>0.186494675289442</v>
      </c>
      <c r="AP50">
        <v>2.7181999999999999</v>
      </c>
      <c r="AQ50">
        <v>147.912826842057</v>
      </c>
      <c r="AR50">
        <v>7.2257320800235295E-2</v>
      </c>
      <c r="AS50">
        <v>6.6687493884206195E-2</v>
      </c>
      <c r="AT50">
        <v>7.5028767755497994E-2</v>
      </c>
    </row>
    <row r="51" spans="1:46" x14ac:dyDescent="0.2">
      <c r="A51" t="s">
        <v>105</v>
      </c>
      <c r="B51" t="s">
        <v>100</v>
      </c>
      <c r="C51" t="s">
        <v>47</v>
      </c>
      <c r="D51">
        <v>53.38</v>
      </c>
      <c r="E51">
        <v>101.08</v>
      </c>
      <c r="F51" s="1">
        <v>-5.8642949914078303E-6</v>
      </c>
      <c r="G51">
        <v>69.441018601377095</v>
      </c>
      <c r="H51">
        <v>7.0475353600717203E-2</v>
      </c>
      <c r="I51" s="3">
        <f t="shared" si="0"/>
        <v>0</v>
      </c>
      <c r="J51">
        <v>-2.2316666665212201</v>
      </c>
      <c r="K51">
        <v>0.145000000158584</v>
      </c>
      <c r="L51">
        <v>0.322323644233248</v>
      </c>
      <c r="M51">
        <v>-2.2316666665212201</v>
      </c>
      <c r="N51">
        <v>0.145000000158584</v>
      </c>
      <c r="O51">
        <v>-2.2316666665212201</v>
      </c>
      <c r="P51">
        <v>0.145000000158584</v>
      </c>
      <c r="Q51">
        <v>2.79048784831748</v>
      </c>
      <c r="R51">
        <v>4.4853228405003297E-2</v>
      </c>
      <c r="S51">
        <v>3.8443436650535297E-2</v>
      </c>
      <c r="T51">
        <v>-6.8040531624802503E-2</v>
      </c>
      <c r="U51" s="1">
        <v>-5.8642949914192297E-6</v>
      </c>
      <c r="V51">
        <v>36.668824438138898</v>
      </c>
      <c r="W51">
        <v>7.4127028988719201E-2</v>
      </c>
      <c r="X51">
        <v>-2.2616666665207901</v>
      </c>
      <c r="Y51">
        <v>0.13000000015893401</v>
      </c>
      <c r="Z51">
        <v>0.24409420308174101</v>
      </c>
      <c r="AA51">
        <v>-2.2616666665207901</v>
      </c>
      <c r="AB51">
        <v>0.13000000015893401</v>
      </c>
      <c r="AC51">
        <v>-2.2616666665207901</v>
      </c>
      <c r="AD51">
        <v>0.13000000015893401</v>
      </c>
      <c r="AE51">
        <v>1.1534420289995799</v>
      </c>
      <c r="AF51">
        <v>-6.80405316248026E-2</v>
      </c>
      <c r="AG51">
        <v>4.7118170369916497</v>
      </c>
      <c r="AH51">
        <v>7.1103773882100603</v>
      </c>
      <c r="AI51">
        <v>5.1477175776344097</v>
      </c>
      <c r="AJ51">
        <v>7.67657591694348</v>
      </c>
      <c r="AK51">
        <v>-0.863236161141825</v>
      </c>
      <c r="AL51">
        <v>23.5</v>
      </c>
      <c r="AM51">
        <v>23.04</v>
      </c>
      <c r="AN51">
        <v>1.80672978395226E-4</v>
      </c>
      <c r="AO51">
        <v>4.3626581840223401E-3</v>
      </c>
      <c r="AP51">
        <v>1.38368</v>
      </c>
      <c r="AQ51">
        <v>-121.716298720997</v>
      </c>
      <c r="AR51">
        <v>9.5078410057877996E-2</v>
      </c>
      <c r="AS51">
        <v>7.5597645227416396E-2</v>
      </c>
      <c r="AT51">
        <v>8.2338969357898403E-2</v>
      </c>
    </row>
    <row r="52" spans="1:46" x14ac:dyDescent="0.2">
      <c r="A52" t="s">
        <v>106</v>
      </c>
      <c r="B52" t="s">
        <v>100</v>
      </c>
      <c r="C52" t="s">
        <v>47</v>
      </c>
      <c r="D52">
        <v>2.98</v>
      </c>
      <c r="E52">
        <v>24.28</v>
      </c>
      <c r="F52" s="1">
        <v>-7.5695178332391103E-7</v>
      </c>
      <c r="G52">
        <v>114.180245075309</v>
      </c>
      <c r="H52">
        <v>5.8153990304030199E-2</v>
      </c>
      <c r="I52" s="3">
        <f t="shared" si="0"/>
        <v>1</v>
      </c>
      <c r="J52">
        <v>-1.8116666665215899</v>
      </c>
      <c r="K52">
        <v>6.66666668252901E-2</v>
      </c>
      <c r="L52">
        <v>0.17329023953354</v>
      </c>
      <c r="M52">
        <v>-1.8116666665215899</v>
      </c>
      <c r="N52">
        <v>6.66666668252901E-2</v>
      </c>
      <c r="O52">
        <v>-1.8116666665215899</v>
      </c>
      <c r="P52">
        <v>6.66666668252901E-2</v>
      </c>
      <c r="Q52">
        <v>2.2145449351313098</v>
      </c>
      <c r="R52">
        <v>5.4669177978421503E-2</v>
      </c>
      <c r="S52">
        <v>7.1814923445215496E-3</v>
      </c>
      <c r="T52">
        <v>-5.1825809222122002E-2</v>
      </c>
      <c r="U52" s="1">
        <v>-7.56951783333495E-7</v>
      </c>
      <c r="V52">
        <v>88.084889323058903</v>
      </c>
      <c r="W52">
        <v>6.2860246047692095E-2</v>
      </c>
      <c r="X52">
        <v>-1.8416666665211601</v>
      </c>
      <c r="Y52">
        <v>5.1666666825640202E-2</v>
      </c>
      <c r="Z52">
        <v>0.13981884076242501</v>
      </c>
      <c r="AA52">
        <v>-1.8416666665211601</v>
      </c>
      <c r="AB52">
        <v>5.1666666825640202E-2</v>
      </c>
      <c r="AC52">
        <v>-1.8416666665211601</v>
      </c>
      <c r="AD52">
        <v>5.1666666825640202E-2</v>
      </c>
      <c r="AE52">
        <v>1.13068840581111</v>
      </c>
      <c r="AF52">
        <v>-5.1825809222122099E-2</v>
      </c>
      <c r="AG52">
        <v>4.82979776789381</v>
      </c>
      <c r="AH52">
        <v>6.6333111078947899</v>
      </c>
      <c r="AI52">
        <v>5.4955471225464603</v>
      </c>
      <c r="AJ52">
        <v>7.1019455828700897</v>
      </c>
      <c r="AK52">
        <v>1.2988054341712501</v>
      </c>
      <c r="AL52">
        <v>23.5</v>
      </c>
      <c r="AM52">
        <v>23.04</v>
      </c>
      <c r="AN52">
        <v>0.38239154120326702</v>
      </c>
      <c r="AO52">
        <v>0.45800549398305002</v>
      </c>
      <c r="AP52">
        <v>1.8808400000000001</v>
      </c>
      <c r="AQ52">
        <v>183.13156621814599</v>
      </c>
      <c r="AR52">
        <v>6.1947009321932298E-2</v>
      </c>
      <c r="AS52">
        <v>6.3002852639830104E-2</v>
      </c>
      <c r="AT52">
        <v>7.1904774264475904E-2</v>
      </c>
    </row>
    <row r="53" spans="1:46" x14ac:dyDescent="0.2">
      <c r="A53" t="s">
        <v>107</v>
      </c>
      <c r="B53" t="s">
        <v>100</v>
      </c>
      <c r="C53" t="s">
        <v>47</v>
      </c>
      <c r="D53">
        <v>6.86</v>
      </c>
      <c r="E53">
        <v>38.9</v>
      </c>
      <c r="F53" s="1">
        <v>-1.2629892482759999E-6</v>
      </c>
      <c r="G53">
        <v>108.99409640231799</v>
      </c>
      <c r="H53">
        <v>5.9844250681646401E-2</v>
      </c>
      <c r="I53" s="3">
        <f t="shared" si="0"/>
        <v>1</v>
      </c>
      <c r="J53">
        <v>-1.7016666665217099</v>
      </c>
      <c r="K53">
        <v>2.16666668253628E-2</v>
      </c>
      <c r="L53">
        <v>0.30036437765398599</v>
      </c>
      <c r="M53">
        <v>-1.7016666665217099</v>
      </c>
      <c r="N53">
        <v>2.16666668253628E-2</v>
      </c>
      <c r="O53">
        <v>-1.7016666665217099</v>
      </c>
      <c r="P53">
        <v>2.16666668253628E-2</v>
      </c>
      <c r="Q53">
        <v>2.3484890729149899</v>
      </c>
      <c r="R53">
        <v>5.1495020348799603E-2</v>
      </c>
      <c r="S53">
        <v>7.3702241984479099E-3</v>
      </c>
      <c r="T53">
        <v>-5.4895007152960897E-2</v>
      </c>
      <c r="U53" s="1">
        <v>-1.2629892482939399E-6</v>
      </c>
      <c r="V53">
        <v>81.044394042163404</v>
      </c>
      <c r="W53">
        <v>6.4207028060431104E-2</v>
      </c>
      <c r="X53">
        <v>-1.7316666665212801</v>
      </c>
      <c r="Y53">
        <v>6.66666682571303E-3</v>
      </c>
      <c r="Z53">
        <v>0.23757246395088299</v>
      </c>
      <c r="AA53">
        <v>-1.7316666665212801</v>
      </c>
      <c r="AB53">
        <v>6.66666682571303E-3</v>
      </c>
      <c r="AC53">
        <v>-1.7316666665212801</v>
      </c>
      <c r="AD53">
        <v>6.66666682571303E-3</v>
      </c>
      <c r="AE53">
        <v>1.1872101449488299</v>
      </c>
      <c r="AF53">
        <v>-5.4895007152961001E-2</v>
      </c>
      <c r="AG53">
        <v>4.96600231754259</v>
      </c>
      <c r="AH53">
        <v>6.6357506793236603</v>
      </c>
      <c r="AI53">
        <v>5.6749325788282903</v>
      </c>
      <c r="AJ53">
        <v>7.1803490451259497</v>
      </c>
      <c r="AK53">
        <v>1.1551816550076801</v>
      </c>
      <c r="AL53">
        <v>23.58</v>
      </c>
      <c r="AM53">
        <v>23.12</v>
      </c>
      <c r="AN53">
        <v>0.125163316546961</v>
      </c>
      <c r="AO53">
        <v>0.24198778030977899</v>
      </c>
      <c r="AP53">
        <v>1.8167199999999999</v>
      </c>
      <c r="AQ53">
        <v>162.88061335608401</v>
      </c>
      <c r="AR53">
        <v>6.6345820822634405E-2</v>
      </c>
      <c r="AS53">
        <v>6.6367808793901098E-2</v>
      </c>
      <c r="AT53">
        <v>7.4751754259638495E-2</v>
      </c>
    </row>
    <row r="54" spans="1:46" x14ac:dyDescent="0.2">
      <c r="A54" t="s">
        <v>108</v>
      </c>
      <c r="B54" t="s">
        <v>109</v>
      </c>
      <c r="C54" t="s">
        <v>47</v>
      </c>
      <c r="D54">
        <v>0.18</v>
      </c>
      <c r="E54">
        <v>17.02</v>
      </c>
      <c r="F54">
        <v>7.3725043711337104E-2</v>
      </c>
      <c r="G54">
        <v>69.242173521980206</v>
      </c>
      <c r="H54">
        <v>0.13887866912522201</v>
      </c>
      <c r="I54" s="3">
        <f t="shared" si="0"/>
        <v>0</v>
      </c>
      <c r="J54">
        <v>-0.19166666652306899</v>
      </c>
      <c r="K54">
        <v>-0.60833333317405502</v>
      </c>
      <c r="L54">
        <v>-2.31449220447481</v>
      </c>
      <c r="M54">
        <v>-0.19166666652306899</v>
      </c>
      <c r="N54">
        <v>-0.60833333317405502</v>
      </c>
      <c r="O54">
        <v>-0.19166666652306899</v>
      </c>
      <c r="P54">
        <v>-0.60833333317405502</v>
      </c>
      <c r="Q54">
        <v>3.2518852748163698</v>
      </c>
      <c r="R54">
        <v>0.101924651035148</v>
      </c>
      <c r="S54">
        <v>2.10372657241111E-2</v>
      </c>
      <c r="T54">
        <v>0.156703766647138</v>
      </c>
      <c r="U54">
        <v>7.3725043711337104E-2</v>
      </c>
      <c r="V54">
        <v>69.003623912813495</v>
      </c>
      <c r="W54">
        <v>0.139144366872719</v>
      </c>
      <c r="X54">
        <v>-0.221666666522642</v>
      </c>
      <c r="Y54">
        <v>-0.62333333317370399</v>
      </c>
      <c r="Z54">
        <v>-2.2550724635884198</v>
      </c>
      <c r="AA54">
        <v>-0.221666666522642</v>
      </c>
      <c r="AB54">
        <v>-0.62333333317370399</v>
      </c>
      <c r="AC54">
        <v>-0.221666666522642</v>
      </c>
      <c r="AD54">
        <v>-0.62333333317370399</v>
      </c>
      <c r="AE54">
        <v>2.2550724635884198</v>
      </c>
      <c r="AF54">
        <v>0.156703766647138</v>
      </c>
      <c r="AG54">
        <v>2.8211418581878598</v>
      </c>
      <c r="AH54">
        <v>2.1360757156424701</v>
      </c>
      <c r="AI54">
        <v>2.82767800969784</v>
      </c>
      <c r="AJ54">
        <v>2.1269435927995302</v>
      </c>
      <c r="AK54">
        <v>1.0212352303238199</v>
      </c>
      <c r="AL54">
        <v>23.46</v>
      </c>
      <c r="AM54">
        <v>23</v>
      </c>
      <c r="AN54">
        <v>0.39094301723884001</v>
      </c>
      <c r="AO54">
        <v>0.41114998595459101</v>
      </c>
      <c r="AP54">
        <v>1.4799</v>
      </c>
      <c r="AQ54">
        <v>233.86286774415501</v>
      </c>
      <c r="AR54">
        <v>8.2156452892404405E-2</v>
      </c>
      <c r="AS54">
        <v>0.119270266624407</v>
      </c>
      <c r="AT54">
        <v>0.119495044563058</v>
      </c>
    </row>
    <row r="55" spans="1:46" x14ac:dyDescent="0.2">
      <c r="A55" t="s">
        <v>110</v>
      </c>
      <c r="B55" t="s">
        <v>109</v>
      </c>
      <c r="C55" t="s">
        <v>47</v>
      </c>
      <c r="D55">
        <v>1.62</v>
      </c>
      <c r="E55">
        <v>46.12</v>
      </c>
      <c r="F55">
        <v>3.6053076657381798E-2</v>
      </c>
      <c r="G55">
        <v>108.028201580873</v>
      </c>
      <c r="H55">
        <v>6.1625557843532401E-2</v>
      </c>
      <c r="I55" s="3">
        <f t="shared" si="0"/>
        <v>0</v>
      </c>
      <c r="J55">
        <v>0.125833333476607</v>
      </c>
      <c r="K55">
        <v>-1.0974999998402799</v>
      </c>
      <c r="L55">
        <v>-1.2350866223841099</v>
      </c>
      <c r="M55">
        <v>-0.24999999985638099</v>
      </c>
      <c r="N55">
        <v>-1.2149999998401699</v>
      </c>
      <c r="O55">
        <v>0.14833333347658401</v>
      </c>
      <c r="P55">
        <v>-1.2149999998401699</v>
      </c>
      <c r="Q55">
        <v>1.7680886005187</v>
      </c>
      <c r="R55">
        <v>3.3582547381858799E-2</v>
      </c>
      <c r="S55">
        <v>1.32511569280876E-2</v>
      </c>
      <c r="T55">
        <v>6.0632361048146198E-2</v>
      </c>
      <c r="U55">
        <v>3.6053076657381798E-2</v>
      </c>
      <c r="V55">
        <v>3.8372733276524</v>
      </c>
      <c r="W55">
        <v>7.4883707888700995E-2</v>
      </c>
      <c r="X55">
        <v>9.5833333477035001E-2</v>
      </c>
      <c r="Y55">
        <v>-1.1124999998399301</v>
      </c>
      <c r="Z55">
        <v>-1.24032004812789</v>
      </c>
      <c r="AA55">
        <v>-0.27999999985595397</v>
      </c>
      <c r="AB55">
        <v>-1.2299999998398199</v>
      </c>
      <c r="AC55">
        <v>0.11166666681035101</v>
      </c>
      <c r="AD55">
        <v>-1.2299999998398199</v>
      </c>
      <c r="AE55">
        <v>1.4193297100141999</v>
      </c>
      <c r="AF55">
        <v>6.0632361048146198E-2</v>
      </c>
      <c r="AG55">
        <v>6.3317451082408001</v>
      </c>
      <c r="AH55">
        <v>5.1907843284750399</v>
      </c>
      <c r="AI55">
        <v>7.7710381180788204</v>
      </c>
      <c r="AJ55">
        <v>6.91829994055096</v>
      </c>
      <c r="AK55">
        <v>1.30416598577572</v>
      </c>
      <c r="AL55">
        <v>27.315999999999999</v>
      </c>
      <c r="AM55">
        <v>26.835999999999999</v>
      </c>
      <c r="AN55">
        <v>0.138717928074166</v>
      </c>
      <c r="AO55">
        <v>0.32672937586834599</v>
      </c>
      <c r="AP55">
        <v>6.8958399999999997</v>
      </c>
      <c r="AQ55">
        <v>286.916516870659</v>
      </c>
      <c r="AR55">
        <v>4.9809837802490098E-2</v>
      </c>
      <c r="AS55">
        <v>5.80181727726196E-2</v>
      </c>
      <c r="AT55">
        <v>7.5201001746542595E-2</v>
      </c>
    </row>
    <row r="56" spans="1:46" x14ac:dyDescent="0.2">
      <c r="A56" t="s">
        <v>111</v>
      </c>
      <c r="B56" t="s">
        <v>109</v>
      </c>
      <c r="C56" t="s">
        <v>47</v>
      </c>
      <c r="D56">
        <v>1.58</v>
      </c>
      <c r="E56">
        <v>45.48</v>
      </c>
      <c r="F56">
        <v>4.1209619668396903E-2</v>
      </c>
      <c r="G56">
        <v>110.306282888865</v>
      </c>
      <c r="H56">
        <v>6.4230743145387806E-2</v>
      </c>
      <c r="I56" s="3">
        <f t="shared" si="0"/>
        <v>0</v>
      </c>
      <c r="J56">
        <v>0.123333333476612</v>
      </c>
      <c r="K56">
        <v>-0.989999999840388</v>
      </c>
      <c r="L56">
        <v>-1.4142643827779799</v>
      </c>
      <c r="M56">
        <v>0.123333333476612</v>
      </c>
      <c r="N56">
        <v>-0.989999999840388</v>
      </c>
      <c r="O56">
        <v>0.123333333476612</v>
      </c>
      <c r="P56">
        <v>-0.989999999840388</v>
      </c>
      <c r="Q56">
        <v>1.9763834562014999</v>
      </c>
      <c r="R56">
        <v>3.4526449068195297E-2</v>
      </c>
      <c r="S56">
        <v>1.5759142070835098E-2</v>
      </c>
      <c r="T56">
        <v>7.0317392537468298E-2</v>
      </c>
      <c r="U56">
        <v>4.1209619668396903E-2</v>
      </c>
      <c r="V56">
        <v>16.296415225752199</v>
      </c>
      <c r="W56">
        <v>7.6566438384936097E-2</v>
      </c>
      <c r="X56">
        <v>9.3333333477039496E-2</v>
      </c>
      <c r="Y56">
        <v>-1.0049999998400301</v>
      </c>
      <c r="Z56">
        <v>-1.4194927534419799</v>
      </c>
      <c r="AA56">
        <v>9.3333333477039496E-2</v>
      </c>
      <c r="AB56">
        <v>-1.0049999998400301</v>
      </c>
      <c r="AC56">
        <v>9.3333333477039496E-2</v>
      </c>
      <c r="AD56">
        <v>-1.0049999998400301</v>
      </c>
      <c r="AE56">
        <v>1.5661594201447699</v>
      </c>
      <c r="AF56">
        <v>7.0317392537468201E-2</v>
      </c>
      <c r="AG56">
        <v>6.2045275558675401</v>
      </c>
      <c r="AH56">
        <v>5.7313591980502299</v>
      </c>
      <c r="AI56">
        <v>8.2168334755067995</v>
      </c>
      <c r="AJ56">
        <v>7.2543738644138598</v>
      </c>
      <c r="AK56">
        <v>1.28992409253359</v>
      </c>
      <c r="AL56">
        <v>24.02</v>
      </c>
      <c r="AM56">
        <v>23.56</v>
      </c>
      <c r="AN56">
        <v>0.233136630129891</v>
      </c>
      <c r="AO56">
        <v>0.35025632496438402</v>
      </c>
      <c r="AP56">
        <v>2.9508800000000002</v>
      </c>
      <c r="AQ56">
        <v>283.78330035738998</v>
      </c>
      <c r="AR56">
        <v>5.1261604876557197E-2</v>
      </c>
      <c r="AS56">
        <v>5.9296681884898998E-2</v>
      </c>
      <c r="AT56">
        <v>7.6393875516766796E-2</v>
      </c>
    </row>
    <row r="57" spans="1:46" x14ac:dyDescent="0.2">
      <c r="I57" s="3"/>
    </row>
    <row r="58" spans="1:46" x14ac:dyDescent="0.2">
      <c r="I58" s="3"/>
    </row>
    <row r="59" spans="1:46" x14ac:dyDescent="0.2">
      <c r="I5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averaged_runs126</vt:lpstr>
      <vt:lpstr>averaged_runs245</vt:lpstr>
      <vt:lpstr>averaged_runs370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Nicklas</dc:creator>
  <cp:lastModifiedBy>John Nicklas</cp:lastModifiedBy>
  <dcterms:created xsi:type="dcterms:W3CDTF">2025-08-19T02:34:53Z</dcterms:created>
  <dcterms:modified xsi:type="dcterms:W3CDTF">2025-08-19T02:56:24Z</dcterms:modified>
</cp:coreProperties>
</file>