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mc:AlternateContent xmlns:mc="http://schemas.openxmlformats.org/markup-compatibility/2006">
    <mc:Choice Requires="x15">
      <x15ac:absPath xmlns:x15ac="http://schemas.microsoft.com/office/spreadsheetml/2010/11/ac" url="E:\BD Accuri\Sperm viability 05312024\"/>
    </mc:Choice>
  </mc:AlternateContent>
  <xr:revisionPtr revIDLastSave="0" documentId="13_ncr:1_{A4EA7D26-21BE-4D9E-A60E-54D33E7D7B08}" xr6:coauthVersionLast="47" xr6:coauthVersionMax="47" xr10:uidLastSave="{00000000-0000-0000-0000-000000000000}"/>
  <bookViews>
    <workbookView xWindow="-108" yWindow="-108" windowWidth="23256" windowHeight="12576" firstSheet="1" activeTab="1" xr2:uid="{C94C0815-4C27-4E17-B3D8-E9E589B7FCA7}"/>
  </bookViews>
  <sheets>
    <sheet name="Batch Analysis Statistics"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2" l="1"/>
  <c r="I2" i="2"/>
  <c r="J2" i="2"/>
  <c r="K2" i="2"/>
  <c r="L2" i="2"/>
  <c r="O2" i="2"/>
  <c r="P2" i="2"/>
  <c r="Q2" i="2"/>
  <c r="R2" i="2"/>
  <c r="U2" i="2"/>
  <c r="V2" i="2"/>
  <c r="I3" i="2"/>
  <c r="J3" i="2"/>
  <c r="K3" i="2"/>
  <c r="L3" i="2"/>
  <c r="O3" i="2"/>
  <c r="P3" i="2"/>
  <c r="Q3" i="2"/>
  <c r="R3" i="2"/>
  <c r="U3" i="2"/>
  <c r="V3" i="2"/>
  <c r="I4" i="2"/>
  <c r="J4" i="2"/>
  <c r="K4" i="2"/>
  <c r="L4" i="2"/>
  <c r="O4" i="2"/>
  <c r="P4" i="2"/>
  <c r="Q4" i="2"/>
  <c r="R4" i="2"/>
  <c r="U4" i="2"/>
  <c r="V4" i="2"/>
  <c r="I5" i="2"/>
  <c r="J5" i="2"/>
  <c r="K5" i="2"/>
  <c r="L5" i="2"/>
  <c r="O5" i="2"/>
  <c r="P5" i="2"/>
  <c r="Q5" i="2"/>
  <c r="R5" i="2"/>
  <c r="U5" i="2"/>
  <c r="V5" i="2"/>
  <c r="I6" i="2"/>
  <c r="J6" i="2"/>
  <c r="K6" i="2"/>
  <c r="L6" i="2"/>
  <c r="O6" i="2"/>
  <c r="P6" i="2"/>
  <c r="Q6" i="2"/>
  <c r="R6" i="2"/>
  <c r="U6" i="2"/>
  <c r="V6" i="2"/>
  <c r="I7" i="2"/>
  <c r="J7" i="2"/>
  <c r="K7" i="2"/>
  <c r="L7" i="2"/>
  <c r="O7" i="2"/>
  <c r="P7" i="2"/>
  <c r="Q7" i="2"/>
  <c r="R7" i="2"/>
  <c r="U7" i="2"/>
  <c r="V7" i="2"/>
  <c r="I8" i="2"/>
  <c r="J8" i="2"/>
  <c r="K8" i="2"/>
  <c r="L8" i="2"/>
  <c r="O8" i="2"/>
  <c r="P8" i="2"/>
  <c r="Q8" i="2"/>
  <c r="R8" i="2"/>
  <c r="U8" i="2"/>
  <c r="V8" i="2"/>
  <c r="I9" i="2"/>
  <c r="J9" i="2"/>
  <c r="K9" i="2"/>
  <c r="L9" i="2"/>
  <c r="O9" i="2"/>
  <c r="P9" i="2"/>
  <c r="Q9" i="2"/>
  <c r="R9" i="2"/>
  <c r="U9" i="2"/>
  <c r="V9" i="2"/>
  <c r="I10" i="2"/>
  <c r="J10" i="2"/>
  <c r="K10" i="2"/>
  <c r="O10" i="2"/>
  <c r="P10" i="2"/>
  <c r="Q10" i="2"/>
  <c r="R10" i="2"/>
  <c r="U10" i="2"/>
  <c r="V10" i="2"/>
  <c r="I11" i="2"/>
  <c r="J11" i="2"/>
  <c r="K11" i="2"/>
  <c r="L11" i="2"/>
  <c r="O11" i="2"/>
  <c r="P11" i="2"/>
  <c r="Q11" i="2"/>
  <c r="R11" i="2"/>
  <c r="U11" i="2"/>
  <c r="V11" i="2"/>
  <c r="E15" i="2"/>
</calcChain>
</file>

<file path=xl/sharedStrings.xml><?xml version="1.0" encoding="utf-8"?>
<sst xmlns="http://schemas.openxmlformats.org/spreadsheetml/2006/main" count="1232" uniqueCount="130">
  <si>
    <t>Plot 4: A01 WT4s 6min 30uLsp in 180uL</t>
  </si>
  <si>
    <t>Count</t>
  </si>
  <si>
    <t>Events / μL</t>
  </si>
  <si>
    <t>% of This Plot</t>
  </si>
  <si>
    <t>% of All</t>
  </si>
  <si>
    <t>Mean FSC-A</t>
  </si>
  <si>
    <t>Mean SSC-A</t>
  </si>
  <si>
    <t>CV FSC-A</t>
  </si>
  <si>
    <t>CV SSC-A</t>
  </si>
  <si>
    <t>Median FSC-A</t>
  </si>
  <si>
    <t>Median SSC-A</t>
  </si>
  <si>
    <t>All</t>
  </si>
  <si>
    <t/>
  </si>
  <si>
    <t>Sperm 1</t>
  </si>
  <si>
    <t>Plot 5: A01 WT4s 6min 30uLsp in 180uL</t>
  </si>
  <si>
    <t>Accucount Beads</t>
  </si>
  <si>
    <t>Plot 9: A01 WT4s 6min 30uLsp in 180uL: Gated on Sperm 1</t>
  </si>
  <si>
    <t>Mean PE-A</t>
  </si>
  <si>
    <t>CV PE-A</t>
  </si>
  <si>
    <t>Median PE-A</t>
  </si>
  <si>
    <t>This Plot</t>
  </si>
  <si>
    <t>Dim PI (-16,777,215.0 / 167,888.0)</t>
  </si>
  <si>
    <t>Bright PI (167,889.0 / 16,777,215.0)</t>
  </si>
  <si>
    <t>Plot 10: A01 WT4s 6min 30uLsp in 180uL</t>
  </si>
  <si>
    <t>Sperm 2</t>
  </si>
  <si>
    <t>Plot 11: A01 WT4s 6min 30uLsp in 180uL: Gated on Sperm 2</t>
  </si>
  <si>
    <t>Dim PI (-16,777,215.0 / 204,658.0)</t>
  </si>
  <si>
    <t>Bright PI (204,659.0 / 16,777,215.0)</t>
  </si>
  <si>
    <t>Plot 4: A02 WTc5 15uLsp in 180uL</t>
  </si>
  <si>
    <t>Plot 5: A02 WTc5 15uLsp in 180uL</t>
  </si>
  <si>
    <t>Plot 9: A02 WTc5 15uLsp in 180uL: Gated on Sperm 1</t>
  </si>
  <si>
    <t>Plot 10: A02 WTc5 15uLsp in 180uL</t>
  </si>
  <si>
    <t>Plot 11: A02 WTc5 15uLsp in 180uL: Gated on Sperm 2</t>
  </si>
  <si>
    <t>Plot 4: A03 WT2s 15uLsp in 180uL</t>
  </si>
  <si>
    <t>Plot 5: A03 WT2s 15uLsp in 180uL</t>
  </si>
  <si>
    <t>Plot 9: A03 WT2s 15uLsp in 180uL: Gated on Sperm 1</t>
  </si>
  <si>
    <t>Plot 10: A03 WT2s 15uLsp in 180uL</t>
  </si>
  <si>
    <t>Plot 11: A03 WT2s 15uLsp in 180uL: Gated on Sperm 2</t>
  </si>
  <si>
    <t>Plot 4: A04 BB225s 15uLsp in 180uL</t>
  </si>
  <si>
    <t>Plot 5: A04 BB225s 15uLsp in 180uL</t>
  </si>
  <si>
    <t>Plot 9: A04 BB225s 15uLsp in 180uL: Gated on Sperm 1</t>
  </si>
  <si>
    <t>Plot 10: A04 BB225s 15uLsp in 180uL</t>
  </si>
  <si>
    <t>Plot 11: A04 BB225s 15uLsp in 180uL: Gated on Sperm 2</t>
  </si>
  <si>
    <t>Plot 4: A05 BA1410s 15uLsp in 180uL</t>
  </si>
  <si>
    <t>Plot 5: A05 BA1410s 15uLsp in 180uL</t>
  </si>
  <si>
    <t>Plot 9: A05 BA1410s 15uLsp in 180uL: Gated on Sperm 1</t>
  </si>
  <si>
    <t>Plot 10: A05 BA1410s 15uLsp in 180uL</t>
  </si>
  <si>
    <t>Plot 11: A05 BA1410s 15uLsp in 180uL: Gated on Sperm 2</t>
  </si>
  <si>
    <t>Plot 4: A06 BA1910s 15uLsp in 180uL</t>
  </si>
  <si>
    <t>Plot 5: A06 BA1910s 15uLsp in 180uL</t>
  </si>
  <si>
    <t>Plot 9: A06 BA1910s 15uLsp in 180uL: Gated on Sperm 1</t>
  </si>
  <si>
    <t>Plot 10: A06 BA1910s 15uLsp in 180uL</t>
  </si>
  <si>
    <t>Plot 11: A06 BA1910s 15uLsp in 180uL: Gated on Sperm 2</t>
  </si>
  <si>
    <t>Plot 4: B01 BF16a5 15uLsp in 180uL</t>
  </si>
  <si>
    <t>Plot 5: B01 BF16a5 15uLsp in 180uL</t>
  </si>
  <si>
    <t>Plot 9: B01 BF16a5 15uLsp in 180uL: Gated on Sperm 1</t>
  </si>
  <si>
    <t>Plot 10: B01 BF16a5 15uLsp in 180uL</t>
  </si>
  <si>
    <t>Plot 11: B01 BF16a5 15uLsp in 180uL: Gated on Sperm 2</t>
  </si>
  <si>
    <t>Plot 4: B02 BF5a5 50gpts 15sp 180uL</t>
  </si>
  <si>
    <t>Plot 5: B02 BF5a5 50gpts 15sp 180uL</t>
  </si>
  <si>
    <t>Plot 9: B02 BF5a5 50gpts 15sp 180uL: Gated on Sperm 1</t>
  </si>
  <si>
    <t>Plot 10: B02 BF5a5 50gpts 15sp 180uL</t>
  </si>
  <si>
    <t>Plot 11: B02 BF5a5 50gpts 15sp 180uL: Gated on Sperm 2</t>
  </si>
  <si>
    <t>Plot 4: B03 BBxBD103 15uLsp in 180uL</t>
  </si>
  <si>
    <t>Plot 5: B03 BBxBD103 15uLsp in 180uL</t>
  </si>
  <si>
    <t>Plot 9: B03 BBxBD103 15uLsp in 180uL: Gated on Sperm 1</t>
  </si>
  <si>
    <t>Plot 10: B03 BBxBD103 15uLsp in 180uL</t>
  </si>
  <si>
    <t>Plot 11: B03 BBxBD103 15uLsp in 180uL: Gated on Sperm 2</t>
  </si>
  <si>
    <t>Plot 4: B04 BDxBB223 15uLsp in 180uL</t>
  </si>
  <si>
    <t>Plot 5: B04 BDxBB223 15uLsp in 180uL</t>
  </si>
  <si>
    <t>Plot 9: B04 BDxBB223 15uLsp in 180uL: Gated on Sperm 1</t>
  </si>
  <si>
    <t>Plot 10: B04 BDxBB223 15uLsp in 180uL</t>
  </si>
  <si>
    <t>Plot 11: B04 BDxBB223 15uLsp in 180uL: Gated on Sperm 2</t>
  </si>
  <si>
    <t>Plot 4: C01 WT4s d 15sp in 180uL</t>
  </si>
  <si>
    <t>Plot 5: C01 WT4s d 15sp in 180uL</t>
  </si>
  <si>
    <t>Plot 9: C01 WT4s d 15sp in 180uL: Gated on Sperm 1</t>
  </si>
  <si>
    <t>Plot 10: C01 WT4s d 15sp in 180uL</t>
  </si>
  <si>
    <t>Plot 11: C01 WT4s d 15sp in 180uL: Gated on Sperm 2</t>
  </si>
  <si>
    <t>Plot 4: C02 WTc5 d 15sp in 180uL</t>
  </si>
  <si>
    <t>Plot 5: C02 WTc5 d 15sp in 180uL</t>
  </si>
  <si>
    <t>Plot 9: C02 WTc5 d 15sp in 180uL: Gated on Sperm 1</t>
  </si>
  <si>
    <t>Plot 10: C02 WTc5 d 15sp in 180uL</t>
  </si>
  <si>
    <t>Plot 11: C02 WTc5 d 15sp in 180uL: Gated on Sperm 2</t>
  </si>
  <si>
    <t>Plot 4: C03 WT2s d 15sp in 180uL</t>
  </si>
  <si>
    <t>Plot 5: C03 WT2s d 15sp in 180uL</t>
  </si>
  <si>
    <t>Plot 9: C03 WT2s d 15sp in 180uL: Gated on Sperm 1</t>
  </si>
  <si>
    <t>Plot 10: C03 WT2s d 15sp in 180uL</t>
  </si>
  <si>
    <t>Plot 11: C03 WT2s d 15sp in 180uL: Gated on Sperm 2</t>
  </si>
  <si>
    <t>Plot 4: C04 BB225s d 15sp in 180uL</t>
  </si>
  <si>
    <t>Plot 5: C04 BB225s d 15sp in 180uL</t>
  </si>
  <si>
    <t>Plot 9: C04 BB225s d 15sp in 180uL: Gated on Sperm 1</t>
  </si>
  <si>
    <t>Plot 10: C04 BB225s d 15sp in 180uL</t>
  </si>
  <si>
    <t>Plot 11: C04 BB225s d 15sp in 180uL: Gated on Sperm 2</t>
  </si>
  <si>
    <t>Plot 4: C05 BA1410s d 15sp in 180uL</t>
  </si>
  <si>
    <t>Plot 5: C05 BA1410s d 15sp in 180uL</t>
  </si>
  <si>
    <t>Plot 9: C05 BA1410s d 15sp in 180uL: Gated on Sperm 1</t>
  </si>
  <si>
    <t>Plot 10: C05 BA1410s d 15sp in 180uL</t>
  </si>
  <si>
    <t>Plot 11: C05 BA1410s d 15sp in 180uL: Gated on Sperm 2</t>
  </si>
  <si>
    <t>Line</t>
  </si>
  <si>
    <t>Sperm1 Bright</t>
  </si>
  <si>
    <t>Sperm1 Dim</t>
  </si>
  <si>
    <t>Sperm2 Bright</t>
  </si>
  <si>
    <t>Sperm2 Dim</t>
  </si>
  <si>
    <t>Accucount</t>
  </si>
  <si>
    <t>Accucount calibrated</t>
  </si>
  <si>
    <t>Sperm 1 Bright proportion</t>
  </si>
  <si>
    <t>Sperm 1 Dim Proportion</t>
  </si>
  <si>
    <t>Sperm 2 Bright Proportion</t>
  </si>
  <si>
    <t>Sperm 2 Dim Proportion</t>
  </si>
  <si>
    <t>Proportion bright all</t>
  </si>
  <si>
    <t>Proportion dim all</t>
  </si>
  <si>
    <t>WT4s</t>
  </si>
  <si>
    <t>WTc5</t>
  </si>
  <si>
    <t>WT2s</t>
  </si>
  <si>
    <t>BB225s</t>
  </si>
  <si>
    <t>BA1410s</t>
  </si>
  <si>
    <t>BA1910s</t>
  </si>
  <si>
    <t>BF16a5</t>
  </si>
  <si>
    <t>BF5</t>
  </si>
  <si>
    <t>BD5</t>
  </si>
  <si>
    <t>Wet plate…</t>
  </si>
  <si>
    <t>BB224xBD5a4 10 3</t>
  </si>
  <si>
    <t>BD5a5xBB225s 22 3</t>
  </si>
  <si>
    <t>100 gpts per 50uL h2o</t>
  </si>
  <si>
    <t>#accucount particles per 15uL</t>
  </si>
  <si>
    <t>add to 270uL water</t>
  </si>
  <si>
    <t>strain, 150uL aliquots</t>
  </si>
  <si>
    <t>add 30uL PI</t>
  </si>
  <si>
    <t>add 15uL counting beads</t>
  </si>
  <si>
    <t>Sperm2 is the population of interest. While both Sperm1 and Sperm2 are plotted, only Sperm2 was considered because at this stage of development, it appears to be the population where developed and viable sperm (less stained) fall on FSC vs SSC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</si>
</sst>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font>
      <sz val="10"/>
      <name val="Arial"/>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10" fontId="0" fillId="0" borderId="0" xfId="0" applyNumberFormat="1"/>
    <xf numFmtId="4" fontId="0" fillId="0" borderId="0" xfId="0" applyNumberFormat="1"/>
    <xf numFmtId="16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Sperm</a:t>
            </a:r>
            <a:r>
              <a:rPr lang="en-US" baseline="0"/>
              <a:t> population 1</a:t>
            </a:r>
            <a:endParaRPr lang="en-US"/>
          </a:p>
        </c:rich>
      </c:tx>
      <c:overlay val="0"/>
      <c:spPr>
        <a:noFill/>
        <a:ln w="25400">
          <a:noFill/>
        </a:ln>
      </c:spPr>
    </c:title>
    <c:autoTitleDeleted val="0"/>
    <c:plotArea>
      <c:layout/>
      <c:barChart>
        <c:barDir val="col"/>
        <c:grouping val="percentStacked"/>
        <c:varyColors val="0"/>
        <c:ser>
          <c:idx val="0"/>
          <c:order val="0"/>
          <c:tx>
            <c:strRef>
              <c:f>Sheet1!$I$1</c:f>
              <c:strCache>
                <c:ptCount val="1"/>
                <c:pt idx="0">
                  <c:v>Sperm1 Bright</c:v>
                </c:pt>
              </c:strCache>
            </c:strRef>
          </c:tx>
          <c:spPr>
            <a:solidFill>
              <a:srgbClr val="15608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Sheet1!$I$2:$I$11</c:f>
              <c:numCache>
                <c:formatCode>General</c:formatCode>
                <c:ptCount val="10"/>
                <c:pt idx="0">
                  <c:v>3690.5776111773725</c:v>
                </c:pt>
                <c:pt idx="1">
                  <c:v>3909.4488188976379</c:v>
                </c:pt>
                <c:pt idx="2">
                  <c:v>16211.579699785561</c:v>
                </c:pt>
                <c:pt idx="3">
                  <c:v>2568.636575151233</c:v>
                </c:pt>
                <c:pt idx="4">
                  <c:v>7127.4547554871006</c:v>
                </c:pt>
                <c:pt idx="5">
                  <c:v>331.83121671446133</c:v>
                </c:pt>
                <c:pt idx="6">
                  <c:v>1696.2667633200438</c:v>
                </c:pt>
                <c:pt idx="7">
                  <c:v>1046.9043151969981</c:v>
                </c:pt>
                <c:pt idx="8">
                  <c:v>1334.7457627118645</c:v>
                </c:pt>
                <c:pt idx="9">
                  <c:v>2865.9695817490492</c:v>
                </c:pt>
              </c:numCache>
            </c:numRef>
          </c:val>
          <c:extLst>
            <c:ext xmlns:c16="http://schemas.microsoft.com/office/drawing/2014/chart" uri="{C3380CC4-5D6E-409C-BE32-E72D297353CC}">
              <c16:uniqueId val="{00000000-3656-4580-8F0E-C627163B4B62}"/>
            </c:ext>
          </c:extLst>
        </c:ser>
        <c:ser>
          <c:idx val="1"/>
          <c:order val="1"/>
          <c:tx>
            <c:strRef>
              <c:f>Sheet1!$J$1</c:f>
              <c:strCache>
                <c:ptCount val="1"/>
                <c:pt idx="0">
                  <c:v>Sperm1 Dim</c:v>
                </c:pt>
              </c:strCache>
            </c:strRef>
          </c:tx>
          <c:spPr>
            <a:solidFill>
              <a:srgbClr val="E9713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Sheet1!$J$2:$J$11</c:f>
              <c:numCache>
                <c:formatCode>General</c:formatCode>
                <c:ptCount val="10"/>
                <c:pt idx="0">
                  <c:v>490.71392059976154</c:v>
                </c:pt>
                <c:pt idx="1">
                  <c:v>625.98425196850394</c:v>
                </c:pt>
                <c:pt idx="2">
                  <c:v>1286.6333095067907</c:v>
                </c:pt>
                <c:pt idx="3">
                  <c:v>1074.9185667752445</c:v>
                </c:pt>
                <c:pt idx="4">
                  <c:v>912.59145167500958</c:v>
                </c:pt>
                <c:pt idx="5">
                  <c:v>749.69274887341271</c:v>
                </c:pt>
                <c:pt idx="6">
                  <c:v>728.52482783617256</c:v>
                </c:pt>
                <c:pt idx="7">
                  <c:v>697.93621013133213</c:v>
                </c:pt>
                <c:pt idx="8">
                  <c:v>546.61016949152543</c:v>
                </c:pt>
                <c:pt idx="9">
                  <c:v>1040.8745247148288</c:v>
                </c:pt>
              </c:numCache>
            </c:numRef>
          </c:val>
          <c:extLst>
            <c:ext xmlns:c16="http://schemas.microsoft.com/office/drawing/2014/chart" uri="{C3380CC4-5D6E-409C-BE32-E72D297353CC}">
              <c16:uniqueId val="{00000001-3656-4580-8F0E-C627163B4B62}"/>
            </c:ext>
          </c:extLst>
        </c:ser>
        <c:dLbls>
          <c:showLegendKey val="0"/>
          <c:showVal val="0"/>
          <c:showCatName val="0"/>
          <c:showSerName val="0"/>
          <c:showPercent val="0"/>
          <c:showBubbleSize val="0"/>
        </c:dLbls>
        <c:gapWidth val="150"/>
        <c:overlap val="100"/>
        <c:axId val="1621645727"/>
        <c:axId val="1"/>
      </c:barChart>
      <c:catAx>
        <c:axId val="162164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4572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Sperm population 1</a:t>
            </a:r>
          </a:p>
        </c:rich>
      </c:tx>
      <c:overlay val="0"/>
      <c:spPr>
        <a:noFill/>
        <a:ln w="25400">
          <a:noFill/>
        </a:ln>
      </c:spPr>
    </c:title>
    <c:autoTitleDeleted val="0"/>
    <c:plotArea>
      <c:layout/>
      <c:barChart>
        <c:barDir val="col"/>
        <c:grouping val="stacked"/>
        <c:varyColors val="0"/>
        <c:ser>
          <c:idx val="0"/>
          <c:order val="0"/>
          <c:tx>
            <c:strRef>
              <c:f>Sheet1!$I$1</c:f>
              <c:strCache>
                <c:ptCount val="1"/>
                <c:pt idx="0">
                  <c:v>Sperm1 Bright</c:v>
                </c:pt>
              </c:strCache>
            </c:strRef>
          </c:tx>
          <c:spPr>
            <a:solidFill>
              <a:srgbClr val="15608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Sheet1!$I$2:$I$11</c:f>
              <c:numCache>
                <c:formatCode>General</c:formatCode>
                <c:ptCount val="10"/>
                <c:pt idx="0">
                  <c:v>3690.5776111773725</c:v>
                </c:pt>
                <c:pt idx="1">
                  <c:v>3909.4488188976379</c:v>
                </c:pt>
                <c:pt idx="2">
                  <c:v>16211.579699785561</c:v>
                </c:pt>
                <c:pt idx="3">
                  <c:v>2568.636575151233</c:v>
                </c:pt>
                <c:pt idx="4">
                  <c:v>7127.4547554871006</c:v>
                </c:pt>
                <c:pt idx="5">
                  <c:v>331.83121671446133</c:v>
                </c:pt>
                <c:pt idx="6">
                  <c:v>1696.2667633200438</c:v>
                </c:pt>
                <c:pt idx="7">
                  <c:v>1046.9043151969981</c:v>
                </c:pt>
                <c:pt idx="8">
                  <c:v>1334.7457627118645</c:v>
                </c:pt>
                <c:pt idx="9">
                  <c:v>2865.9695817490492</c:v>
                </c:pt>
              </c:numCache>
            </c:numRef>
          </c:val>
          <c:extLst>
            <c:ext xmlns:c16="http://schemas.microsoft.com/office/drawing/2014/chart" uri="{C3380CC4-5D6E-409C-BE32-E72D297353CC}">
              <c16:uniqueId val="{00000000-935D-4797-9BAF-EA3CC6D48CA7}"/>
            </c:ext>
          </c:extLst>
        </c:ser>
        <c:ser>
          <c:idx val="1"/>
          <c:order val="1"/>
          <c:tx>
            <c:strRef>
              <c:f>Sheet1!$J$1</c:f>
              <c:strCache>
                <c:ptCount val="1"/>
                <c:pt idx="0">
                  <c:v>Sperm1 Dim</c:v>
                </c:pt>
              </c:strCache>
            </c:strRef>
          </c:tx>
          <c:spPr>
            <a:solidFill>
              <a:srgbClr val="E9713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Sheet1!$J$2:$J$11</c:f>
              <c:numCache>
                <c:formatCode>General</c:formatCode>
                <c:ptCount val="10"/>
                <c:pt idx="0">
                  <c:v>490.71392059976154</c:v>
                </c:pt>
                <c:pt idx="1">
                  <c:v>625.98425196850394</c:v>
                </c:pt>
                <c:pt idx="2">
                  <c:v>1286.6333095067907</c:v>
                </c:pt>
                <c:pt idx="3">
                  <c:v>1074.9185667752445</c:v>
                </c:pt>
                <c:pt idx="4">
                  <c:v>912.59145167500958</c:v>
                </c:pt>
                <c:pt idx="5">
                  <c:v>749.69274887341271</c:v>
                </c:pt>
                <c:pt idx="6">
                  <c:v>728.52482783617256</c:v>
                </c:pt>
                <c:pt idx="7">
                  <c:v>697.93621013133213</c:v>
                </c:pt>
                <c:pt idx="8">
                  <c:v>546.61016949152543</c:v>
                </c:pt>
                <c:pt idx="9">
                  <c:v>1040.8745247148288</c:v>
                </c:pt>
              </c:numCache>
            </c:numRef>
          </c:val>
          <c:extLst>
            <c:ext xmlns:c16="http://schemas.microsoft.com/office/drawing/2014/chart" uri="{C3380CC4-5D6E-409C-BE32-E72D297353CC}">
              <c16:uniqueId val="{00000001-935D-4797-9BAF-EA3CC6D48CA7}"/>
            </c:ext>
          </c:extLst>
        </c:ser>
        <c:dLbls>
          <c:showLegendKey val="0"/>
          <c:showVal val="0"/>
          <c:showCatName val="0"/>
          <c:showSerName val="0"/>
          <c:showPercent val="0"/>
          <c:showBubbleSize val="0"/>
        </c:dLbls>
        <c:gapWidth val="150"/>
        <c:overlap val="100"/>
        <c:axId val="1621648127"/>
        <c:axId val="1"/>
      </c:barChart>
      <c:catAx>
        <c:axId val="162164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4812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Sperm</a:t>
            </a:r>
            <a:r>
              <a:rPr lang="en-US" baseline="0"/>
              <a:t> population 2</a:t>
            </a:r>
            <a:endParaRPr lang="en-US"/>
          </a:p>
        </c:rich>
      </c:tx>
      <c:overlay val="0"/>
      <c:spPr>
        <a:noFill/>
        <a:ln w="25400">
          <a:noFill/>
        </a:ln>
      </c:spPr>
    </c:title>
    <c:autoTitleDeleted val="0"/>
    <c:plotArea>
      <c:layout/>
      <c:barChart>
        <c:barDir val="col"/>
        <c:grouping val="percentStacked"/>
        <c:varyColors val="0"/>
        <c:ser>
          <c:idx val="0"/>
          <c:order val="0"/>
          <c:tx>
            <c:strRef>
              <c:f>Sheet1!$K$1</c:f>
              <c:strCache>
                <c:ptCount val="1"/>
                <c:pt idx="0">
                  <c:v>Sperm2 Bright</c:v>
                </c:pt>
              </c:strCache>
            </c:strRef>
          </c:tx>
          <c:spPr>
            <a:solidFill>
              <a:srgbClr val="15608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Sheet1!$K$2:$K$11</c:f>
              <c:numCache>
                <c:formatCode>General</c:formatCode>
                <c:ptCount val="10"/>
                <c:pt idx="0">
                  <c:v>2617.1409098653944</c:v>
                </c:pt>
                <c:pt idx="1">
                  <c:v>2185.0393700787399</c:v>
                </c:pt>
                <c:pt idx="2">
                  <c:v>922.08720514653328</c:v>
                </c:pt>
                <c:pt idx="3">
                  <c:v>1828.7575616565846</c:v>
                </c:pt>
                <c:pt idx="4">
                  <c:v>1848.2864844050828</c:v>
                </c:pt>
                <c:pt idx="5">
                  <c:v>159.77058582548136</c:v>
                </c:pt>
                <c:pt idx="6">
                  <c:v>282.71112722000726</c:v>
                </c:pt>
                <c:pt idx="7">
                  <c:v>1080.6754221388367</c:v>
                </c:pt>
                <c:pt idx="8">
                  <c:v>330.50847457627117</c:v>
                </c:pt>
                <c:pt idx="9">
                  <c:v>4092.2053231939158</c:v>
                </c:pt>
              </c:numCache>
            </c:numRef>
          </c:val>
          <c:extLst>
            <c:ext xmlns:c16="http://schemas.microsoft.com/office/drawing/2014/chart" uri="{C3380CC4-5D6E-409C-BE32-E72D297353CC}">
              <c16:uniqueId val="{00000000-7171-420B-8009-34520BD2F891}"/>
            </c:ext>
          </c:extLst>
        </c:ser>
        <c:ser>
          <c:idx val="1"/>
          <c:order val="1"/>
          <c:tx>
            <c:strRef>
              <c:f>Sheet1!$L$1</c:f>
              <c:strCache>
                <c:ptCount val="1"/>
                <c:pt idx="0">
                  <c:v>Sperm2 Dim</c:v>
                </c:pt>
              </c:strCache>
            </c:strRef>
          </c:tx>
          <c:spPr>
            <a:solidFill>
              <a:srgbClr val="E9713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Sheet1!$L$2:$L$11</c:f>
              <c:numCache>
                <c:formatCode>General</c:formatCode>
                <c:ptCount val="10"/>
                <c:pt idx="0">
                  <c:v>2054.8645425115014</c:v>
                </c:pt>
                <c:pt idx="1">
                  <c:v>767.71653543307093</c:v>
                </c:pt>
                <c:pt idx="2">
                  <c:v>4760.5432451751258</c:v>
                </c:pt>
                <c:pt idx="3">
                  <c:v>9311.3075849232209</c:v>
                </c:pt>
                <c:pt idx="4">
                  <c:v>6180.2079322294958</c:v>
                </c:pt>
                <c:pt idx="5">
                  <c:v>110.61040557148708</c:v>
                </c:pt>
                <c:pt idx="6">
                  <c:v>163.10257339615802</c:v>
                </c:pt>
                <c:pt idx="7">
                  <c:v>4998.1238273921199</c:v>
                </c:pt>
                <c:pt idx="8">
                  <c:v>139.83050847457628</c:v>
                </c:pt>
                <c:pt idx="9">
                  <c:v>3778.5171102661593</c:v>
                </c:pt>
              </c:numCache>
            </c:numRef>
          </c:val>
          <c:extLst>
            <c:ext xmlns:c16="http://schemas.microsoft.com/office/drawing/2014/chart" uri="{C3380CC4-5D6E-409C-BE32-E72D297353CC}">
              <c16:uniqueId val="{00000001-7171-420B-8009-34520BD2F891}"/>
            </c:ext>
          </c:extLst>
        </c:ser>
        <c:dLbls>
          <c:showLegendKey val="0"/>
          <c:showVal val="0"/>
          <c:showCatName val="0"/>
          <c:showSerName val="0"/>
          <c:showPercent val="0"/>
          <c:showBubbleSize val="0"/>
        </c:dLbls>
        <c:gapWidth val="150"/>
        <c:overlap val="100"/>
        <c:axId val="1621634687"/>
        <c:axId val="1"/>
      </c:barChart>
      <c:catAx>
        <c:axId val="162163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3468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Sperm</a:t>
            </a:r>
            <a:r>
              <a:rPr lang="en-US" baseline="0"/>
              <a:t> population 2</a:t>
            </a:r>
            <a:endParaRPr lang="en-US"/>
          </a:p>
        </c:rich>
      </c:tx>
      <c:overlay val="0"/>
      <c:spPr>
        <a:noFill/>
        <a:ln w="25400">
          <a:noFill/>
        </a:ln>
      </c:spPr>
    </c:title>
    <c:autoTitleDeleted val="0"/>
    <c:plotArea>
      <c:layout/>
      <c:barChart>
        <c:barDir val="col"/>
        <c:grouping val="stacked"/>
        <c:varyColors val="0"/>
        <c:ser>
          <c:idx val="0"/>
          <c:order val="0"/>
          <c:tx>
            <c:strRef>
              <c:f>Sheet1!$K$1</c:f>
              <c:strCache>
                <c:ptCount val="1"/>
                <c:pt idx="0">
                  <c:v>Sperm2 Bright</c:v>
                </c:pt>
              </c:strCache>
            </c:strRef>
          </c:tx>
          <c:spPr>
            <a:solidFill>
              <a:srgbClr val="15608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Sheet1!$K$2:$K$11</c:f>
              <c:numCache>
                <c:formatCode>General</c:formatCode>
                <c:ptCount val="10"/>
                <c:pt idx="0">
                  <c:v>2617.1409098653944</c:v>
                </c:pt>
                <c:pt idx="1">
                  <c:v>2185.0393700787399</c:v>
                </c:pt>
                <c:pt idx="2">
                  <c:v>922.08720514653328</c:v>
                </c:pt>
                <c:pt idx="3">
                  <c:v>1828.7575616565846</c:v>
                </c:pt>
                <c:pt idx="4">
                  <c:v>1848.2864844050828</c:v>
                </c:pt>
                <c:pt idx="5">
                  <c:v>159.77058582548136</c:v>
                </c:pt>
                <c:pt idx="6">
                  <c:v>282.71112722000726</c:v>
                </c:pt>
                <c:pt idx="7">
                  <c:v>1080.6754221388367</c:v>
                </c:pt>
                <c:pt idx="8">
                  <c:v>330.50847457627117</c:v>
                </c:pt>
                <c:pt idx="9">
                  <c:v>4092.2053231939158</c:v>
                </c:pt>
              </c:numCache>
            </c:numRef>
          </c:val>
          <c:extLst>
            <c:ext xmlns:c16="http://schemas.microsoft.com/office/drawing/2014/chart" uri="{C3380CC4-5D6E-409C-BE32-E72D297353CC}">
              <c16:uniqueId val="{00000000-E968-44C2-A325-E9256ED18C91}"/>
            </c:ext>
          </c:extLst>
        </c:ser>
        <c:ser>
          <c:idx val="1"/>
          <c:order val="1"/>
          <c:tx>
            <c:strRef>
              <c:f>Sheet1!$L$1</c:f>
              <c:strCache>
                <c:ptCount val="1"/>
                <c:pt idx="0">
                  <c:v>Sperm2 Dim</c:v>
                </c:pt>
              </c:strCache>
            </c:strRef>
          </c:tx>
          <c:spPr>
            <a:solidFill>
              <a:srgbClr val="E97132"/>
            </a:solidFill>
            <a:ln w="25400">
              <a:noFill/>
            </a:ln>
          </c:spPr>
          <c:invertIfNegative val="0"/>
          <c:cat>
            <c:strRef>
              <c:f>Sheet1!$H$2:$H$11</c:f>
              <c:strCache>
                <c:ptCount val="10"/>
                <c:pt idx="0">
                  <c:v>WT4s</c:v>
                </c:pt>
                <c:pt idx="1">
                  <c:v>WTc5</c:v>
                </c:pt>
                <c:pt idx="2">
                  <c:v>WT2s</c:v>
                </c:pt>
                <c:pt idx="3">
                  <c:v>BB225s</c:v>
                </c:pt>
                <c:pt idx="4">
                  <c:v>BA1410s</c:v>
                </c:pt>
                <c:pt idx="5">
                  <c:v>BA1910s</c:v>
                </c:pt>
                <c:pt idx="6">
                  <c:v>BF16a5</c:v>
                </c:pt>
                <c:pt idx="7">
                  <c:v>BF5</c:v>
                </c:pt>
                <c:pt idx="8">
                  <c:v>BB224xBD5a4 10 3</c:v>
                </c:pt>
                <c:pt idx="9">
                  <c:v>BD5a5xBB225s 22 3</c:v>
                </c:pt>
              </c:strCache>
            </c:strRef>
          </c:cat>
          <c:val>
            <c:numRef>
              <c:f>Sheet1!$L$2:$L$11</c:f>
              <c:numCache>
                <c:formatCode>General</c:formatCode>
                <c:ptCount val="10"/>
                <c:pt idx="0">
                  <c:v>2054.8645425115014</c:v>
                </c:pt>
                <c:pt idx="1">
                  <c:v>767.71653543307093</c:v>
                </c:pt>
                <c:pt idx="2">
                  <c:v>4760.5432451751258</c:v>
                </c:pt>
                <c:pt idx="3">
                  <c:v>9311.3075849232209</c:v>
                </c:pt>
                <c:pt idx="4">
                  <c:v>6180.2079322294958</c:v>
                </c:pt>
                <c:pt idx="5">
                  <c:v>110.61040557148708</c:v>
                </c:pt>
                <c:pt idx="6">
                  <c:v>163.10257339615802</c:v>
                </c:pt>
                <c:pt idx="7">
                  <c:v>4998.1238273921199</c:v>
                </c:pt>
                <c:pt idx="8">
                  <c:v>139.83050847457628</c:v>
                </c:pt>
                <c:pt idx="9">
                  <c:v>3778.5171102661593</c:v>
                </c:pt>
              </c:numCache>
            </c:numRef>
          </c:val>
          <c:extLst>
            <c:ext xmlns:c16="http://schemas.microsoft.com/office/drawing/2014/chart" uri="{C3380CC4-5D6E-409C-BE32-E72D297353CC}">
              <c16:uniqueId val="{00000001-E968-44C2-A325-E9256ED18C91}"/>
            </c:ext>
          </c:extLst>
        </c:ser>
        <c:dLbls>
          <c:showLegendKey val="0"/>
          <c:showVal val="0"/>
          <c:showCatName val="0"/>
          <c:showSerName val="0"/>
          <c:showPercent val="0"/>
          <c:showBubbleSize val="0"/>
        </c:dLbls>
        <c:gapWidth val="150"/>
        <c:overlap val="100"/>
        <c:axId val="1621640927"/>
        <c:axId val="1"/>
      </c:barChart>
      <c:catAx>
        <c:axId val="16216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1270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4092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502920</xdr:colOff>
      <xdr:row>13</xdr:row>
      <xdr:rowOff>15240</xdr:rowOff>
    </xdr:from>
    <xdr:to>
      <xdr:col>13</xdr:col>
      <xdr:colOff>198120</xdr:colOff>
      <xdr:row>29</xdr:row>
      <xdr:rowOff>76200</xdr:rowOff>
    </xdr:to>
    <xdr:graphicFrame macro="">
      <xdr:nvGraphicFramePr>
        <xdr:cNvPr id="2077" name="Chart 1">
          <a:extLst>
            <a:ext uri="{FF2B5EF4-FFF2-40B4-BE49-F238E27FC236}">
              <a16:creationId xmlns:a16="http://schemas.microsoft.com/office/drawing/2014/main" id="{9448AA5A-274D-4638-E191-EA14A3C1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29</xdr:row>
      <xdr:rowOff>76200</xdr:rowOff>
    </xdr:from>
    <xdr:to>
      <xdr:col>13</xdr:col>
      <xdr:colOff>213360</xdr:colOff>
      <xdr:row>45</xdr:row>
      <xdr:rowOff>137160</xdr:rowOff>
    </xdr:to>
    <xdr:graphicFrame macro="">
      <xdr:nvGraphicFramePr>
        <xdr:cNvPr id="2078" name="Chart 2">
          <a:extLst>
            <a:ext uri="{FF2B5EF4-FFF2-40B4-BE49-F238E27FC236}">
              <a16:creationId xmlns:a16="http://schemas.microsoft.com/office/drawing/2014/main" id="{F2ECB228-A544-7885-9F61-19327565B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396240</xdr:colOff>
      <xdr:row>13</xdr:row>
      <xdr:rowOff>7620</xdr:rowOff>
    </xdr:from>
    <xdr:to>
      <xdr:col>21</xdr:col>
      <xdr:colOff>91440</xdr:colOff>
      <xdr:row>29</xdr:row>
      <xdr:rowOff>68580</xdr:rowOff>
    </xdr:to>
    <xdr:graphicFrame macro="">
      <xdr:nvGraphicFramePr>
        <xdr:cNvPr id="2079" name="Chart 3">
          <a:extLst>
            <a:ext uri="{FF2B5EF4-FFF2-40B4-BE49-F238E27FC236}">
              <a16:creationId xmlns:a16="http://schemas.microsoft.com/office/drawing/2014/main" id="{1E9A859E-8087-DA46-593E-C6E7920C2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396240</xdr:colOff>
      <xdr:row>29</xdr:row>
      <xdr:rowOff>91440</xdr:rowOff>
    </xdr:from>
    <xdr:to>
      <xdr:col>21</xdr:col>
      <xdr:colOff>91440</xdr:colOff>
      <xdr:row>45</xdr:row>
      <xdr:rowOff>152400</xdr:rowOff>
    </xdr:to>
    <xdr:graphicFrame macro="">
      <xdr:nvGraphicFramePr>
        <xdr:cNvPr id="2080" name="Chart 4">
          <a:extLst>
            <a:ext uri="{FF2B5EF4-FFF2-40B4-BE49-F238E27FC236}">
              <a16:creationId xmlns:a16="http://schemas.microsoft.com/office/drawing/2014/main" id="{362A72DF-0226-BCB9-D2AA-A06A7D716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4A81-CFF6-4582-80C5-28437BE403A6}">
  <dimension ref="A1:K329"/>
  <sheetViews>
    <sheetView topLeftCell="A199" workbookViewId="0">
      <selection activeCell="B218" sqref="B218:B219"/>
    </sheetView>
  </sheetViews>
  <sheetFormatPr defaultRowHeight="13.15"/>
  <cols>
    <col min="1" max="1" width="55.28515625" customWidth="1"/>
    <col min="2" max="2" width="6.85546875" customWidth="1"/>
    <col min="3" max="3" width="10.85546875" customWidth="1"/>
    <col min="4" max="4" width="13.28515625" customWidth="1"/>
    <col min="5" max="5" width="8.7109375" customWidth="1"/>
    <col min="6" max="8" width="12.7109375" customWidth="1"/>
    <col min="9" max="9" width="10.28515625" customWidth="1"/>
    <col min="10" max="10" width="14" customWidth="1"/>
    <col min="11" max="11" width="14.140625" customWidth="1"/>
  </cols>
  <sheetData>
    <row r="1" spans="1:11">
      <c r="A1" t="s">
        <v>0</v>
      </c>
      <c r="B1" t="s">
        <v>1</v>
      </c>
      <c r="C1" t="s">
        <v>2</v>
      </c>
      <c r="D1" t="s">
        <v>3</v>
      </c>
      <c r="E1" t="s">
        <v>4</v>
      </c>
      <c r="F1" t="s">
        <v>5</v>
      </c>
      <c r="G1" t="s">
        <v>6</v>
      </c>
      <c r="H1" t="s">
        <v>7</v>
      </c>
      <c r="I1" t="s">
        <v>8</v>
      </c>
      <c r="J1" t="s">
        <v>9</v>
      </c>
      <c r="K1" t="s">
        <v>10</v>
      </c>
    </row>
    <row r="2" spans="1:11">
      <c r="A2" t="s">
        <v>11</v>
      </c>
      <c r="B2" s="1">
        <v>15333</v>
      </c>
      <c r="C2" s="1">
        <v>256</v>
      </c>
      <c r="D2" s="2">
        <v>1</v>
      </c>
      <c r="E2" s="2">
        <v>1</v>
      </c>
      <c r="F2" s="3">
        <v>446166.96510793711</v>
      </c>
      <c r="G2" s="3">
        <v>322044.10271962435</v>
      </c>
      <c r="H2" s="2">
        <v>2.1454656800912306</v>
      </c>
      <c r="I2" s="2">
        <v>2.5141447555343914</v>
      </c>
      <c r="J2" s="4" t="s">
        <v>12</v>
      </c>
      <c r="K2" s="4" t="s">
        <v>12</v>
      </c>
    </row>
    <row r="3" spans="1:11">
      <c r="A3" t="s">
        <v>13</v>
      </c>
      <c r="B3" s="1">
        <v>409</v>
      </c>
      <c r="C3" s="1">
        <v>7</v>
      </c>
      <c r="D3" s="2">
        <v>2.6674492923759213E-2</v>
      </c>
      <c r="E3" s="2">
        <v>2.6674492923759213E-2</v>
      </c>
      <c r="F3" s="3">
        <v>2905405.7090464546</v>
      </c>
      <c r="G3" s="3">
        <v>2673685.1687041563</v>
      </c>
      <c r="H3" s="2">
        <v>0.20400411510650668</v>
      </c>
      <c r="I3" s="2">
        <v>0.28177295714351824</v>
      </c>
      <c r="J3" s="4" t="s">
        <v>12</v>
      </c>
      <c r="K3" s="4" t="s">
        <v>12</v>
      </c>
    </row>
    <row r="5" spans="1:11">
      <c r="A5" t="s">
        <v>14</v>
      </c>
      <c r="B5" t="s">
        <v>1</v>
      </c>
      <c r="C5" t="s">
        <v>2</v>
      </c>
      <c r="D5" t="s">
        <v>3</v>
      </c>
      <c r="E5" t="s">
        <v>4</v>
      </c>
      <c r="F5" t="s">
        <v>5</v>
      </c>
      <c r="G5" t="s">
        <v>6</v>
      </c>
      <c r="H5" t="s">
        <v>7</v>
      </c>
      <c r="I5" t="s">
        <v>8</v>
      </c>
      <c r="J5" t="s">
        <v>9</v>
      </c>
      <c r="K5" t="s">
        <v>10</v>
      </c>
    </row>
    <row r="6" spans="1:11">
      <c r="A6" t="s">
        <v>11</v>
      </c>
      <c r="B6" s="1">
        <v>15333</v>
      </c>
      <c r="C6" s="1">
        <v>256</v>
      </c>
      <c r="D6" s="2">
        <v>1</v>
      </c>
      <c r="E6" s="2">
        <v>1</v>
      </c>
      <c r="F6" s="3">
        <v>446166.96510793711</v>
      </c>
      <c r="G6" s="3">
        <v>322044.10271962435</v>
      </c>
      <c r="H6" s="2">
        <v>2.1454656800912306</v>
      </c>
      <c r="I6" s="2">
        <v>2.5141447555343914</v>
      </c>
      <c r="J6" s="4" t="s">
        <v>12</v>
      </c>
      <c r="K6" s="4" t="s">
        <v>12</v>
      </c>
    </row>
    <row r="7" spans="1:11">
      <c r="A7" t="s">
        <v>15</v>
      </c>
      <c r="B7" s="1">
        <v>5869</v>
      </c>
      <c r="C7" s="1">
        <v>98</v>
      </c>
      <c r="D7" s="2">
        <v>0.38276919063457904</v>
      </c>
      <c r="E7" s="2">
        <v>0.38276919063457904</v>
      </c>
      <c r="F7" s="3">
        <v>99178.643721247237</v>
      </c>
      <c r="G7" s="3">
        <v>243767.28284205147</v>
      </c>
      <c r="H7" s="2">
        <v>3.2326996282111407E-2</v>
      </c>
      <c r="I7" s="2">
        <v>4.2800212095506579E-2</v>
      </c>
      <c r="J7" s="4" t="s">
        <v>12</v>
      </c>
      <c r="K7" s="4" t="s">
        <v>12</v>
      </c>
    </row>
    <row r="9" spans="1:11">
      <c r="A9" t="s">
        <v>16</v>
      </c>
      <c r="B9" t="s">
        <v>1</v>
      </c>
      <c r="C9" t="s">
        <v>2</v>
      </c>
      <c r="D9" t="s">
        <v>3</v>
      </c>
      <c r="E9" t="s">
        <v>4</v>
      </c>
      <c r="F9" t="s">
        <v>17</v>
      </c>
      <c r="G9" t="s">
        <v>18</v>
      </c>
      <c r="H9" t="s">
        <v>19</v>
      </c>
    </row>
    <row r="10" spans="1:11">
      <c r="A10" t="s">
        <v>20</v>
      </c>
      <c r="B10" s="1">
        <v>409</v>
      </c>
      <c r="C10" s="1">
        <v>7</v>
      </c>
      <c r="D10" s="2">
        <v>1</v>
      </c>
      <c r="E10">
        <v>2.6674492923759213E-2</v>
      </c>
      <c r="F10">
        <v>477207.14180929097</v>
      </c>
      <c r="G10">
        <v>0.41372082830256202</v>
      </c>
      <c r="H10" t="s">
        <v>12</v>
      </c>
    </row>
    <row r="11" spans="1:11">
      <c r="A11" t="s">
        <v>21</v>
      </c>
      <c r="B11">
        <v>48</v>
      </c>
      <c r="C11">
        <v>1</v>
      </c>
      <c r="D11">
        <v>0.117359413202934</v>
      </c>
      <c r="E11">
        <v>3.1305028370181959E-3</v>
      </c>
      <c r="F11">
        <v>23545.041666666668</v>
      </c>
      <c r="G11">
        <v>0.73747302450961039</v>
      </c>
      <c r="H11" t="s">
        <v>12</v>
      </c>
    </row>
    <row r="12" spans="1:11">
      <c r="A12" t="s">
        <v>22</v>
      </c>
      <c r="B12">
        <v>361</v>
      </c>
      <c r="C12">
        <v>6</v>
      </c>
      <c r="D12">
        <v>0.88264058679706603</v>
      </c>
      <c r="E12">
        <v>2.3543990086741014E-2</v>
      </c>
      <c r="F12">
        <v>537527.86426592793</v>
      </c>
      <c r="G12">
        <v>0.21307264935950099</v>
      </c>
      <c r="H12" t="s">
        <v>12</v>
      </c>
    </row>
    <row r="14" spans="1:11">
      <c r="A14" t="s">
        <v>23</v>
      </c>
      <c r="B14" t="s">
        <v>1</v>
      </c>
      <c r="C14" t="s">
        <v>2</v>
      </c>
      <c r="D14" t="s">
        <v>3</v>
      </c>
      <c r="E14" t="s">
        <v>4</v>
      </c>
      <c r="F14" t="s">
        <v>5</v>
      </c>
      <c r="G14" t="s">
        <v>6</v>
      </c>
      <c r="H14" t="s">
        <v>7</v>
      </c>
      <c r="I14" t="s">
        <v>8</v>
      </c>
      <c r="J14" t="s">
        <v>9</v>
      </c>
      <c r="K14" t="s">
        <v>10</v>
      </c>
    </row>
    <row r="15" spans="1:11">
      <c r="A15" t="s">
        <v>11</v>
      </c>
      <c r="B15">
        <v>15333</v>
      </c>
      <c r="C15">
        <v>256</v>
      </c>
      <c r="D15">
        <v>1</v>
      </c>
      <c r="E15">
        <v>1</v>
      </c>
      <c r="F15">
        <v>446166.96510793711</v>
      </c>
      <c r="G15">
        <v>322044.10271962435</v>
      </c>
      <c r="H15">
        <v>2.1454656800912306</v>
      </c>
      <c r="I15">
        <v>2.5141447555343914</v>
      </c>
      <c r="J15" t="s">
        <v>12</v>
      </c>
      <c r="K15" t="s">
        <v>12</v>
      </c>
    </row>
    <row r="16" spans="1:11">
      <c r="A16" t="s">
        <v>24</v>
      </c>
      <c r="B16">
        <v>457</v>
      </c>
      <c r="C16">
        <v>8</v>
      </c>
      <c r="D16">
        <v>2.9804995760777407E-2</v>
      </c>
      <c r="E16">
        <v>2.9804995760777407E-2</v>
      </c>
      <c r="F16">
        <v>3191833.013129103</v>
      </c>
      <c r="G16">
        <v>675898.97155361052</v>
      </c>
      <c r="H16">
        <v>0.17036011491195449</v>
      </c>
      <c r="I16">
        <v>0.23173247704481015</v>
      </c>
      <c r="J16" t="s">
        <v>12</v>
      </c>
      <c r="K16" t="s">
        <v>12</v>
      </c>
    </row>
    <row r="18" spans="1:11">
      <c r="A18" t="s">
        <v>25</v>
      </c>
      <c r="B18" t="s">
        <v>1</v>
      </c>
      <c r="C18" t="s">
        <v>2</v>
      </c>
      <c r="D18" t="s">
        <v>3</v>
      </c>
      <c r="E18" t="s">
        <v>4</v>
      </c>
      <c r="F18" t="s">
        <v>17</v>
      </c>
      <c r="G18" t="s">
        <v>18</v>
      </c>
      <c r="H18" t="s">
        <v>19</v>
      </c>
    </row>
    <row r="19" spans="1:11">
      <c r="A19" t="s">
        <v>20</v>
      </c>
      <c r="B19">
        <v>457</v>
      </c>
      <c r="C19">
        <v>8</v>
      </c>
      <c r="D19">
        <v>1</v>
      </c>
      <c r="E19">
        <v>2.9804995760777407E-2</v>
      </c>
      <c r="F19">
        <v>322055.21881838073</v>
      </c>
      <c r="G19">
        <v>0.88414347010958561</v>
      </c>
      <c r="H19" t="s">
        <v>12</v>
      </c>
    </row>
    <row r="20" spans="1:11">
      <c r="A20" t="s">
        <v>26</v>
      </c>
      <c r="B20">
        <v>201</v>
      </c>
      <c r="C20">
        <v>3</v>
      </c>
      <c r="D20">
        <v>0.43982494529540483</v>
      </c>
      <c r="E20">
        <v>1.3108980630013695E-2</v>
      </c>
      <c r="F20">
        <v>15562.069651741294</v>
      </c>
      <c r="G20">
        <v>1.2822084913699157</v>
      </c>
      <c r="H20" t="s">
        <v>12</v>
      </c>
    </row>
    <row r="21" spans="1:11">
      <c r="A21" t="s">
        <v>27</v>
      </c>
      <c r="B21">
        <v>256</v>
      </c>
      <c r="C21">
        <v>4</v>
      </c>
      <c r="D21">
        <v>0.56017505470459517</v>
      </c>
      <c r="E21">
        <v>1.6696015130763714E-2</v>
      </c>
      <c r="F21">
        <v>562700.23046875</v>
      </c>
      <c r="G21">
        <v>0.20074082336881952</v>
      </c>
      <c r="H21" t="s">
        <v>12</v>
      </c>
    </row>
    <row r="23" spans="1:11">
      <c r="A23" t="s">
        <v>28</v>
      </c>
      <c r="B23" t="s">
        <v>1</v>
      </c>
      <c r="C23" t="s">
        <v>2</v>
      </c>
      <c r="D23" t="s">
        <v>3</v>
      </c>
      <c r="E23" t="s">
        <v>4</v>
      </c>
      <c r="F23" t="s">
        <v>5</v>
      </c>
      <c r="G23" t="s">
        <v>6</v>
      </c>
      <c r="H23" t="s">
        <v>7</v>
      </c>
      <c r="I23" t="s">
        <v>8</v>
      </c>
      <c r="J23" t="s">
        <v>9</v>
      </c>
      <c r="K23" t="s">
        <v>10</v>
      </c>
    </row>
    <row r="24" spans="1:11">
      <c r="A24" t="s">
        <v>11</v>
      </c>
      <c r="B24">
        <v>10000</v>
      </c>
      <c r="C24">
        <v>175</v>
      </c>
      <c r="D24">
        <v>1</v>
      </c>
      <c r="E24">
        <v>1</v>
      </c>
      <c r="F24">
        <v>526366.14509999997</v>
      </c>
      <c r="G24">
        <v>351779.09940000001</v>
      </c>
      <c r="H24">
        <v>1.9409053882054668</v>
      </c>
      <c r="I24">
        <v>2.4859244252726991</v>
      </c>
      <c r="J24" t="s">
        <v>12</v>
      </c>
      <c r="K24" t="s">
        <v>12</v>
      </c>
    </row>
    <row r="25" spans="1:11">
      <c r="A25" t="s">
        <v>13</v>
      </c>
      <c r="B25">
        <v>384</v>
      </c>
      <c r="C25">
        <v>7</v>
      </c>
      <c r="D25">
        <v>3.8399999999999997E-2</v>
      </c>
      <c r="E25">
        <v>3.8399999999999997E-2</v>
      </c>
      <c r="F25">
        <v>2797663.5416666665</v>
      </c>
      <c r="G25">
        <v>2584060.4765625</v>
      </c>
      <c r="H25">
        <v>0.22397605871316104</v>
      </c>
      <c r="I25">
        <v>0.28795276877768433</v>
      </c>
      <c r="J25" t="s">
        <v>12</v>
      </c>
      <c r="K25" t="s">
        <v>12</v>
      </c>
    </row>
    <row r="27" spans="1:11">
      <c r="A27" t="s">
        <v>29</v>
      </c>
      <c r="B27" t="s">
        <v>1</v>
      </c>
      <c r="C27" t="s">
        <v>2</v>
      </c>
      <c r="D27" t="s">
        <v>3</v>
      </c>
      <c r="E27" t="s">
        <v>4</v>
      </c>
      <c r="F27" t="s">
        <v>5</v>
      </c>
      <c r="G27" t="s">
        <v>6</v>
      </c>
      <c r="H27" t="s">
        <v>7</v>
      </c>
      <c r="I27" t="s">
        <v>8</v>
      </c>
      <c r="J27" t="s">
        <v>9</v>
      </c>
      <c r="K27" t="s">
        <v>10</v>
      </c>
    </row>
    <row r="28" spans="1:11">
      <c r="A28" t="s">
        <v>11</v>
      </c>
      <c r="B28">
        <v>10000</v>
      </c>
      <c r="C28">
        <v>175</v>
      </c>
      <c r="D28">
        <v>1</v>
      </c>
      <c r="E28">
        <v>1</v>
      </c>
      <c r="F28">
        <v>526366.14509999997</v>
      </c>
      <c r="G28">
        <v>351779.09940000001</v>
      </c>
      <c r="H28">
        <v>1.9409053882054668</v>
      </c>
      <c r="I28">
        <v>2.4859244252726991</v>
      </c>
      <c r="J28" t="s">
        <v>12</v>
      </c>
      <c r="K28" t="s">
        <v>12</v>
      </c>
    </row>
    <row r="29" spans="1:11">
      <c r="A29" t="s">
        <v>15</v>
      </c>
      <c r="B29">
        <v>2540</v>
      </c>
      <c r="C29">
        <v>45</v>
      </c>
      <c r="D29">
        <v>0.254</v>
      </c>
      <c r="E29">
        <v>0.254</v>
      </c>
      <c r="F29">
        <v>98565.749606299214</v>
      </c>
      <c r="G29">
        <v>243785.29724409449</v>
      </c>
      <c r="H29">
        <v>3.8270116013298716E-2</v>
      </c>
      <c r="I29">
        <v>4.5228976362318575E-2</v>
      </c>
      <c r="J29" t="s">
        <v>12</v>
      </c>
      <c r="K29" t="s">
        <v>12</v>
      </c>
    </row>
    <row r="31" spans="1:11">
      <c r="A31" t="s">
        <v>30</v>
      </c>
      <c r="B31" t="s">
        <v>1</v>
      </c>
      <c r="C31" t="s">
        <v>2</v>
      </c>
      <c r="D31" t="s">
        <v>3</v>
      </c>
      <c r="E31" t="s">
        <v>4</v>
      </c>
      <c r="F31" t="s">
        <v>17</v>
      </c>
      <c r="G31" t="s">
        <v>18</v>
      </c>
      <c r="H31" t="s">
        <v>19</v>
      </c>
    </row>
    <row r="32" spans="1:11">
      <c r="A32" t="s">
        <v>20</v>
      </c>
      <c r="B32">
        <v>384</v>
      </c>
      <c r="C32">
        <v>7</v>
      </c>
      <c r="D32">
        <v>1</v>
      </c>
      <c r="E32">
        <v>3.8399999999999997E-2</v>
      </c>
      <c r="F32">
        <v>530220.0234375</v>
      </c>
      <c r="G32">
        <v>0.42751305734501022</v>
      </c>
      <c r="H32" t="s">
        <v>12</v>
      </c>
    </row>
    <row r="33" spans="1:11">
      <c r="A33" t="s">
        <v>21</v>
      </c>
      <c r="B33">
        <v>53</v>
      </c>
      <c r="C33">
        <v>1</v>
      </c>
      <c r="D33">
        <v>0.13802083333333334</v>
      </c>
      <c r="E33">
        <v>5.3E-3</v>
      </c>
      <c r="F33">
        <v>24596.32075471698</v>
      </c>
      <c r="G33">
        <v>1.151472116890194</v>
      </c>
      <c r="H33" t="s">
        <v>12</v>
      </c>
    </row>
    <row r="34" spans="1:11">
      <c r="A34" t="s">
        <v>22</v>
      </c>
      <c r="B34">
        <v>331</v>
      </c>
      <c r="C34">
        <v>6</v>
      </c>
      <c r="D34">
        <v>0.86197916666666652</v>
      </c>
      <c r="E34">
        <v>3.3099999999999997E-2</v>
      </c>
      <c r="F34">
        <v>611180.91842900298</v>
      </c>
      <c r="G34">
        <v>0.17916305948028957</v>
      </c>
      <c r="H34" t="s">
        <v>12</v>
      </c>
    </row>
    <row r="36" spans="1:11">
      <c r="A36" t="s">
        <v>31</v>
      </c>
      <c r="B36" t="s">
        <v>1</v>
      </c>
      <c r="C36" t="s">
        <v>2</v>
      </c>
      <c r="D36" t="s">
        <v>3</v>
      </c>
      <c r="E36" t="s">
        <v>4</v>
      </c>
      <c r="F36" t="s">
        <v>5</v>
      </c>
      <c r="G36" t="s">
        <v>6</v>
      </c>
      <c r="H36" t="s">
        <v>7</v>
      </c>
      <c r="I36" t="s">
        <v>8</v>
      </c>
      <c r="J36" t="s">
        <v>9</v>
      </c>
      <c r="K36" t="s">
        <v>10</v>
      </c>
    </row>
    <row r="37" spans="1:11">
      <c r="A37" t="s">
        <v>11</v>
      </c>
      <c r="B37">
        <v>10000</v>
      </c>
      <c r="C37">
        <v>175</v>
      </c>
      <c r="D37">
        <v>1</v>
      </c>
      <c r="E37">
        <v>1</v>
      </c>
      <c r="F37">
        <v>526366.14509999997</v>
      </c>
      <c r="G37">
        <v>351779.09940000001</v>
      </c>
      <c r="H37">
        <v>1.9409053882054668</v>
      </c>
      <c r="I37">
        <v>2.4859244252726991</v>
      </c>
      <c r="J37" t="s">
        <v>12</v>
      </c>
      <c r="K37" t="s">
        <v>12</v>
      </c>
    </row>
    <row r="38" spans="1:11">
      <c r="A38" t="s">
        <v>24</v>
      </c>
      <c r="B38">
        <v>250</v>
      </c>
      <c r="C38">
        <v>4</v>
      </c>
      <c r="D38">
        <v>2.5000000000000001E-2</v>
      </c>
      <c r="E38">
        <v>2.5000000000000001E-2</v>
      </c>
      <c r="F38">
        <v>3001207.06</v>
      </c>
      <c r="G38">
        <v>638374.40399999998</v>
      </c>
      <c r="H38">
        <v>0.16141810214766525</v>
      </c>
      <c r="I38">
        <v>0.25418030779395884</v>
      </c>
      <c r="J38" t="s">
        <v>12</v>
      </c>
      <c r="K38" t="s">
        <v>12</v>
      </c>
    </row>
    <row r="40" spans="1:11">
      <c r="A40" t="s">
        <v>32</v>
      </c>
      <c r="B40" t="s">
        <v>1</v>
      </c>
      <c r="C40" t="s">
        <v>2</v>
      </c>
      <c r="D40" t="s">
        <v>3</v>
      </c>
      <c r="E40" t="s">
        <v>4</v>
      </c>
      <c r="F40" t="s">
        <v>17</v>
      </c>
      <c r="G40" t="s">
        <v>18</v>
      </c>
      <c r="H40" t="s">
        <v>19</v>
      </c>
    </row>
    <row r="41" spans="1:11">
      <c r="A41" t="s">
        <v>20</v>
      </c>
      <c r="B41">
        <v>250</v>
      </c>
      <c r="C41">
        <v>4</v>
      </c>
      <c r="D41">
        <v>1</v>
      </c>
      <c r="E41">
        <v>2.5000000000000001E-2</v>
      </c>
      <c r="F41">
        <v>445408.51199999999</v>
      </c>
      <c r="G41">
        <v>0.60108731570516905</v>
      </c>
      <c r="H41" t="s">
        <v>12</v>
      </c>
    </row>
    <row r="42" spans="1:11">
      <c r="A42" t="s">
        <v>26</v>
      </c>
      <c r="B42">
        <v>65</v>
      </c>
      <c r="C42">
        <v>1</v>
      </c>
      <c r="D42">
        <v>0.26</v>
      </c>
      <c r="E42">
        <v>6.5000000000000006E-3</v>
      </c>
      <c r="F42">
        <v>18068.184615384616</v>
      </c>
      <c r="G42">
        <v>1.9027524983241302</v>
      </c>
      <c r="H42" t="s">
        <v>12</v>
      </c>
    </row>
    <row r="43" spans="1:11">
      <c r="A43" t="s">
        <v>27</v>
      </c>
      <c r="B43">
        <v>185</v>
      </c>
      <c r="C43">
        <v>3</v>
      </c>
      <c r="D43">
        <v>0.74</v>
      </c>
      <c r="E43">
        <v>1.8499999999999999E-2</v>
      </c>
      <c r="F43">
        <v>595555.11351351347</v>
      </c>
      <c r="G43">
        <v>0.16571835179473102</v>
      </c>
      <c r="H43" t="s">
        <v>12</v>
      </c>
    </row>
    <row r="45" spans="1:11">
      <c r="A45" t="s">
        <v>33</v>
      </c>
      <c r="B45" t="s">
        <v>1</v>
      </c>
      <c r="C45" t="s">
        <v>2</v>
      </c>
      <c r="D45" t="s">
        <v>3</v>
      </c>
      <c r="E45" t="s">
        <v>4</v>
      </c>
      <c r="F45" t="s">
        <v>5</v>
      </c>
      <c r="G45" t="s">
        <v>6</v>
      </c>
      <c r="H45" t="s">
        <v>7</v>
      </c>
      <c r="I45" t="s">
        <v>8</v>
      </c>
      <c r="J45" t="s">
        <v>9</v>
      </c>
      <c r="K45" t="s">
        <v>10</v>
      </c>
    </row>
    <row r="46" spans="1:11">
      <c r="A46" t="s">
        <v>11</v>
      </c>
      <c r="B46">
        <v>10000</v>
      </c>
      <c r="C46">
        <v>256</v>
      </c>
      <c r="D46">
        <v>1</v>
      </c>
      <c r="E46">
        <v>1</v>
      </c>
      <c r="F46">
        <v>696395.04779999994</v>
      </c>
      <c r="G46">
        <v>485545.56630000001</v>
      </c>
      <c r="H46">
        <v>1.5970811170697496</v>
      </c>
      <c r="I46">
        <v>2.0650074914152805</v>
      </c>
      <c r="J46" t="s">
        <v>12</v>
      </c>
      <c r="K46" t="s">
        <v>12</v>
      </c>
    </row>
    <row r="47" spans="1:11">
      <c r="A47" t="s">
        <v>13</v>
      </c>
      <c r="B47">
        <v>816</v>
      </c>
      <c r="C47">
        <v>21</v>
      </c>
      <c r="D47">
        <v>8.1600000000000006E-2</v>
      </c>
      <c r="E47">
        <v>8.1600000000000006E-2</v>
      </c>
      <c r="F47">
        <v>2799887.2977941176</v>
      </c>
      <c r="G47">
        <v>2582869.8566176472</v>
      </c>
      <c r="H47">
        <v>0.21572947438181558</v>
      </c>
      <c r="I47">
        <v>0.28123122503098069</v>
      </c>
      <c r="J47" t="s">
        <v>12</v>
      </c>
      <c r="K47" t="s">
        <v>12</v>
      </c>
    </row>
    <row r="49" spans="1:11">
      <c r="A49" t="s">
        <v>34</v>
      </c>
      <c r="B49" t="s">
        <v>1</v>
      </c>
      <c r="C49" t="s">
        <v>2</v>
      </c>
      <c r="D49" t="s">
        <v>3</v>
      </c>
      <c r="E49" t="s">
        <v>4</v>
      </c>
      <c r="F49" t="s">
        <v>5</v>
      </c>
      <c r="G49" t="s">
        <v>6</v>
      </c>
      <c r="H49" t="s">
        <v>7</v>
      </c>
      <c r="I49" t="s">
        <v>8</v>
      </c>
      <c r="J49" t="s">
        <v>9</v>
      </c>
      <c r="K49" t="s">
        <v>10</v>
      </c>
    </row>
    <row r="50" spans="1:11">
      <c r="A50" t="s">
        <v>11</v>
      </c>
      <c r="B50">
        <v>10000</v>
      </c>
      <c r="C50">
        <v>256</v>
      </c>
      <c r="D50">
        <v>1</v>
      </c>
      <c r="E50">
        <v>1</v>
      </c>
      <c r="F50">
        <v>696395.04779999994</v>
      </c>
      <c r="G50">
        <v>485545.56630000001</v>
      </c>
      <c r="H50">
        <v>1.5970811170697496</v>
      </c>
      <c r="I50">
        <v>2.0650074914152805</v>
      </c>
      <c r="J50" t="s">
        <v>12</v>
      </c>
      <c r="K50" t="s">
        <v>12</v>
      </c>
    </row>
    <row r="51" spans="1:11">
      <c r="A51" t="s">
        <v>15</v>
      </c>
      <c r="B51">
        <v>1399</v>
      </c>
      <c r="C51">
        <v>36</v>
      </c>
      <c r="D51">
        <v>0.1399</v>
      </c>
      <c r="E51">
        <v>0.1399</v>
      </c>
      <c r="F51">
        <v>98450.1644031451</v>
      </c>
      <c r="G51">
        <v>248255.7426733381</v>
      </c>
      <c r="H51">
        <v>4.0914507952963607E-2</v>
      </c>
      <c r="I51">
        <v>4.9643271571207306E-2</v>
      </c>
      <c r="J51" t="s">
        <v>12</v>
      </c>
      <c r="K51" t="s">
        <v>12</v>
      </c>
    </row>
    <row r="53" spans="1:11">
      <c r="A53" t="s">
        <v>35</v>
      </c>
      <c r="B53" t="s">
        <v>1</v>
      </c>
      <c r="C53" t="s">
        <v>2</v>
      </c>
      <c r="D53" t="s">
        <v>3</v>
      </c>
      <c r="E53" t="s">
        <v>4</v>
      </c>
      <c r="F53" t="s">
        <v>17</v>
      </c>
      <c r="G53" t="s">
        <v>18</v>
      </c>
      <c r="H53" t="s">
        <v>19</v>
      </c>
    </row>
    <row r="54" spans="1:11">
      <c r="A54" t="s">
        <v>20</v>
      </c>
      <c r="B54">
        <v>816</v>
      </c>
      <c r="C54">
        <v>21</v>
      </c>
      <c r="D54">
        <v>1</v>
      </c>
      <c r="E54">
        <v>8.1600000000000006E-2</v>
      </c>
      <c r="F54">
        <v>493385.98774509801</v>
      </c>
      <c r="G54">
        <v>0.31686604510312466</v>
      </c>
      <c r="H54" t="s">
        <v>12</v>
      </c>
    </row>
    <row r="55" spans="1:11">
      <c r="A55" t="s">
        <v>21</v>
      </c>
      <c r="B55">
        <v>60</v>
      </c>
      <c r="C55">
        <v>2</v>
      </c>
      <c r="D55">
        <v>7.3529411764705885E-2</v>
      </c>
      <c r="E55">
        <v>6.0000000000000001E-3</v>
      </c>
      <c r="F55">
        <v>38041.199999999997</v>
      </c>
      <c r="G55">
        <v>0.70750513742083487</v>
      </c>
      <c r="H55" t="s">
        <v>12</v>
      </c>
    </row>
    <row r="56" spans="1:11">
      <c r="A56" t="s">
        <v>22</v>
      </c>
      <c r="B56">
        <v>756</v>
      </c>
      <c r="C56">
        <v>19</v>
      </c>
      <c r="D56">
        <v>0.92647058823529416</v>
      </c>
      <c r="E56">
        <v>7.5600000000000001E-2</v>
      </c>
      <c r="F56">
        <v>529524.46296296292</v>
      </c>
      <c r="G56">
        <v>0.17474559571428963</v>
      </c>
      <c r="H56" t="s">
        <v>12</v>
      </c>
    </row>
    <row r="58" spans="1:11">
      <c r="A58" t="s">
        <v>36</v>
      </c>
      <c r="B58" t="s">
        <v>1</v>
      </c>
      <c r="C58" t="s">
        <v>2</v>
      </c>
      <c r="D58" t="s">
        <v>3</v>
      </c>
      <c r="E58" t="s">
        <v>4</v>
      </c>
      <c r="F58" t="s">
        <v>5</v>
      </c>
      <c r="G58" t="s">
        <v>6</v>
      </c>
      <c r="H58" t="s">
        <v>7</v>
      </c>
      <c r="I58" t="s">
        <v>8</v>
      </c>
      <c r="J58" t="s">
        <v>9</v>
      </c>
      <c r="K58" t="s">
        <v>10</v>
      </c>
    </row>
    <row r="59" spans="1:11">
      <c r="A59" t="s">
        <v>11</v>
      </c>
      <c r="B59">
        <v>10000</v>
      </c>
      <c r="C59">
        <v>256</v>
      </c>
      <c r="D59">
        <v>1</v>
      </c>
      <c r="E59">
        <v>1</v>
      </c>
      <c r="F59">
        <v>696395.04779999994</v>
      </c>
      <c r="G59">
        <v>485545.56630000001</v>
      </c>
      <c r="H59">
        <v>1.5970811170697496</v>
      </c>
      <c r="I59">
        <v>2.0650074914152805</v>
      </c>
      <c r="J59" t="s">
        <v>12</v>
      </c>
      <c r="K59" t="s">
        <v>12</v>
      </c>
    </row>
    <row r="60" spans="1:11">
      <c r="A60" t="s">
        <v>24</v>
      </c>
      <c r="B60">
        <v>265</v>
      </c>
      <c r="C60">
        <v>7</v>
      </c>
      <c r="D60">
        <v>2.6499999999999999E-2</v>
      </c>
      <c r="E60">
        <v>2.6499999999999999E-2</v>
      </c>
      <c r="F60">
        <v>2810864.7962264153</v>
      </c>
      <c r="G60">
        <v>616266.53207547171</v>
      </c>
      <c r="H60">
        <v>0.16011768141000279</v>
      </c>
      <c r="I60">
        <v>0.25150117359578072</v>
      </c>
      <c r="J60" t="s">
        <v>12</v>
      </c>
      <c r="K60" t="s">
        <v>12</v>
      </c>
    </row>
    <row r="62" spans="1:11">
      <c r="A62" t="s">
        <v>37</v>
      </c>
      <c r="B62" t="s">
        <v>1</v>
      </c>
      <c r="C62" t="s">
        <v>2</v>
      </c>
      <c r="D62" t="s">
        <v>3</v>
      </c>
      <c r="E62" t="s">
        <v>4</v>
      </c>
      <c r="F62" t="s">
        <v>17</v>
      </c>
      <c r="G62" t="s">
        <v>18</v>
      </c>
      <c r="H62" t="s">
        <v>19</v>
      </c>
    </row>
    <row r="63" spans="1:11">
      <c r="A63" t="s">
        <v>20</v>
      </c>
      <c r="B63">
        <v>265</v>
      </c>
      <c r="C63">
        <v>7</v>
      </c>
      <c r="D63">
        <v>1</v>
      </c>
      <c r="E63">
        <v>2.6499999999999999E-2</v>
      </c>
      <c r="F63">
        <v>98560.883018867928</v>
      </c>
      <c r="G63">
        <v>1.9799166600165574</v>
      </c>
      <c r="H63" t="s">
        <v>12</v>
      </c>
    </row>
    <row r="64" spans="1:11">
      <c r="A64" t="s">
        <v>26</v>
      </c>
      <c r="B64">
        <v>222</v>
      </c>
      <c r="C64">
        <v>6</v>
      </c>
      <c r="D64">
        <v>0.83773584905660381</v>
      </c>
      <c r="E64">
        <v>2.2200000000000001E-2</v>
      </c>
      <c r="F64">
        <v>16764.126126126128</v>
      </c>
      <c r="G64">
        <v>1.4582671092107893</v>
      </c>
      <c r="H64" t="s">
        <v>12</v>
      </c>
    </row>
    <row r="65" spans="1:11">
      <c r="A65" t="s">
        <v>27</v>
      </c>
      <c r="B65">
        <v>43</v>
      </c>
      <c r="C65">
        <v>1</v>
      </c>
      <c r="D65">
        <v>0.16226415094339622</v>
      </c>
      <c r="E65">
        <v>4.3E-3</v>
      </c>
      <c r="F65">
        <v>520860.41860465117</v>
      </c>
      <c r="G65">
        <v>0.26266343122612412</v>
      </c>
      <c r="H65" t="s">
        <v>12</v>
      </c>
    </row>
    <row r="67" spans="1:11">
      <c r="A67" t="s">
        <v>38</v>
      </c>
      <c r="B67" t="s">
        <v>1</v>
      </c>
      <c r="C67" t="s">
        <v>2</v>
      </c>
      <c r="D67" t="s">
        <v>3</v>
      </c>
      <c r="E67" t="s">
        <v>4</v>
      </c>
      <c r="F67" t="s">
        <v>5</v>
      </c>
      <c r="G67" t="s">
        <v>6</v>
      </c>
      <c r="H67" t="s">
        <v>7</v>
      </c>
      <c r="I67" t="s">
        <v>8</v>
      </c>
      <c r="J67" t="s">
        <v>9</v>
      </c>
      <c r="K67" t="s">
        <v>10</v>
      </c>
    </row>
    <row r="68" spans="1:11">
      <c r="A68" t="s">
        <v>11</v>
      </c>
      <c r="B68">
        <v>10000</v>
      </c>
      <c r="C68">
        <v>182</v>
      </c>
      <c r="D68">
        <v>1</v>
      </c>
      <c r="E68">
        <v>1</v>
      </c>
      <c r="F68">
        <v>658487.90549999999</v>
      </c>
      <c r="G68">
        <v>335197.592</v>
      </c>
      <c r="H68">
        <v>1.7978801392686377</v>
      </c>
      <c r="I68">
        <v>2.3133283552589634</v>
      </c>
      <c r="J68" t="s">
        <v>12</v>
      </c>
      <c r="K68" t="s">
        <v>12</v>
      </c>
    </row>
    <row r="69" spans="1:11">
      <c r="A69" t="s">
        <v>13</v>
      </c>
      <c r="B69">
        <v>261</v>
      </c>
      <c r="C69">
        <v>5</v>
      </c>
      <c r="D69">
        <v>2.6100000000000002E-2</v>
      </c>
      <c r="E69">
        <v>2.6100000000000002E-2</v>
      </c>
      <c r="F69">
        <v>2898782.9003831418</v>
      </c>
      <c r="G69">
        <v>2658582.4636015324</v>
      </c>
      <c r="H69">
        <v>0.2606207816286335</v>
      </c>
      <c r="I69">
        <v>0.32560548224693869</v>
      </c>
      <c r="J69" t="s">
        <v>12</v>
      </c>
      <c r="K69" t="s">
        <v>12</v>
      </c>
    </row>
    <row r="71" spans="1:11">
      <c r="A71" t="s">
        <v>39</v>
      </c>
      <c r="B71" t="s">
        <v>1</v>
      </c>
      <c r="C71" t="s">
        <v>2</v>
      </c>
      <c r="D71" t="s">
        <v>3</v>
      </c>
      <c r="E71" t="s">
        <v>4</v>
      </c>
      <c r="F71" t="s">
        <v>5</v>
      </c>
      <c r="G71" t="s">
        <v>6</v>
      </c>
      <c r="H71" t="s">
        <v>7</v>
      </c>
      <c r="I71" t="s">
        <v>8</v>
      </c>
      <c r="J71" t="s">
        <v>9</v>
      </c>
      <c r="K71" t="s">
        <v>10</v>
      </c>
    </row>
    <row r="72" spans="1:11">
      <c r="A72" t="s">
        <v>11</v>
      </c>
      <c r="B72">
        <v>10000</v>
      </c>
      <c r="C72">
        <v>182</v>
      </c>
      <c r="D72">
        <v>1</v>
      </c>
      <c r="E72">
        <v>1</v>
      </c>
      <c r="F72">
        <v>658487.90549999999</v>
      </c>
      <c r="G72">
        <v>335197.592</v>
      </c>
      <c r="H72">
        <v>1.7978801392686377</v>
      </c>
      <c r="I72">
        <v>2.3133283552589634</v>
      </c>
      <c r="J72" t="s">
        <v>12</v>
      </c>
      <c r="K72" t="s">
        <v>12</v>
      </c>
    </row>
    <row r="73" spans="1:11">
      <c r="A73" t="s">
        <v>15</v>
      </c>
      <c r="B73">
        <v>2149</v>
      </c>
      <c r="C73">
        <v>39</v>
      </c>
      <c r="D73">
        <v>0.21490000000000001</v>
      </c>
      <c r="E73">
        <v>0.21490000000000001</v>
      </c>
      <c r="F73">
        <v>98600.926942764083</v>
      </c>
      <c r="G73">
        <v>245140.22801302932</v>
      </c>
      <c r="H73">
        <v>3.8185395522824642E-2</v>
      </c>
      <c r="I73">
        <v>4.6221869129290452E-2</v>
      </c>
      <c r="J73" t="s">
        <v>12</v>
      </c>
      <c r="K73" t="s">
        <v>12</v>
      </c>
    </row>
    <row r="75" spans="1:11">
      <c r="A75" t="s">
        <v>40</v>
      </c>
      <c r="B75" t="s">
        <v>1</v>
      </c>
      <c r="C75" t="s">
        <v>2</v>
      </c>
      <c r="D75" t="s">
        <v>3</v>
      </c>
      <c r="E75" t="s">
        <v>4</v>
      </c>
      <c r="F75" t="s">
        <v>17</v>
      </c>
      <c r="G75" t="s">
        <v>18</v>
      </c>
      <c r="H75" t="s">
        <v>19</v>
      </c>
    </row>
    <row r="76" spans="1:11">
      <c r="A76" t="s">
        <v>20</v>
      </c>
      <c r="B76">
        <v>261</v>
      </c>
      <c r="C76">
        <v>5</v>
      </c>
      <c r="D76">
        <v>1</v>
      </c>
      <c r="E76">
        <v>2.6100000000000002E-2</v>
      </c>
      <c r="F76">
        <v>330161.5172413793</v>
      </c>
      <c r="G76">
        <v>0.64961362711951087</v>
      </c>
      <c r="H76" t="s">
        <v>12</v>
      </c>
    </row>
    <row r="77" spans="1:11">
      <c r="A77" t="s">
        <v>21</v>
      </c>
      <c r="B77">
        <v>77</v>
      </c>
      <c r="C77">
        <v>1</v>
      </c>
      <c r="D77">
        <v>0.2950191570881226</v>
      </c>
      <c r="E77">
        <v>7.7000000000000002E-3</v>
      </c>
      <c r="F77">
        <v>51196.389610389611</v>
      </c>
      <c r="G77">
        <v>0.84681063685601332</v>
      </c>
      <c r="H77" t="s">
        <v>12</v>
      </c>
    </row>
    <row r="78" spans="1:11">
      <c r="A78" t="s">
        <v>22</v>
      </c>
      <c r="B78">
        <v>184</v>
      </c>
      <c r="C78">
        <v>3</v>
      </c>
      <c r="D78">
        <v>0.70498084291187735</v>
      </c>
      <c r="E78">
        <v>1.84E-2</v>
      </c>
      <c r="F78">
        <v>446902.35869565216</v>
      </c>
      <c r="G78">
        <v>0.30244554463979817</v>
      </c>
      <c r="H78" t="s">
        <v>12</v>
      </c>
    </row>
    <row r="80" spans="1:11">
      <c r="A80" t="s">
        <v>41</v>
      </c>
      <c r="B80" t="s">
        <v>1</v>
      </c>
      <c r="C80" t="s">
        <v>2</v>
      </c>
      <c r="D80" t="s">
        <v>3</v>
      </c>
      <c r="E80" t="s">
        <v>4</v>
      </c>
      <c r="F80" t="s">
        <v>5</v>
      </c>
      <c r="G80" t="s">
        <v>6</v>
      </c>
      <c r="H80" t="s">
        <v>7</v>
      </c>
      <c r="I80" t="s">
        <v>8</v>
      </c>
      <c r="J80" t="s">
        <v>9</v>
      </c>
      <c r="K80" t="s">
        <v>10</v>
      </c>
    </row>
    <row r="81" spans="1:11">
      <c r="A81" t="s">
        <v>11</v>
      </c>
      <c r="B81">
        <v>10000</v>
      </c>
      <c r="C81">
        <v>182</v>
      </c>
      <c r="D81">
        <v>1</v>
      </c>
      <c r="E81">
        <v>1</v>
      </c>
      <c r="F81">
        <v>658487.90549999999</v>
      </c>
      <c r="G81">
        <v>335197.592</v>
      </c>
      <c r="H81">
        <v>1.7978801392686377</v>
      </c>
      <c r="I81">
        <v>2.3133283552589634</v>
      </c>
      <c r="J81" t="s">
        <v>12</v>
      </c>
      <c r="K81" t="s">
        <v>12</v>
      </c>
    </row>
    <row r="82" spans="1:11">
      <c r="A82" t="s">
        <v>24</v>
      </c>
      <c r="B82">
        <v>798</v>
      </c>
      <c r="C82">
        <v>15</v>
      </c>
      <c r="D82">
        <v>7.9799999999999996E-2</v>
      </c>
      <c r="E82">
        <v>7.9799999999999996E-2</v>
      </c>
      <c r="F82">
        <v>3406389.8370927316</v>
      </c>
      <c r="G82">
        <v>682743.21303258149</v>
      </c>
      <c r="H82">
        <v>0.16569402058856361</v>
      </c>
      <c r="I82">
        <v>0.21318416902858139</v>
      </c>
      <c r="J82" t="s">
        <v>12</v>
      </c>
      <c r="K82" t="s">
        <v>12</v>
      </c>
    </row>
    <row r="84" spans="1:11">
      <c r="A84" t="s">
        <v>42</v>
      </c>
      <c r="B84" t="s">
        <v>1</v>
      </c>
      <c r="C84" t="s">
        <v>2</v>
      </c>
      <c r="D84" t="s">
        <v>3</v>
      </c>
      <c r="E84" t="s">
        <v>4</v>
      </c>
      <c r="F84" t="s">
        <v>17</v>
      </c>
      <c r="G84" t="s">
        <v>18</v>
      </c>
      <c r="H84" t="s">
        <v>19</v>
      </c>
    </row>
    <row r="85" spans="1:11">
      <c r="A85" t="s">
        <v>20</v>
      </c>
      <c r="B85">
        <v>798</v>
      </c>
      <c r="C85">
        <v>15</v>
      </c>
      <c r="D85">
        <v>1</v>
      </c>
      <c r="E85">
        <v>7.9799999999999996E-2</v>
      </c>
      <c r="F85">
        <v>106031.02255639098</v>
      </c>
      <c r="G85">
        <v>1.9256570500082255</v>
      </c>
      <c r="H85" t="s">
        <v>12</v>
      </c>
    </row>
    <row r="86" spans="1:11">
      <c r="A86" t="s">
        <v>26</v>
      </c>
      <c r="B86">
        <v>667</v>
      </c>
      <c r="C86">
        <v>12</v>
      </c>
      <c r="D86">
        <v>0.83583959899749372</v>
      </c>
      <c r="E86">
        <v>6.6699999999999995E-2</v>
      </c>
      <c r="F86">
        <v>17027.73163418291</v>
      </c>
      <c r="G86">
        <v>0.81875155259265719</v>
      </c>
      <c r="H86" t="s">
        <v>12</v>
      </c>
    </row>
    <row r="87" spans="1:11">
      <c r="A87" t="s">
        <v>27</v>
      </c>
      <c r="B87">
        <v>131</v>
      </c>
      <c r="C87">
        <v>2</v>
      </c>
      <c r="D87">
        <v>0.16416040100250626</v>
      </c>
      <c r="E87">
        <v>1.3100000000000001E-2</v>
      </c>
      <c r="F87">
        <v>559200.45038167934</v>
      </c>
      <c r="G87">
        <v>0.15245922445202359</v>
      </c>
      <c r="H87" t="s">
        <v>12</v>
      </c>
    </row>
    <row r="89" spans="1:11">
      <c r="A89" t="s">
        <v>43</v>
      </c>
      <c r="B89" t="s">
        <v>1</v>
      </c>
      <c r="C89" t="s">
        <v>2</v>
      </c>
      <c r="D89" t="s">
        <v>3</v>
      </c>
      <c r="E89" t="s">
        <v>4</v>
      </c>
      <c r="F89" t="s">
        <v>5</v>
      </c>
      <c r="G89" t="s">
        <v>6</v>
      </c>
      <c r="H89" t="s">
        <v>7</v>
      </c>
      <c r="I89" t="s">
        <v>8</v>
      </c>
      <c r="J89" t="s">
        <v>9</v>
      </c>
      <c r="K89" t="s">
        <v>10</v>
      </c>
    </row>
    <row r="90" spans="1:11">
      <c r="A90" t="s">
        <v>11</v>
      </c>
      <c r="B90">
        <v>12580</v>
      </c>
      <c r="C90">
        <v>210</v>
      </c>
      <c r="D90">
        <v>1</v>
      </c>
      <c r="E90">
        <v>1</v>
      </c>
      <c r="F90">
        <v>678040.64228934818</v>
      </c>
      <c r="G90">
        <v>417755.53370429255</v>
      </c>
      <c r="H90">
        <v>1.6824155241667713</v>
      </c>
      <c r="I90">
        <v>2.1540455189256105</v>
      </c>
      <c r="J90" t="s">
        <v>12</v>
      </c>
      <c r="K90" t="s">
        <v>12</v>
      </c>
    </row>
    <row r="91" spans="1:11">
      <c r="A91" t="s">
        <v>13</v>
      </c>
      <c r="B91">
        <v>696</v>
      </c>
      <c r="C91">
        <v>12</v>
      </c>
      <c r="D91">
        <v>5.5325914149443566E-2</v>
      </c>
      <c r="E91">
        <v>5.5325914149443566E-2</v>
      </c>
      <c r="F91">
        <v>2757670.9166666665</v>
      </c>
      <c r="G91">
        <v>2614862.5301724137</v>
      </c>
      <c r="H91">
        <v>0.21462622708560397</v>
      </c>
      <c r="I91">
        <v>0.28892599325901791</v>
      </c>
      <c r="J91" t="s">
        <v>12</v>
      </c>
      <c r="K91" t="s">
        <v>12</v>
      </c>
    </row>
    <row r="93" spans="1:11">
      <c r="A93" t="s">
        <v>44</v>
      </c>
      <c r="B93" t="s">
        <v>1</v>
      </c>
      <c r="C93" t="s">
        <v>2</v>
      </c>
      <c r="D93" t="s">
        <v>3</v>
      </c>
      <c r="E93" t="s">
        <v>4</v>
      </c>
      <c r="F93" t="s">
        <v>5</v>
      </c>
      <c r="G93" t="s">
        <v>6</v>
      </c>
      <c r="H93" t="s">
        <v>7</v>
      </c>
      <c r="I93" t="s">
        <v>8</v>
      </c>
      <c r="J93" t="s">
        <v>9</v>
      </c>
      <c r="K93" t="s">
        <v>10</v>
      </c>
    </row>
    <row r="94" spans="1:11">
      <c r="A94" t="s">
        <v>11</v>
      </c>
      <c r="B94">
        <v>12580</v>
      </c>
      <c r="C94">
        <v>210</v>
      </c>
      <c r="D94">
        <v>1</v>
      </c>
      <c r="E94">
        <v>1</v>
      </c>
      <c r="F94">
        <v>678040.64228934818</v>
      </c>
      <c r="G94">
        <v>417755.53370429255</v>
      </c>
      <c r="H94">
        <v>1.6824155241667713</v>
      </c>
      <c r="I94">
        <v>2.1540455189256105</v>
      </c>
      <c r="J94" t="s">
        <v>12</v>
      </c>
      <c r="K94" t="s">
        <v>12</v>
      </c>
    </row>
    <row r="95" spans="1:11">
      <c r="A95" t="s">
        <v>15</v>
      </c>
      <c r="B95">
        <v>2597</v>
      </c>
      <c r="C95">
        <v>43</v>
      </c>
      <c r="D95">
        <v>0.20643879173290938</v>
      </c>
      <c r="E95">
        <v>0.20643879173290938</v>
      </c>
      <c r="F95">
        <v>98720.939160569891</v>
      </c>
      <c r="G95">
        <v>244995.94185598768</v>
      </c>
      <c r="H95">
        <v>3.8360746775257817E-2</v>
      </c>
      <c r="I95">
        <v>4.5720986946753799E-2</v>
      </c>
      <c r="J95" t="s">
        <v>12</v>
      </c>
      <c r="K95" t="s">
        <v>12</v>
      </c>
    </row>
    <row r="97" spans="1:11">
      <c r="A97" t="s">
        <v>45</v>
      </c>
      <c r="B97" t="s">
        <v>1</v>
      </c>
      <c r="C97" t="s">
        <v>2</v>
      </c>
      <c r="D97" t="s">
        <v>3</v>
      </c>
      <c r="E97" t="s">
        <v>4</v>
      </c>
      <c r="F97" t="s">
        <v>17</v>
      </c>
      <c r="G97" t="s">
        <v>18</v>
      </c>
      <c r="H97" t="s">
        <v>19</v>
      </c>
    </row>
    <row r="98" spans="1:11">
      <c r="A98" t="s">
        <v>20</v>
      </c>
      <c r="B98">
        <v>696</v>
      </c>
      <c r="C98">
        <v>12</v>
      </c>
      <c r="D98">
        <v>1</v>
      </c>
      <c r="E98">
        <v>5.5325914149443566E-2</v>
      </c>
      <c r="F98">
        <v>469989.42959770112</v>
      </c>
      <c r="G98">
        <v>0.37152317830681697</v>
      </c>
      <c r="H98" t="s">
        <v>12</v>
      </c>
    </row>
    <row r="99" spans="1:11">
      <c r="A99" t="s">
        <v>21</v>
      </c>
      <c r="B99">
        <v>79</v>
      </c>
      <c r="C99">
        <v>1</v>
      </c>
      <c r="D99">
        <v>0.11350574712643677</v>
      </c>
      <c r="E99">
        <v>6.2798092209856915E-3</v>
      </c>
      <c r="F99">
        <v>44440.3417721519</v>
      </c>
      <c r="G99">
        <v>0.8385805441547497</v>
      </c>
      <c r="H99" t="s">
        <v>12</v>
      </c>
    </row>
    <row r="100" spans="1:11">
      <c r="A100" t="s">
        <v>22</v>
      </c>
      <c r="B100">
        <v>617</v>
      </c>
      <c r="C100">
        <v>10</v>
      </c>
      <c r="D100">
        <v>0.8864942528735632</v>
      </c>
      <c r="E100">
        <v>4.9046104928457866E-2</v>
      </c>
      <c r="F100">
        <v>524476.26580226899</v>
      </c>
      <c r="G100">
        <v>0.17117233540578602</v>
      </c>
      <c r="H100" t="s">
        <v>12</v>
      </c>
    </row>
    <row r="102" spans="1:11">
      <c r="A102" t="s">
        <v>46</v>
      </c>
      <c r="B102" t="s">
        <v>1</v>
      </c>
      <c r="C102" t="s">
        <v>2</v>
      </c>
      <c r="D102" t="s">
        <v>3</v>
      </c>
      <c r="E102" t="s">
        <v>4</v>
      </c>
      <c r="F102" t="s">
        <v>5</v>
      </c>
      <c r="G102" t="s">
        <v>6</v>
      </c>
      <c r="H102" t="s">
        <v>7</v>
      </c>
      <c r="I102" t="s">
        <v>8</v>
      </c>
      <c r="J102" t="s">
        <v>9</v>
      </c>
      <c r="K102" t="s">
        <v>10</v>
      </c>
    </row>
    <row r="103" spans="1:11">
      <c r="A103" t="s">
        <v>11</v>
      </c>
      <c r="B103">
        <v>12580</v>
      </c>
      <c r="C103">
        <v>210</v>
      </c>
      <c r="D103">
        <v>1</v>
      </c>
      <c r="E103">
        <v>1</v>
      </c>
      <c r="F103">
        <v>678040.64228934818</v>
      </c>
      <c r="G103">
        <v>417755.53370429255</v>
      </c>
      <c r="H103">
        <v>1.6824155241667713</v>
      </c>
      <c r="I103">
        <v>2.1540455189256105</v>
      </c>
      <c r="J103" t="s">
        <v>12</v>
      </c>
      <c r="K103" t="s">
        <v>12</v>
      </c>
    </row>
    <row r="104" spans="1:11">
      <c r="A104" t="s">
        <v>24</v>
      </c>
      <c r="B104">
        <v>695</v>
      </c>
      <c r="C104">
        <v>12</v>
      </c>
      <c r="D104">
        <v>5.5246422893481716E-2</v>
      </c>
      <c r="E104">
        <v>5.5246422893481716E-2</v>
      </c>
      <c r="F104">
        <v>3179151.9798561153</v>
      </c>
      <c r="G104">
        <v>681183.83597122307</v>
      </c>
      <c r="H104">
        <v>0.16082346899663372</v>
      </c>
      <c r="I104">
        <v>0.22732170163633067</v>
      </c>
      <c r="J104" t="s">
        <v>12</v>
      </c>
      <c r="K104" t="s">
        <v>12</v>
      </c>
    </row>
    <row r="106" spans="1:11">
      <c r="A106" t="s">
        <v>47</v>
      </c>
      <c r="B106" t="s">
        <v>1</v>
      </c>
      <c r="C106" t="s">
        <v>2</v>
      </c>
      <c r="D106" t="s">
        <v>3</v>
      </c>
      <c r="E106" t="s">
        <v>4</v>
      </c>
      <c r="F106" t="s">
        <v>17</v>
      </c>
      <c r="G106" t="s">
        <v>18</v>
      </c>
      <c r="H106" t="s">
        <v>19</v>
      </c>
    </row>
    <row r="107" spans="1:11">
      <c r="A107" t="s">
        <v>20</v>
      </c>
      <c r="B107">
        <v>695</v>
      </c>
      <c r="C107">
        <v>12</v>
      </c>
      <c r="D107">
        <v>1</v>
      </c>
      <c r="E107">
        <v>5.5246422893481716E-2</v>
      </c>
      <c r="F107">
        <v>129132.64028776978</v>
      </c>
      <c r="G107">
        <v>1.6265994519705109</v>
      </c>
      <c r="H107" t="s">
        <v>12</v>
      </c>
    </row>
    <row r="108" spans="1:11">
      <c r="A108" t="s">
        <v>26</v>
      </c>
      <c r="B108">
        <v>535</v>
      </c>
      <c r="C108">
        <v>9</v>
      </c>
      <c r="D108">
        <v>0.76978417266187049</v>
      </c>
      <c r="E108">
        <v>4.2527821939586638E-2</v>
      </c>
      <c r="F108">
        <v>18820.628037383176</v>
      </c>
      <c r="G108">
        <v>1.3826010879634714</v>
      </c>
      <c r="H108" t="s">
        <v>12</v>
      </c>
    </row>
    <row r="109" spans="1:11">
      <c r="A109" t="s">
        <v>27</v>
      </c>
      <c r="B109">
        <v>160</v>
      </c>
      <c r="C109">
        <v>3</v>
      </c>
      <c r="D109">
        <v>0.23021582733812951</v>
      </c>
      <c r="E109">
        <v>1.2718600953895072E-2</v>
      </c>
      <c r="F109">
        <v>497988.43125000002</v>
      </c>
      <c r="G109">
        <v>0.2257402063377604</v>
      </c>
      <c r="H109" t="s">
        <v>12</v>
      </c>
    </row>
    <row r="111" spans="1:11">
      <c r="A111" t="s">
        <v>48</v>
      </c>
      <c r="B111" t="s">
        <v>1</v>
      </c>
      <c r="C111" t="s">
        <v>2</v>
      </c>
      <c r="D111" t="s">
        <v>3</v>
      </c>
      <c r="E111" t="s">
        <v>4</v>
      </c>
      <c r="F111" t="s">
        <v>5</v>
      </c>
      <c r="G111" t="s">
        <v>6</v>
      </c>
      <c r="H111" t="s">
        <v>7</v>
      </c>
      <c r="I111" t="s">
        <v>8</v>
      </c>
      <c r="J111" t="s">
        <v>9</v>
      </c>
      <c r="K111" t="s">
        <v>10</v>
      </c>
    </row>
    <row r="112" spans="1:11">
      <c r="A112" t="s">
        <v>11</v>
      </c>
      <c r="B112">
        <v>7045</v>
      </c>
      <c r="C112">
        <v>117</v>
      </c>
      <c r="D112">
        <v>1</v>
      </c>
      <c r="E112">
        <v>1</v>
      </c>
      <c r="F112">
        <v>285825.32746628817</v>
      </c>
      <c r="G112">
        <v>238607.02157558553</v>
      </c>
      <c r="H112">
        <v>2.0552104983450037</v>
      </c>
      <c r="I112">
        <v>2.297565811417952</v>
      </c>
      <c r="J112" t="s">
        <v>12</v>
      </c>
      <c r="K112" t="s">
        <v>12</v>
      </c>
    </row>
    <row r="113" spans="1:11">
      <c r="A113" t="s">
        <v>13</v>
      </c>
      <c r="B113">
        <v>88</v>
      </c>
      <c r="C113">
        <v>1</v>
      </c>
      <c r="D113">
        <v>1.2491128459900641E-2</v>
      </c>
      <c r="E113">
        <v>1.2491128459900641E-2</v>
      </c>
      <c r="F113">
        <v>2669407.3409090908</v>
      </c>
      <c r="G113">
        <v>2296482.2727272729</v>
      </c>
      <c r="H113">
        <v>0.28413948642831244</v>
      </c>
      <c r="I113">
        <v>0.28584825726897745</v>
      </c>
      <c r="J113" t="s">
        <v>12</v>
      </c>
      <c r="K113" t="s">
        <v>12</v>
      </c>
    </row>
    <row r="115" spans="1:11">
      <c r="A115" t="s">
        <v>49</v>
      </c>
      <c r="B115" t="s">
        <v>1</v>
      </c>
      <c r="C115" t="s">
        <v>2</v>
      </c>
      <c r="D115" t="s">
        <v>3</v>
      </c>
      <c r="E115" t="s">
        <v>4</v>
      </c>
      <c r="F115" t="s">
        <v>5</v>
      </c>
      <c r="G115" t="s">
        <v>6</v>
      </c>
      <c r="H115" t="s">
        <v>7</v>
      </c>
      <c r="I115" t="s">
        <v>8</v>
      </c>
      <c r="J115" t="s">
        <v>9</v>
      </c>
      <c r="K115" t="s">
        <v>10</v>
      </c>
    </row>
    <row r="116" spans="1:11">
      <c r="A116" t="s">
        <v>11</v>
      </c>
      <c r="B116">
        <v>7045</v>
      </c>
      <c r="C116">
        <v>117</v>
      </c>
      <c r="D116">
        <v>1</v>
      </c>
      <c r="E116">
        <v>1</v>
      </c>
      <c r="F116">
        <v>285825.32746628817</v>
      </c>
      <c r="G116">
        <v>238607.02157558553</v>
      </c>
      <c r="H116">
        <v>2.0552104983450037</v>
      </c>
      <c r="I116">
        <v>2.297565811417952</v>
      </c>
      <c r="J116" t="s">
        <v>12</v>
      </c>
      <c r="K116" t="s">
        <v>12</v>
      </c>
    </row>
    <row r="117" spans="1:11">
      <c r="A117" t="s">
        <v>15</v>
      </c>
      <c r="B117">
        <v>2441</v>
      </c>
      <c r="C117">
        <v>41</v>
      </c>
      <c r="D117">
        <v>0.34648687012065293</v>
      </c>
      <c r="E117">
        <v>0.34648687012065293</v>
      </c>
      <c r="F117">
        <v>99071.086030315448</v>
      </c>
      <c r="G117">
        <v>245388.78697255225</v>
      </c>
      <c r="H117">
        <v>3.8656850626577158E-2</v>
      </c>
      <c r="I117">
        <v>4.6077011506148235E-2</v>
      </c>
      <c r="J117" t="s">
        <v>12</v>
      </c>
      <c r="K117" t="s">
        <v>12</v>
      </c>
    </row>
    <row r="119" spans="1:11">
      <c r="A119" t="s">
        <v>50</v>
      </c>
      <c r="B119" t="s">
        <v>1</v>
      </c>
      <c r="C119" t="s">
        <v>2</v>
      </c>
      <c r="D119" t="s">
        <v>3</v>
      </c>
      <c r="E119" t="s">
        <v>4</v>
      </c>
      <c r="F119" t="s">
        <v>17</v>
      </c>
      <c r="G119" t="s">
        <v>18</v>
      </c>
      <c r="H119" t="s">
        <v>19</v>
      </c>
    </row>
    <row r="120" spans="1:11">
      <c r="A120" t="s">
        <v>20</v>
      </c>
      <c r="B120">
        <v>88</v>
      </c>
      <c r="C120">
        <v>1</v>
      </c>
      <c r="D120">
        <v>1</v>
      </c>
      <c r="E120">
        <v>1.2491128459900641E-2</v>
      </c>
      <c r="F120">
        <v>127602.61363636363</v>
      </c>
      <c r="G120">
        <v>1.0482135873175131</v>
      </c>
      <c r="H120" t="s">
        <v>12</v>
      </c>
    </row>
    <row r="121" spans="1:11">
      <c r="A121" t="s">
        <v>21</v>
      </c>
      <c r="B121">
        <v>61</v>
      </c>
      <c r="C121">
        <v>1</v>
      </c>
      <c r="D121">
        <v>0.69318181818181823</v>
      </c>
      <c r="E121">
        <v>8.6586231369765784E-3</v>
      </c>
      <c r="F121">
        <v>51659.163934426229</v>
      </c>
      <c r="G121">
        <v>0.83134648777933318</v>
      </c>
      <c r="H121" t="s">
        <v>12</v>
      </c>
    </row>
    <row r="122" spans="1:11">
      <c r="A122" t="s">
        <v>22</v>
      </c>
      <c r="B122">
        <v>27</v>
      </c>
      <c r="C122">
        <v>0</v>
      </c>
      <c r="D122">
        <v>0.30681818181818182</v>
      </c>
      <c r="E122">
        <v>3.8325053229240598E-3</v>
      </c>
      <c r="F122">
        <v>299178.55555555556</v>
      </c>
      <c r="G122">
        <v>0.36114137453019768</v>
      </c>
      <c r="H122" t="s">
        <v>12</v>
      </c>
    </row>
    <row r="124" spans="1:11">
      <c r="A124" t="s">
        <v>51</v>
      </c>
      <c r="B124" t="s">
        <v>1</v>
      </c>
      <c r="C124" t="s">
        <v>2</v>
      </c>
      <c r="D124" t="s">
        <v>3</v>
      </c>
      <c r="E124" t="s">
        <v>4</v>
      </c>
      <c r="F124" t="s">
        <v>5</v>
      </c>
      <c r="G124" t="s">
        <v>6</v>
      </c>
      <c r="H124" t="s">
        <v>7</v>
      </c>
      <c r="I124" t="s">
        <v>8</v>
      </c>
      <c r="J124" t="s">
        <v>9</v>
      </c>
      <c r="K124" t="s">
        <v>10</v>
      </c>
    </row>
    <row r="125" spans="1:11">
      <c r="A125" t="s">
        <v>11</v>
      </c>
      <c r="B125">
        <v>7045</v>
      </c>
      <c r="C125">
        <v>117</v>
      </c>
      <c r="D125">
        <v>1</v>
      </c>
      <c r="E125">
        <v>1</v>
      </c>
      <c r="F125">
        <v>285825.32746628817</v>
      </c>
      <c r="G125">
        <v>238607.02157558553</v>
      </c>
      <c r="H125">
        <v>2.0552104983450037</v>
      </c>
      <c r="I125">
        <v>2.297565811417952</v>
      </c>
      <c r="J125" t="s">
        <v>12</v>
      </c>
      <c r="K125" t="s">
        <v>12</v>
      </c>
    </row>
    <row r="126" spans="1:11">
      <c r="A126" t="s">
        <v>24</v>
      </c>
      <c r="B126">
        <v>22</v>
      </c>
      <c r="C126">
        <v>0</v>
      </c>
      <c r="D126">
        <v>3.1227821149751602E-3</v>
      </c>
      <c r="E126">
        <v>3.1227821149751602E-3</v>
      </c>
      <c r="F126">
        <v>3257248.0909090908</v>
      </c>
      <c r="G126">
        <v>656779.81818181823</v>
      </c>
      <c r="H126">
        <v>0.20309250789777558</v>
      </c>
      <c r="I126">
        <v>0.29979410618827063</v>
      </c>
      <c r="J126" t="s">
        <v>12</v>
      </c>
      <c r="K126" t="s">
        <v>12</v>
      </c>
    </row>
    <row r="128" spans="1:11">
      <c r="A128" t="s">
        <v>52</v>
      </c>
      <c r="B128" t="s">
        <v>1</v>
      </c>
      <c r="C128" t="s">
        <v>2</v>
      </c>
      <c r="D128" t="s">
        <v>3</v>
      </c>
      <c r="E128" t="s">
        <v>4</v>
      </c>
      <c r="F128" t="s">
        <v>17</v>
      </c>
      <c r="G128" t="s">
        <v>18</v>
      </c>
      <c r="H128" t="s">
        <v>19</v>
      </c>
    </row>
    <row r="129" spans="1:11">
      <c r="A129" t="s">
        <v>20</v>
      </c>
      <c r="B129">
        <v>22</v>
      </c>
      <c r="C129">
        <v>0</v>
      </c>
      <c r="D129">
        <v>1</v>
      </c>
      <c r="E129">
        <v>3.1227821149751602E-3</v>
      </c>
      <c r="F129">
        <v>330407.22727272729</v>
      </c>
      <c r="G129">
        <v>0.72629602839567853</v>
      </c>
      <c r="H129" t="s">
        <v>12</v>
      </c>
    </row>
    <row r="130" spans="1:11">
      <c r="A130" t="s">
        <v>26</v>
      </c>
      <c r="B130">
        <v>9</v>
      </c>
      <c r="C130">
        <v>0</v>
      </c>
      <c r="D130">
        <v>0.40909090909090912</v>
      </c>
      <c r="E130">
        <v>1.2775017743080199E-3</v>
      </c>
      <c r="F130">
        <v>67429.222222222219</v>
      </c>
      <c r="G130">
        <v>1.0672425659980205</v>
      </c>
      <c r="H130" t="s">
        <v>12</v>
      </c>
    </row>
    <row r="131" spans="1:11">
      <c r="A131" t="s">
        <v>27</v>
      </c>
      <c r="B131">
        <v>13</v>
      </c>
      <c r="C131">
        <v>0</v>
      </c>
      <c r="D131">
        <v>0.59090909090909094</v>
      </c>
      <c r="E131">
        <v>1.8452803406671398E-3</v>
      </c>
      <c r="F131">
        <v>512468.92307692306</v>
      </c>
      <c r="G131">
        <v>0.22115994732211625</v>
      </c>
      <c r="H131" t="s">
        <v>12</v>
      </c>
    </row>
    <row r="133" spans="1:11">
      <c r="A133" t="s">
        <v>53</v>
      </c>
      <c r="B133" t="s">
        <v>1</v>
      </c>
      <c r="C133" t="s">
        <v>2</v>
      </c>
      <c r="D133" t="s">
        <v>3</v>
      </c>
      <c r="E133" t="s">
        <v>4</v>
      </c>
      <c r="F133" t="s">
        <v>5</v>
      </c>
      <c r="G133" t="s">
        <v>6</v>
      </c>
      <c r="H133" t="s">
        <v>7</v>
      </c>
      <c r="I133" t="s">
        <v>8</v>
      </c>
      <c r="J133" t="s">
        <v>9</v>
      </c>
      <c r="K133" t="s">
        <v>10</v>
      </c>
    </row>
    <row r="134" spans="1:11">
      <c r="A134" t="s">
        <v>11</v>
      </c>
      <c r="B134">
        <v>8611</v>
      </c>
      <c r="C134">
        <v>144</v>
      </c>
      <c r="D134">
        <v>1</v>
      </c>
      <c r="E134">
        <v>1</v>
      </c>
      <c r="F134">
        <v>352458.35384972708</v>
      </c>
      <c r="G134">
        <v>302893.5001741958</v>
      </c>
      <c r="H134">
        <v>2.0823870357673506</v>
      </c>
      <c r="I134">
        <v>2.534622701587931</v>
      </c>
      <c r="J134" t="s">
        <v>12</v>
      </c>
      <c r="K134" t="s">
        <v>12</v>
      </c>
    </row>
    <row r="135" spans="1:11">
      <c r="A135" t="s">
        <v>13</v>
      </c>
      <c r="B135">
        <v>223</v>
      </c>
      <c r="C135">
        <v>4</v>
      </c>
      <c r="D135">
        <v>2.5897108349785158E-2</v>
      </c>
      <c r="E135">
        <v>2.5897108349785158E-2</v>
      </c>
      <c r="F135">
        <v>2729014.8923766818</v>
      </c>
      <c r="G135">
        <v>2767148.7578475336</v>
      </c>
      <c r="H135">
        <v>0.25037799298912294</v>
      </c>
      <c r="I135">
        <v>0.301628136829172</v>
      </c>
      <c r="J135" t="s">
        <v>12</v>
      </c>
      <c r="K135" t="s">
        <v>12</v>
      </c>
    </row>
    <row r="137" spans="1:11">
      <c r="A137" t="s">
        <v>54</v>
      </c>
      <c r="B137" t="s">
        <v>1</v>
      </c>
      <c r="C137" t="s">
        <v>2</v>
      </c>
      <c r="D137" t="s">
        <v>3</v>
      </c>
      <c r="E137" t="s">
        <v>4</v>
      </c>
      <c r="F137" t="s">
        <v>5</v>
      </c>
      <c r="G137" t="s">
        <v>6</v>
      </c>
      <c r="H137" t="s">
        <v>7</v>
      </c>
      <c r="I137" t="s">
        <v>8</v>
      </c>
      <c r="J137" t="s">
        <v>9</v>
      </c>
      <c r="K137" t="s">
        <v>10</v>
      </c>
    </row>
    <row r="138" spans="1:11">
      <c r="A138" t="s">
        <v>11</v>
      </c>
      <c r="B138">
        <v>8611</v>
      </c>
      <c r="C138">
        <v>144</v>
      </c>
      <c r="D138">
        <v>1</v>
      </c>
      <c r="E138">
        <v>1</v>
      </c>
      <c r="F138">
        <v>352458.35384972708</v>
      </c>
      <c r="G138">
        <v>302893.5001741958</v>
      </c>
      <c r="H138">
        <v>2.0823870357673506</v>
      </c>
      <c r="I138">
        <v>2.534622701587931</v>
      </c>
      <c r="J138" t="s">
        <v>12</v>
      </c>
      <c r="K138" t="s">
        <v>12</v>
      </c>
    </row>
    <row r="139" spans="1:11">
      <c r="A139" t="s">
        <v>15</v>
      </c>
      <c r="B139">
        <v>2759</v>
      </c>
      <c r="C139">
        <v>46</v>
      </c>
      <c r="D139">
        <v>0.32040413424689346</v>
      </c>
      <c r="E139">
        <v>0.32040413424689346</v>
      </c>
      <c r="F139">
        <v>99115.944907575205</v>
      </c>
      <c r="G139">
        <v>245175.45777455601</v>
      </c>
      <c r="H139">
        <v>3.6951800146009954E-2</v>
      </c>
      <c r="I139">
        <v>4.4951115438343618E-2</v>
      </c>
      <c r="J139" t="s">
        <v>12</v>
      </c>
      <c r="K139" t="s">
        <v>12</v>
      </c>
    </row>
    <row r="141" spans="1:11">
      <c r="A141" t="s">
        <v>55</v>
      </c>
      <c r="B141" t="s">
        <v>1</v>
      </c>
      <c r="C141" t="s">
        <v>2</v>
      </c>
      <c r="D141" t="s">
        <v>3</v>
      </c>
      <c r="E141" t="s">
        <v>4</v>
      </c>
      <c r="F141" t="s">
        <v>17</v>
      </c>
      <c r="G141" t="s">
        <v>18</v>
      </c>
      <c r="H141" t="s">
        <v>19</v>
      </c>
    </row>
    <row r="142" spans="1:11">
      <c r="A142" t="s">
        <v>20</v>
      </c>
      <c r="B142">
        <v>223</v>
      </c>
      <c r="C142">
        <v>4</v>
      </c>
      <c r="D142">
        <v>1</v>
      </c>
      <c r="E142">
        <v>2.5897108349785158E-2</v>
      </c>
      <c r="F142">
        <v>408206.23766816146</v>
      </c>
      <c r="G142">
        <v>0.63577058726646907</v>
      </c>
      <c r="H142" t="s">
        <v>12</v>
      </c>
    </row>
    <row r="143" spans="1:11">
      <c r="A143" t="s">
        <v>21</v>
      </c>
      <c r="B143">
        <v>67</v>
      </c>
      <c r="C143">
        <v>1</v>
      </c>
      <c r="D143">
        <v>0.30044843049327352</v>
      </c>
      <c r="E143">
        <v>7.780745558007199E-3</v>
      </c>
      <c r="F143">
        <v>54537.567164179105</v>
      </c>
      <c r="G143">
        <v>0.68783218678359559</v>
      </c>
      <c r="H143" t="s">
        <v>12</v>
      </c>
    </row>
    <row r="144" spans="1:11">
      <c r="A144" t="s">
        <v>22</v>
      </c>
      <c r="B144">
        <v>156</v>
      </c>
      <c r="C144">
        <v>3</v>
      </c>
      <c r="D144">
        <v>0.69955156950672648</v>
      </c>
      <c r="E144">
        <v>1.811636279177796E-2</v>
      </c>
      <c r="F144">
        <v>560102.39743589738</v>
      </c>
      <c r="G144">
        <v>0.24534130357845993</v>
      </c>
      <c r="H144" t="s">
        <v>12</v>
      </c>
    </row>
    <row r="146" spans="1:11">
      <c r="A146" t="s">
        <v>56</v>
      </c>
      <c r="B146" t="s">
        <v>1</v>
      </c>
      <c r="C146" t="s">
        <v>2</v>
      </c>
      <c r="D146" t="s">
        <v>3</v>
      </c>
      <c r="E146" t="s">
        <v>4</v>
      </c>
      <c r="F146" t="s">
        <v>5</v>
      </c>
      <c r="G146" t="s">
        <v>6</v>
      </c>
      <c r="H146" t="s">
        <v>7</v>
      </c>
      <c r="I146" t="s">
        <v>8</v>
      </c>
      <c r="J146" t="s">
        <v>9</v>
      </c>
      <c r="K146" t="s">
        <v>10</v>
      </c>
    </row>
    <row r="147" spans="1:11">
      <c r="A147" t="s">
        <v>11</v>
      </c>
      <c r="B147">
        <v>8611</v>
      </c>
      <c r="C147">
        <v>144</v>
      </c>
      <c r="D147">
        <v>1</v>
      </c>
      <c r="E147">
        <v>1</v>
      </c>
      <c r="F147">
        <v>352458.35384972708</v>
      </c>
      <c r="G147">
        <v>302893.5001741958</v>
      </c>
      <c r="H147">
        <v>2.0823870357673506</v>
      </c>
      <c r="I147">
        <v>2.534622701587931</v>
      </c>
      <c r="J147" t="s">
        <v>12</v>
      </c>
      <c r="K147" t="s">
        <v>12</v>
      </c>
    </row>
    <row r="148" spans="1:11">
      <c r="A148" t="s">
        <v>24</v>
      </c>
      <c r="B148">
        <v>41</v>
      </c>
      <c r="C148">
        <v>1</v>
      </c>
      <c r="D148">
        <v>4.7613517593775405E-3</v>
      </c>
      <c r="E148">
        <v>4.7613517593775405E-3</v>
      </c>
      <c r="F148">
        <v>2805006.2682926827</v>
      </c>
      <c r="G148">
        <v>642781.48780487804</v>
      </c>
      <c r="H148">
        <v>0.18823695293475357</v>
      </c>
      <c r="I148">
        <v>0.23114296937933293</v>
      </c>
      <c r="J148" t="s">
        <v>12</v>
      </c>
      <c r="K148" t="s">
        <v>12</v>
      </c>
    </row>
    <row r="150" spans="1:11">
      <c r="A150" t="s">
        <v>57</v>
      </c>
      <c r="B150" t="s">
        <v>1</v>
      </c>
      <c r="C150" t="s">
        <v>2</v>
      </c>
      <c r="D150" t="s">
        <v>3</v>
      </c>
      <c r="E150" t="s">
        <v>4</v>
      </c>
      <c r="F150" t="s">
        <v>17</v>
      </c>
      <c r="G150" t="s">
        <v>18</v>
      </c>
      <c r="H150" t="s">
        <v>19</v>
      </c>
    </row>
    <row r="151" spans="1:11">
      <c r="A151" t="s">
        <v>20</v>
      </c>
      <c r="B151">
        <v>41</v>
      </c>
      <c r="C151">
        <v>1</v>
      </c>
      <c r="D151">
        <v>1</v>
      </c>
      <c r="E151">
        <v>4.7613517593775405E-3</v>
      </c>
      <c r="F151">
        <v>302635.24390243902</v>
      </c>
      <c r="G151">
        <v>0.68118768705535782</v>
      </c>
      <c r="H151" t="s">
        <v>12</v>
      </c>
    </row>
    <row r="152" spans="1:11">
      <c r="A152" t="s">
        <v>26</v>
      </c>
      <c r="B152">
        <v>15</v>
      </c>
      <c r="C152">
        <v>0</v>
      </c>
      <c r="D152">
        <v>0.36585365853658536</v>
      </c>
      <c r="E152">
        <v>1.7419579607478807E-3</v>
      </c>
      <c r="F152">
        <v>79700.53333333334</v>
      </c>
      <c r="G152">
        <v>0.80323856627904588</v>
      </c>
      <c r="H152" t="s">
        <v>12</v>
      </c>
    </row>
    <row r="153" spans="1:11">
      <c r="A153" t="s">
        <v>27</v>
      </c>
      <c r="B153">
        <v>26</v>
      </c>
      <c r="C153">
        <v>0</v>
      </c>
      <c r="D153">
        <v>0.63414634146341464</v>
      </c>
      <c r="E153">
        <v>3.0193937986296598E-3</v>
      </c>
      <c r="F153">
        <v>431251.42307692306</v>
      </c>
      <c r="G153">
        <v>0.32328497924073718</v>
      </c>
      <c r="H153" t="s">
        <v>12</v>
      </c>
    </row>
    <row r="155" spans="1:11">
      <c r="A155" t="s">
        <v>58</v>
      </c>
      <c r="B155" t="s">
        <v>1</v>
      </c>
      <c r="C155" t="s">
        <v>2</v>
      </c>
      <c r="D155" t="s">
        <v>3</v>
      </c>
      <c r="E155" t="s">
        <v>4</v>
      </c>
      <c r="F155" t="s">
        <v>5</v>
      </c>
      <c r="G155" t="s">
        <v>6</v>
      </c>
      <c r="H155" t="s">
        <v>7</v>
      </c>
      <c r="I155" t="s">
        <v>8</v>
      </c>
      <c r="J155" t="s">
        <v>9</v>
      </c>
      <c r="K155" t="s">
        <v>10</v>
      </c>
    </row>
    <row r="156" spans="1:11">
      <c r="A156" t="s">
        <v>11</v>
      </c>
      <c r="B156">
        <v>11950</v>
      </c>
      <c r="C156">
        <v>199</v>
      </c>
      <c r="D156">
        <v>1</v>
      </c>
      <c r="E156">
        <v>1</v>
      </c>
      <c r="F156">
        <v>426530.25112970709</v>
      </c>
      <c r="G156">
        <v>254176.9030125523</v>
      </c>
      <c r="H156">
        <v>2.0111376374105228</v>
      </c>
      <c r="I156">
        <v>2.253987927878331</v>
      </c>
      <c r="J156" t="s">
        <v>12</v>
      </c>
      <c r="K156" t="s">
        <v>12</v>
      </c>
    </row>
    <row r="157" spans="1:11">
      <c r="A157" t="s">
        <v>13</v>
      </c>
      <c r="B157">
        <v>155</v>
      </c>
      <c r="C157">
        <v>3</v>
      </c>
      <c r="D157">
        <v>1.2970711297071129E-2</v>
      </c>
      <c r="E157">
        <v>1.2970711297071129E-2</v>
      </c>
      <c r="F157">
        <v>2520503.1612903224</v>
      </c>
      <c r="G157">
        <v>2711041.6</v>
      </c>
      <c r="H157">
        <v>0.25074700653140525</v>
      </c>
      <c r="I157">
        <v>0.31892300219329256</v>
      </c>
      <c r="J157" t="s">
        <v>12</v>
      </c>
      <c r="K157" t="s">
        <v>12</v>
      </c>
    </row>
    <row r="159" spans="1:11">
      <c r="A159" t="s">
        <v>59</v>
      </c>
      <c r="B159" t="s">
        <v>1</v>
      </c>
      <c r="C159" t="s">
        <v>2</v>
      </c>
      <c r="D159" t="s">
        <v>3</v>
      </c>
      <c r="E159" t="s">
        <v>4</v>
      </c>
      <c r="F159" t="s">
        <v>5</v>
      </c>
      <c r="G159" t="s">
        <v>6</v>
      </c>
      <c r="H159" t="s">
        <v>7</v>
      </c>
      <c r="I159" t="s">
        <v>8</v>
      </c>
      <c r="J159" t="s">
        <v>9</v>
      </c>
      <c r="K159" t="s">
        <v>10</v>
      </c>
    </row>
    <row r="160" spans="1:11">
      <c r="A160" t="s">
        <v>11</v>
      </c>
      <c r="B160">
        <v>11950</v>
      </c>
      <c r="C160">
        <v>199</v>
      </c>
      <c r="D160">
        <v>1</v>
      </c>
      <c r="E160">
        <v>1</v>
      </c>
      <c r="F160">
        <v>426530.25112970709</v>
      </c>
      <c r="G160">
        <v>254176.9030125523</v>
      </c>
      <c r="H160">
        <v>2.0111376374105228</v>
      </c>
      <c r="I160">
        <v>2.253987927878331</v>
      </c>
      <c r="J160" t="s">
        <v>12</v>
      </c>
      <c r="K160" t="s">
        <v>12</v>
      </c>
    </row>
    <row r="161" spans="1:11">
      <c r="A161" t="s">
        <v>15</v>
      </c>
      <c r="B161">
        <v>2665</v>
      </c>
      <c r="C161">
        <v>44</v>
      </c>
      <c r="D161">
        <v>0.22301255230125525</v>
      </c>
      <c r="E161">
        <v>0.22301255230125525</v>
      </c>
      <c r="F161">
        <v>99129.213883677294</v>
      </c>
      <c r="G161">
        <v>246036.82551594748</v>
      </c>
      <c r="H161">
        <v>3.7591452352602542E-2</v>
      </c>
      <c r="I161">
        <v>4.5726551421545046E-2</v>
      </c>
      <c r="J161" t="s">
        <v>12</v>
      </c>
      <c r="K161" t="s">
        <v>12</v>
      </c>
    </row>
    <row r="163" spans="1:11">
      <c r="A163" t="s">
        <v>60</v>
      </c>
      <c r="B163" t="s">
        <v>1</v>
      </c>
      <c r="C163" t="s">
        <v>2</v>
      </c>
      <c r="D163" t="s">
        <v>3</v>
      </c>
      <c r="E163" t="s">
        <v>4</v>
      </c>
      <c r="F163" t="s">
        <v>17</v>
      </c>
      <c r="G163" t="s">
        <v>18</v>
      </c>
      <c r="H163" t="s">
        <v>19</v>
      </c>
    </row>
    <row r="164" spans="1:11">
      <c r="A164" t="s">
        <v>20</v>
      </c>
      <c r="B164">
        <v>155</v>
      </c>
      <c r="C164">
        <v>3</v>
      </c>
      <c r="D164">
        <v>1</v>
      </c>
      <c r="E164">
        <v>1.2970711297071129E-2</v>
      </c>
      <c r="F164">
        <v>273534.30322580645</v>
      </c>
      <c r="G164">
        <v>0.80653263966257849</v>
      </c>
      <c r="H164" t="s">
        <v>12</v>
      </c>
    </row>
    <row r="165" spans="1:11">
      <c r="A165" t="s">
        <v>21</v>
      </c>
      <c r="B165">
        <v>62</v>
      </c>
      <c r="C165">
        <v>1</v>
      </c>
      <c r="D165">
        <v>0.4</v>
      </c>
      <c r="E165">
        <v>5.188284518828452E-3</v>
      </c>
      <c r="F165">
        <v>56751.741935483871</v>
      </c>
      <c r="G165">
        <v>0.69353535300667568</v>
      </c>
      <c r="H165" t="s">
        <v>12</v>
      </c>
    </row>
    <row r="166" spans="1:11">
      <c r="A166" t="s">
        <v>22</v>
      </c>
      <c r="B166">
        <v>93</v>
      </c>
      <c r="C166">
        <v>2</v>
      </c>
      <c r="D166">
        <v>0.6</v>
      </c>
      <c r="E166">
        <v>7.782426778242678E-3</v>
      </c>
      <c r="F166">
        <v>418056.01075268816</v>
      </c>
      <c r="G166">
        <v>0.39932282828091764</v>
      </c>
      <c r="H166" t="s">
        <v>12</v>
      </c>
    </row>
    <row r="168" spans="1:11">
      <c r="A168" t="s">
        <v>61</v>
      </c>
      <c r="B168" t="s">
        <v>1</v>
      </c>
      <c r="C168" t="s">
        <v>2</v>
      </c>
      <c r="D168" t="s">
        <v>3</v>
      </c>
      <c r="E168" t="s">
        <v>4</v>
      </c>
      <c r="F168" t="s">
        <v>5</v>
      </c>
      <c r="G168" t="s">
        <v>6</v>
      </c>
      <c r="H168" t="s">
        <v>7</v>
      </c>
      <c r="I168" t="s">
        <v>8</v>
      </c>
      <c r="J168" t="s">
        <v>9</v>
      </c>
      <c r="K168" t="s">
        <v>10</v>
      </c>
    </row>
    <row r="169" spans="1:11">
      <c r="A169" t="s">
        <v>11</v>
      </c>
      <c r="B169">
        <v>11950</v>
      </c>
      <c r="C169">
        <v>199</v>
      </c>
      <c r="D169">
        <v>1</v>
      </c>
      <c r="E169">
        <v>1</v>
      </c>
      <c r="F169">
        <v>426530.25112970709</v>
      </c>
      <c r="G169">
        <v>254176.9030125523</v>
      </c>
      <c r="H169">
        <v>2.0111376374105228</v>
      </c>
      <c r="I169">
        <v>2.253987927878331</v>
      </c>
      <c r="J169" t="s">
        <v>12</v>
      </c>
      <c r="K169" t="s">
        <v>12</v>
      </c>
    </row>
    <row r="170" spans="1:11">
      <c r="A170" t="s">
        <v>24</v>
      </c>
      <c r="B170">
        <v>540</v>
      </c>
      <c r="C170">
        <v>9</v>
      </c>
      <c r="D170">
        <v>4.5188284518828462E-2</v>
      </c>
      <c r="E170">
        <v>4.5188284518828462E-2</v>
      </c>
      <c r="F170">
        <v>3169828.9925925927</v>
      </c>
      <c r="G170">
        <v>630991.82592592598</v>
      </c>
      <c r="H170">
        <v>0.15467404629693748</v>
      </c>
      <c r="I170">
        <v>0.21575319454624003</v>
      </c>
      <c r="J170" t="s">
        <v>12</v>
      </c>
      <c r="K170" t="s">
        <v>12</v>
      </c>
    </row>
    <row r="172" spans="1:11">
      <c r="A172" t="s">
        <v>62</v>
      </c>
      <c r="B172" t="s">
        <v>1</v>
      </c>
      <c r="C172" t="s">
        <v>2</v>
      </c>
      <c r="D172" t="s">
        <v>3</v>
      </c>
      <c r="E172" t="s">
        <v>4</v>
      </c>
      <c r="F172" t="s">
        <v>17</v>
      </c>
      <c r="G172" t="s">
        <v>18</v>
      </c>
      <c r="H172" t="s">
        <v>19</v>
      </c>
    </row>
    <row r="173" spans="1:11">
      <c r="A173" t="s">
        <v>20</v>
      </c>
      <c r="B173">
        <v>540</v>
      </c>
      <c r="C173">
        <v>9</v>
      </c>
      <c r="D173">
        <v>1</v>
      </c>
      <c r="E173">
        <v>4.5188284518828462E-2</v>
      </c>
      <c r="F173">
        <v>97228.957407407404</v>
      </c>
      <c r="G173">
        <v>1.8411005628498851</v>
      </c>
      <c r="H173" t="s">
        <v>12</v>
      </c>
    </row>
    <row r="174" spans="1:11">
      <c r="A174" t="s">
        <v>26</v>
      </c>
      <c r="B174">
        <v>444</v>
      </c>
      <c r="C174">
        <v>7</v>
      </c>
      <c r="D174">
        <v>0.82222222222222219</v>
      </c>
      <c r="E174">
        <v>3.715481171548117E-2</v>
      </c>
      <c r="F174">
        <v>18159.283783783783</v>
      </c>
      <c r="G174">
        <v>1.1398930401711571</v>
      </c>
      <c r="H174" t="s">
        <v>12</v>
      </c>
    </row>
    <row r="175" spans="1:11">
      <c r="A175" t="s">
        <v>27</v>
      </c>
      <c r="B175">
        <v>96</v>
      </c>
      <c r="C175">
        <v>2</v>
      </c>
      <c r="D175">
        <v>0.17777777777777778</v>
      </c>
      <c r="E175">
        <v>8.0334728033472809E-3</v>
      </c>
      <c r="F175">
        <v>462926.19791666669</v>
      </c>
      <c r="G175">
        <v>0.26994007917317947</v>
      </c>
      <c r="H175" t="s">
        <v>12</v>
      </c>
    </row>
    <row r="177" spans="1:11">
      <c r="A177" t="s">
        <v>63</v>
      </c>
      <c r="B177" t="s">
        <v>1</v>
      </c>
      <c r="C177" t="s">
        <v>2</v>
      </c>
      <c r="D177" t="s">
        <v>3</v>
      </c>
      <c r="E177" t="s">
        <v>4</v>
      </c>
      <c r="F177" t="s">
        <v>5</v>
      </c>
      <c r="G177" t="s">
        <v>6</v>
      </c>
      <c r="H177" t="s">
        <v>7</v>
      </c>
      <c r="I177" t="s">
        <v>8</v>
      </c>
      <c r="J177" t="s">
        <v>9</v>
      </c>
      <c r="K177" t="s">
        <v>10</v>
      </c>
    </row>
    <row r="178" spans="1:11">
      <c r="A178" t="s">
        <v>11</v>
      </c>
      <c r="B178">
        <v>9894</v>
      </c>
      <c r="C178">
        <v>165</v>
      </c>
      <c r="D178">
        <v>1</v>
      </c>
      <c r="E178">
        <v>1</v>
      </c>
      <c r="F178">
        <v>320241.13452597533</v>
      </c>
      <c r="G178">
        <v>244807.9904992925</v>
      </c>
      <c r="H178">
        <v>2.3105350957413755</v>
      </c>
      <c r="I178">
        <v>2.6289190645371652</v>
      </c>
      <c r="J178" t="s">
        <v>12</v>
      </c>
      <c r="K178" t="s">
        <v>12</v>
      </c>
    </row>
    <row r="179" spans="1:11">
      <c r="A179" t="s">
        <v>13</v>
      </c>
      <c r="B179">
        <v>148</v>
      </c>
      <c r="C179">
        <v>2</v>
      </c>
      <c r="D179">
        <v>1.4958560743885184E-2</v>
      </c>
      <c r="E179">
        <v>1.4958560743885184E-2</v>
      </c>
      <c r="F179">
        <v>3043499.9189189188</v>
      </c>
      <c r="G179">
        <v>2322858.0405405406</v>
      </c>
      <c r="H179">
        <v>0.25291922545840601</v>
      </c>
      <c r="I179">
        <v>0.30617658273480358</v>
      </c>
      <c r="J179" t="s">
        <v>12</v>
      </c>
      <c r="K179" t="s">
        <v>12</v>
      </c>
    </row>
    <row r="181" spans="1:11">
      <c r="A181" t="s">
        <v>64</v>
      </c>
      <c r="B181" t="s">
        <v>1</v>
      </c>
      <c r="C181" t="s">
        <v>2</v>
      </c>
      <c r="D181" t="s">
        <v>3</v>
      </c>
      <c r="E181" t="s">
        <v>4</v>
      </c>
      <c r="F181" t="s">
        <v>5</v>
      </c>
      <c r="G181" t="s">
        <v>6</v>
      </c>
      <c r="H181" t="s">
        <v>7</v>
      </c>
      <c r="I181" t="s">
        <v>8</v>
      </c>
      <c r="J181" t="s">
        <v>9</v>
      </c>
      <c r="K181" t="s">
        <v>10</v>
      </c>
    </row>
    <row r="182" spans="1:11">
      <c r="A182" t="s">
        <v>11</v>
      </c>
      <c r="B182">
        <v>9894</v>
      </c>
      <c r="C182">
        <v>165</v>
      </c>
      <c r="D182">
        <v>1</v>
      </c>
      <c r="E182">
        <v>1</v>
      </c>
      <c r="F182">
        <v>320241.13452597533</v>
      </c>
      <c r="G182">
        <v>244807.9904992925</v>
      </c>
      <c r="H182">
        <v>2.3105350957413755</v>
      </c>
      <c r="I182">
        <v>2.6289190645371652</v>
      </c>
      <c r="J182" t="s">
        <v>12</v>
      </c>
      <c r="K182" t="s">
        <v>12</v>
      </c>
    </row>
    <row r="183" spans="1:11">
      <c r="A183" t="s">
        <v>15</v>
      </c>
      <c r="B183">
        <v>2360</v>
      </c>
      <c r="C183">
        <v>39</v>
      </c>
      <c r="D183">
        <v>0.23852840105114212</v>
      </c>
      <c r="E183">
        <v>0.23852840105114212</v>
      </c>
      <c r="F183">
        <v>98725.008474576272</v>
      </c>
      <c r="G183">
        <v>244503.7122881356</v>
      </c>
      <c r="H183">
        <v>3.8190871558049302E-2</v>
      </c>
      <c r="I183">
        <v>4.7469821240772821E-2</v>
      </c>
      <c r="J183" t="s">
        <v>12</v>
      </c>
      <c r="K183" t="s">
        <v>12</v>
      </c>
    </row>
    <row r="185" spans="1:11">
      <c r="A185" t="s">
        <v>65</v>
      </c>
      <c r="B185" t="s">
        <v>1</v>
      </c>
      <c r="C185" t="s">
        <v>2</v>
      </c>
      <c r="D185" t="s">
        <v>3</v>
      </c>
      <c r="E185" t="s">
        <v>4</v>
      </c>
      <c r="F185" t="s">
        <v>17</v>
      </c>
      <c r="G185" t="s">
        <v>18</v>
      </c>
      <c r="H185" t="s">
        <v>19</v>
      </c>
    </row>
    <row r="186" spans="1:11">
      <c r="A186" t="s">
        <v>20</v>
      </c>
      <c r="B186">
        <v>148</v>
      </c>
      <c r="C186">
        <v>2</v>
      </c>
      <c r="D186">
        <v>1</v>
      </c>
      <c r="E186">
        <v>1.4958560743885184E-2</v>
      </c>
      <c r="F186">
        <v>332480.7702702703</v>
      </c>
      <c r="G186">
        <v>0.65844030744554582</v>
      </c>
      <c r="H186" t="s">
        <v>12</v>
      </c>
    </row>
    <row r="187" spans="1:11">
      <c r="A187" t="s">
        <v>21</v>
      </c>
      <c r="B187">
        <v>43</v>
      </c>
      <c r="C187">
        <v>1</v>
      </c>
      <c r="D187">
        <v>0.29054054054054052</v>
      </c>
      <c r="E187">
        <v>4.3460683242369114E-3</v>
      </c>
      <c r="F187">
        <v>53017.023255813954</v>
      </c>
      <c r="G187">
        <v>0.74903116282252991</v>
      </c>
      <c r="H187" t="s">
        <v>12</v>
      </c>
    </row>
    <row r="188" spans="1:11">
      <c r="A188" t="s">
        <v>22</v>
      </c>
      <c r="B188">
        <v>105</v>
      </c>
      <c r="C188">
        <v>2</v>
      </c>
      <c r="D188">
        <v>0.70945945945945932</v>
      </c>
      <c r="E188">
        <v>1.0612492419648272E-2</v>
      </c>
      <c r="F188">
        <v>446927.82857142854</v>
      </c>
      <c r="G188">
        <v>0.33054637581446789</v>
      </c>
      <c r="H188" t="s">
        <v>12</v>
      </c>
    </row>
    <row r="190" spans="1:11">
      <c r="A190" t="s">
        <v>66</v>
      </c>
      <c r="B190" t="s">
        <v>1</v>
      </c>
      <c r="C190" t="s">
        <v>2</v>
      </c>
      <c r="D190" t="s">
        <v>3</v>
      </c>
      <c r="E190" t="s">
        <v>4</v>
      </c>
      <c r="F190" t="s">
        <v>5</v>
      </c>
      <c r="G190" t="s">
        <v>6</v>
      </c>
      <c r="H190" t="s">
        <v>7</v>
      </c>
      <c r="I190" t="s">
        <v>8</v>
      </c>
      <c r="J190" t="s">
        <v>9</v>
      </c>
      <c r="K190" t="s">
        <v>10</v>
      </c>
    </row>
    <row r="191" spans="1:11">
      <c r="A191" t="s">
        <v>11</v>
      </c>
      <c r="B191">
        <v>9894</v>
      </c>
      <c r="C191">
        <v>165</v>
      </c>
      <c r="D191">
        <v>1</v>
      </c>
      <c r="E191">
        <v>1</v>
      </c>
      <c r="F191">
        <v>320241.13452597533</v>
      </c>
      <c r="G191">
        <v>244807.9904992925</v>
      </c>
      <c r="H191">
        <v>2.3105350957413755</v>
      </c>
      <c r="I191">
        <v>2.6289190645371652</v>
      </c>
      <c r="J191" t="s">
        <v>12</v>
      </c>
      <c r="K191" t="s">
        <v>12</v>
      </c>
    </row>
    <row r="192" spans="1:11">
      <c r="A192" t="s">
        <v>24</v>
      </c>
      <c r="B192">
        <v>37</v>
      </c>
      <c r="C192">
        <v>1</v>
      </c>
      <c r="D192">
        <v>3.7396401859712959E-3</v>
      </c>
      <c r="E192">
        <v>3.7396401859712959E-3</v>
      </c>
      <c r="F192">
        <v>3210101.1621621624</v>
      </c>
      <c r="G192">
        <v>661392.54054054059</v>
      </c>
      <c r="H192">
        <v>0.18546164655804845</v>
      </c>
      <c r="I192">
        <v>0.29637803269470669</v>
      </c>
      <c r="J192" t="s">
        <v>12</v>
      </c>
      <c r="K192" t="s">
        <v>12</v>
      </c>
    </row>
    <row r="194" spans="1:11">
      <c r="A194" t="s">
        <v>67</v>
      </c>
      <c r="B194" t="s">
        <v>1</v>
      </c>
      <c r="C194" t="s">
        <v>2</v>
      </c>
      <c r="D194" t="s">
        <v>3</v>
      </c>
      <c r="E194" t="s">
        <v>4</v>
      </c>
      <c r="F194" t="s">
        <v>17</v>
      </c>
      <c r="G194" t="s">
        <v>18</v>
      </c>
      <c r="H194" t="s">
        <v>19</v>
      </c>
    </row>
    <row r="195" spans="1:11">
      <c r="A195" t="s">
        <v>20</v>
      </c>
      <c r="B195">
        <v>37</v>
      </c>
      <c r="C195">
        <v>1</v>
      </c>
      <c r="D195">
        <v>1</v>
      </c>
      <c r="E195">
        <v>3.7396401859712959E-3</v>
      </c>
      <c r="F195">
        <v>435224</v>
      </c>
      <c r="G195">
        <v>0.62378658257853759</v>
      </c>
      <c r="H195" t="s">
        <v>12</v>
      </c>
    </row>
    <row r="196" spans="1:11">
      <c r="A196" t="s">
        <v>26</v>
      </c>
      <c r="B196">
        <v>11</v>
      </c>
      <c r="C196">
        <v>0</v>
      </c>
      <c r="D196">
        <v>0.29729729729729731</v>
      </c>
      <c r="E196">
        <v>1.1117849201536284E-3</v>
      </c>
      <c r="F196">
        <v>38802.454545454544</v>
      </c>
      <c r="G196">
        <v>0.78567885197482634</v>
      </c>
      <c r="H196" t="s">
        <v>12</v>
      </c>
    </row>
    <row r="197" spans="1:11">
      <c r="A197" t="s">
        <v>27</v>
      </c>
      <c r="B197">
        <v>26</v>
      </c>
      <c r="C197">
        <v>0</v>
      </c>
      <c r="D197">
        <v>0.70270270270270274</v>
      </c>
      <c r="E197">
        <v>2.6278552658176675E-3</v>
      </c>
      <c r="F197">
        <v>602940.80769230775</v>
      </c>
      <c r="G197">
        <v>0.16485042991200038</v>
      </c>
      <c r="H197" t="s">
        <v>12</v>
      </c>
    </row>
    <row r="199" spans="1:11">
      <c r="A199" t="s">
        <v>68</v>
      </c>
      <c r="B199" t="s">
        <v>1</v>
      </c>
      <c r="C199" t="s">
        <v>2</v>
      </c>
      <c r="D199" t="s">
        <v>3</v>
      </c>
      <c r="E199" t="s">
        <v>4</v>
      </c>
      <c r="F199" t="s">
        <v>5</v>
      </c>
      <c r="G199" t="s">
        <v>6</v>
      </c>
      <c r="H199" t="s">
        <v>7</v>
      </c>
      <c r="I199" t="s">
        <v>8</v>
      </c>
      <c r="J199" t="s">
        <v>9</v>
      </c>
      <c r="K199" t="s">
        <v>10</v>
      </c>
    </row>
    <row r="200" spans="1:11">
      <c r="A200" t="s">
        <v>11</v>
      </c>
      <c r="B200">
        <v>12623</v>
      </c>
      <c r="C200">
        <v>210</v>
      </c>
      <c r="D200">
        <v>1</v>
      </c>
      <c r="E200">
        <v>1</v>
      </c>
      <c r="F200">
        <v>499401.55755367188</v>
      </c>
      <c r="G200">
        <v>273505.95333914284</v>
      </c>
      <c r="H200">
        <v>1.7928682648849916</v>
      </c>
      <c r="I200">
        <v>2.4988775581354057</v>
      </c>
      <c r="J200" t="s">
        <v>12</v>
      </c>
      <c r="K200" t="s">
        <v>12</v>
      </c>
    </row>
    <row r="201" spans="1:11">
      <c r="A201" t="s">
        <v>13</v>
      </c>
      <c r="B201">
        <v>274</v>
      </c>
      <c r="C201">
        <v>5</v>
      </c>
      <c r="D201">
        <v>2.170640893606908E-2</v>
      </c>
      <c r="E201">
        <v>2.170640893606908E-2</v>
      </c>
      <c r="F201">
        <v>2876255.1642335765</v>
      </c>
      <c r="G201">
        <v>2736352.0510948906</v>
      </c>
      <c r="H201">
        <v>0.24430680252903061</v>
      </c>
      <c r="I201">
        <v>0.32859685355315671</v>
      </c>
      <c r="J201" t="s">
        <v>12</v>
      </c>
      <c r="K201" t="s">
        <v>12</v>
      </c>
    </row>
    <row r="203" spans="1:11">
      <c r="A203" t="s">
        <v>69</v>
      </c>
      <c r="B203" t="s">
        <v>1</v>
      </c>
      <c r="C203" t="s">
        <v>2</v>
      </c>
      <c r="D203" t="s">
        <v>3</v>
      </c>
      <c r="E203" t="s">
        <v>4</v>
      </c>
      <c r="F203" t="s">
        <v>5</v>
      </c>
      <c r="G203" t="s">
        <v>6</v>
      </c>
      <c r="H203" t="s">
        <v>7</v>
      </c>
      <c r="I203" t="s">
        <v>8</v>
      </c>
      <c r="J203" t="s">
        <v>9</v>
      </c>
      <c r="K203" t="s">
        <v>10</v>
      </c>
    </row>
    <row r="204" spans="1:11">
      <c r="A204" t="s">
        <v>11</v>
      </c>
      <c r="B204">
        <v>12623</v>
      </c>
      <c r="C204">
        <v>210</v>
      </c>
      <c r="D204">
        <v>1</v>
      </c>
      <c r="E204">
        <v>1</v>
      </c>
      <c r="F204">
        <v>499401.55755367188</v>
      </c>
      <c r="G204">
        <v>273505.95333914284</v>
      </c>
      <c r="H204">
        <v>1.7928682648849916</v>
      </c>
      <c r="I204">
        <v>2.4988775581354057</v>
      </c>
      <c r="J204" t="s">
        <v>12</v>
      </c>
      <c r="K204" t="s">
        <v>12</v>
      </c>
    </row>
    <row r="205" spans="1:11">
      <c r="A205" t="s">
        <v>15</v>
      </c>
      <c r="B205">
        <v>2104</v>
      </c>
      <c r="C205">
        <v>35</v>
      </c>
      <c r="D205">
        <v>0.1666798700784283</v>
      </c>
      <c r="E205">
        <v>0.1666798700784283</v>
      </c>
      <c r="F205">
        <v>98173.092205323192</v>
      </c>
      <c r="G205">
        <v>244564.8602661597</v>
      </c>
      <c r="H205">
        <v>3.8373377096613703E-2</v>
      </c>
      <c r="I205">
        <v>4.7511773029350807E-2</v>
      </c>
      <c r="J205" t="s">
        <v>12</v>
      </c>
      <c r="K205" t="s">
        <v>12</v>
      </c>
    </row>
    <row r="207" spans="1:11">
      <c r="A207" t="s">
        <v>70</v>
      </c>
      <c r="B207" t="s">
        <v>1</v>
      </c>
      <c r="C207" t="s">
        <v>2</v>
      </c>
      <c r="D207" t="s">
        <v>3</v>
      </c>
      <c r="E207" t="s">
        <v>4</v>
      </c>
      <c r="F207" t="s">
        <v>17</v>
      </c>
      <c r="G207" t="s">
        <v>18</v>
      </c>
      <c r="H207" t="s">
        <v>19</v>
      </c>
    </row>
    <row r="208" spans="1:11">
      <c r="A208" t="s">
        <v>20</v>
      </c>
      <c r="B208">
        <v>274</v>
      </c>
      <c r="C208">
        <v>5</v>
      </c>
      <c r="D208">
        <v>1</v>
      </c>
      <c r="E208">
        <v>2.170640893606908E-2</v>
      </c>
      <c r="F208">
        <v>396405.45985401463</v>
      </c>
      <c r="G208">
        <v>0.61316434092433258</v>
      </c>
      <c r="H208" t="s">
        <v>12</v>
      </c>
    </row>
    <row r="209" spans="1:11">
      <c r="A209" t="s">
        <v>21</v>
      </c>
      <c r="B209">
        <v>73</v>
      </c>
      <c r="C209">
        <v>1</v>
      </c>
      <c r="D209">
        <v>0.26642335766423358</v>
      </c>
      <c r="E209">
        <v>5.7830943515804487E-3</v>
      </c>
      <c r="F209">
        <v>31936.890410958906</v>
      </c>
      <c r="G209">
        <v>0.83756570850923451</v>
      </c>
      <c r="H209" t="s">
        <v>12</v>
      </c>
    </row>
    <row r="210" spans="1:11">
      <c r="A210" t="s">
        <v>22</v>
      </c>
      <c r="B210">
        <v>201</v>
      </c>
      <c r="C210">
        <v>3</v>
      </c>
      <c r="D210">
        <v>0.73357664233576647</v>
      </c>
      <c r="E210">
        <v>1.5923314584488632E-2</v>
      </c>
      <c r="F210">
        <v>528774.64179104473</v>
      </c>
      <c r="G210">
        <v>0.22780224998688847</v>
      </c>
      <c r="H210" t="s">
        <v>12</v>
      </c>
    </row>
    <row r="212" spans="1:11">
      <c r="A212" t="s">
        <v>71</v>
      </c>
      <c r="B212" t="s">
        <v>1</v>
      </c>
      <c r="C212" t="s">
        <v>2</v>
      </c>
      <c r="D212" t="s">
        <v>3</v>
      </c>
      <c r="E212" t="s">
        <v>4</v>
      </c>
      <c r="F212" t="s">
        <v>5</v>
      </c>
      <c r="G212" t="s">
        <v>6</v>
      </c>
      <c r="H212" t="s">
        <v>7</v>
      </c>
      <c r="I212" t="s">
        <v>8</v>
      </c>
      <c r="J212" t="s">
        <v>9</v>
      </c>
      <c r="K212" t="s">
        <v>10</v>
      </c>
    </row>
    <row r="213" spans="1:11">
      <c r="A213" t="s">
        <v>11</v>
      </c>
      <c r="B213">
        <v>12623</v>
      </c>
      <c r="C213">
        <v>210</v>
      </c>
      <c r="D213">
        <v>1</v>
      </c>
      <c r="E213">
        <v>1</v>
      </c>
      <c r="F213">
        <v>499401.55755367188</v>
      </c>
      <c r="G213">
        <v>273505.95333914284</v>
      </c>
      <c r="H213">
        <v>1.7928682648849916</v>
      </c>
      <c r="I213">
        <v>2.4988775581354057</v>
      </c>
      <c r="J213" t="s">
        <v>12</v>
      </c>
      <c r="K213" t="s">
        <v>12</v>
      </c>
    </row>
    <row r="214" spans="1:11">
      <c r="A214" t="s">
        <v>24</v>
      </c>
      <c r="B214">
        <v>552</v>
      </c>
      <c r="C214">
        <v>9</v>
      </c>
      <c r="D214">
        <v>4.372969975441654E-2</v>
      </c>
      <c r="E214">
        <v>4.372969975441654E-2</v>
      </c>
      <c r="F214">
        <v>3236509.0652173911</v>
      </c>
      <c r="G214">
        <v>696460.34963768115</v>
      </c>
      <c r="H214">
        <v>0.17965902472458634</v>
      </c>
      <c r="I214">
        <v>0.23050132807618895</v>
      </c>
      <c r="J214" t="s">
        <v>12</v>
      </c>
      <c r="K214" t="s">
        <v>12</v>
      </c>
    </row>
    <row r="216" spans="1:11">
      <c r="A216" t="s">
        <v>72</v>
      </c>
      <c r="B216" t="s">
        <v>1</v>
      </c>
      <c r="C216" t="s">
        <v>2</v>
      </c>
      <c r="D216" t="s">
        <v>3</v>
      </c>
      <c r="E216" t="s">
        <v>4</v>
      </c>
      <c r="F216" t="s">
        <v>17</v>
      </c>
      <c r="G216" t="s">
        <v>18</v>
      </c>
      <c r="H216" t="s">
        <v>19</v>
      </c>
    </row>
    <row r="217" spans="1:11">
      <c r="A217" t="s">
        <v>20</v>
      </c>
      <c r="B217">
        <v>552</v>
      </c>
      <c r="C217">
        <v>9</v>
      </c>
      <c r="D217">
        <v>1</v>
      </c>
      <c r="E217">
        <v>4.372969975441654E-2</v>
      </c>
      <c r="F217">
        <v>292137.125</v>
      </c>
      <c r="G217">
        <v>0.91508390722549393</v>
      </c>
      <c r="H217" t="s">
        <v>12</v>
      </c>
    </row>
    <row r="218" spans="1:11">
      <c r="A218" t="s">
        <v>26</v>
      </c>
      <c r="B218">
        <v>265</v>
      </c>
      <c r="C218">
        <v>4</v>
      </c>
      <c r="D218">
        <v>0.48007246376811596</v>
      </c>
      <c r="E218">
        <v>2.0993424700942724E-2</v>
      </c>
      <c r="F218">
        <v>25661.184905660379</v>
      </c>
      <c r="G218">
        <v>1.4153267202085056</v>
      </c>
      <c r="H218" t="s">
        <v>12</v>
      </c>
    </row>
    <row r="219" spans="1:11">
      <c r="A219" t="s">
        <v>27</v>
      </c>
      <c r="B219">
        <v>287</v>
      </c>
      <c r="C219">
        <v>5</v>
      </c>
      <c r="D219">
        <v>0.51992753623188404</v>
      </c>
      <c r="E219">
        <v>2.2736275053473819E-2</v>
      </c>
      <c r="F219">
        <v>538186.33797909413</v>
      </c>
      <c r="G219">
        <v>0.18699553681780198</v>
      </c>
      <c r="H219" t="s">
        <v>12</v>
      </c>
    </row>
    <row r="221" spans="1:11">
      <c r="A221" t="s">
        <v>73</v>
      </c>
      <c r="B221" t="s">
        <v>1</v>
      </c>
      <c r="C221" t="s">
        <v>2</v>
      </c>
      <c r="D221" t="s">
        <v>3</v>
      </c>
      <c r="E221" t="s">
        <v>4</v>
      </c>
      <c r="F221" t="s">
        <v>5</v>
      </c>
      <c r="G221" t="s">
        <v>6</v>
      </c>
      <c r="H221" t="s">
        <v>7</v>
      </c>
      <c r="I221" t="s">
        <v>8</v>
      </c>
      <c r="J221" t="s">
        <v>9</v>
      </c>
      <c r="K221" t="s">
        <v>10</v>
      </c>
    </row>
    <row r="222" spans="1:11">
      <c r="A222" t="s">
        <v>11</v>
      </c>
      <c r="B222">
        <v>10496</v>
      </c>
      <c r="C222">
        <v>175</v>
      </c>
      <c r="D222">
        <v>1</v>
      </c>
      <c r="E222">
        <v>1</v>
      </c>
      <c r="F222">
        <v>518331.55325838417</v>
      </c>
      <c r="G222">
        <v>358329.96284298779</v>
      </c>
      <c r="H222">
        <v>2.0040318362329446</v>
      </c>
      <c r="I222">
        <v>2.5336856419974674</v>
      </c>
      <c r="J222" t="s">
        <v>12</v>
      </c>
      <c r="K222" t="s">
        <v>12</v>
      </c>
    </row>
    <row r="223" spans="1:11">
      <c r="A223" t="s">
        <v>13</v>
      </c>
      <c r="B223">
        <v>377</v>
      </c>
      <c r="C223">
        <v>6</v>
      </c>
      <c r="D223">
        <v>3.591844512195122E-2</v>
      </c>
      <c r="E223">
        <v>3.591844512195122E-2</v>
      </c>
      <c r="F223">
        <v>2809733.0477453582</v>
      </c>
      <c r="G223">
        <v>2603594.0397877982</v>
      </c>
      <c r="H223">
        <v>0.21810620999032274</v>
      </c>
      <c r="I223">
        <v>0.32941987674841727</v>
      </c>
      <c r="J223" t="s">
        <v>12</v>
      </c>
      <c r="K223" t="s">
        <v>12</v>
      </c>
    </row>
    <row r="225" spans="1:11">
      <c r="A225" t="s">
        <v>74</v>
      </c>
      <c r="B225" t="s">
        <v>1</v>
      </c>
      <c r="C225" t="s">
        <v>2</v>
      </c>
      <c r="D225" t="s">
        <v>3</v>
      </c>
      <c r="E225" t="s">
        <v>4</v>
      </c>
      <c r="F225" t="s">
        <v>5</v>
      </c>
      <c r="G225" t="s">
        <v>6</v>
      </c>
      <c r="H225" t="s">
        <v>7</v>
      </c>
      <c r="I225" t="s">
        <v>8</v>
      </c>
      <c r="J225" t="s">
        <v>9</v>
      </c>
      <c r="K225" t="s">
        <v>10</v>
      </c>
    </row>
    <row r="226" spans="1:11">
      <c r="A226" t="s">
        <v>11</v>
      </c>
      <c r="B226">
        <v>10496</v>
      </c>
      <c r="C226">
        <v>175</v>
      </c>
      <c r="D226">
        <v>1</v>
      </c>
      <c r="E226">
        <v>1</v>
      </c>
      <c r="F226">
        <v>518331.55325838417</v>
      </c>
      <c r="G226">
        <v>358329.96284298779</v>
      </c>
      <c r="H226">
        <v>2.0040318362329446</v>
      </c>
      <c r="I226">
        <v>2.5336856419974674</v>
      </c>
      <c r="J226" t="s">
        <v>12</v>
      </c>
      <c r="K226" t="s">
        <v>12</v>
      </c>
    </row>
    <row r="227" spans="1:11">
      <c r="A227" t="s">
        <v>15</v>
      </c>
      <c r="B227">
        <v>2541</v>
      </c>
      <c r="C227">
        <v>42</v>
      </c>
      <c r="D227">
        <v>0.2420922256097561</v>
      </c>
      <c r="E227">
        <v>0.2420922256097561</v>
      </c>
      <c r="F227">
        <v>99186.662731208184</v>
      </c>
      <c r="G227">
        <v>247099.9582841401</v>
      </c>
      <c r="H227">
        <v>3.9368275781422844E-2</v>
      </c>
      <c r="I227">
        <v>4.7007102262767969E-2</v>
      </c>
      <c r="J227" t="s">
        <v>12</v>
      </c>
      <c r="K227" t="s">
        <v>12</v>
      </c>
    </row>
    <row r="229" spans="1:11">
      <c r="A229" t="s">
        <v>75</v>
      </c>
      <c r="B229" t="s">
        <v>1</v>
      </c>
      <c r="C229" t="s">
        <v>2</v>
      </c>
      <c r="D229" t="s">
        <v>3</v>
      </c>
      <c r="E229" t="s">
        <v>4</v>
      </c>
      <c r="F229" t="s">
        <v>17</v>
      </c>
      <c r="G229" t="s">
        <v>18</v>
      </c>
      <c r="H229" t="s">
        <v>19</v>
      </c>
    </row>
    <row r="230" spans="1:11">
      <c r="A230" t="s">
        <v>20</v>
      </c>
      <c r="B230">
        <v>377</v>
      </c>
      <c r="C230">
        <v>6</v>
      </c>
      <c r="D230">
        <v>1</v>
      </c>
      <c r="E230">
        <v>3.591844512195122E-2</v>
      </c>
      <c r="F230">
        <v>426423.47214854113</v>
      </c>
      <c r="G230">
        <v>0.51146756856640629</v>
      </c>
      <c r="H230" t="s">
        <v>12</v>
      </c>
    </row>
    <row r="231" spans="1:11">
      <c r="A231" t="s">
        <v>21</v>
      </c>
      <c r="B231">
        <v>76</v>
      </c>
      <c r="C231">
        <v>1</v>
      </c>
      <c r="D231">
        <v>0.20159151193633953</v>
      </c>
      <c r="E231">
        <v>7.2408536585365857E-3</v>
      </c>
      <c r="F231">
        <v>27694.157894736843</v>
      </c>
      <c r="G231">
        <v>1.0031650941352226</v>
      </c>
      <c r="H231" t="s">
        <v>12</v>
      </c>
    </row>
    <row r="232" spans="1:11">
      <c r="A232" t="s">
        <v>22</v>
      </c>
      <c r="B232">
        <v>301</v>
      </c>
      <c r="C232">
        <v>5</v>
      </c>
      <c r="D232">
        <v>0.79840848806366049</v>
      </c>
      <c r="E232">
        <v>2.8677591463414632E-2</v>
      </c>
      <c r="F232">
        <v>527099.31229235884</v>
      </c>
      <c r="G232">
        <v>0.1810396048049922</v>
      </c>
      <c r="H232" t="s">
        <v>12</v>
      </c>
    </row>
    <row r="234" spans="1:11">
      <c r="A234" t="s">
        <v>76</v>
      </c>
      <c r="B234" t="s">
        <v>1</v>
      </c>
      <c r="C234" t="s">
        <v>2</v>
      </c>
      <c r="D234" t="s">
        <v>3</v>
      </c>
      <c r="E234" t="s">
        <v>4</v>
      </c>
      <c r="F234" t="s">
        <v>5</v>
      </c>
      <c r="G234" t="s">
        <v>6</v>
      </c>
      <c r="H234" t="s">
        <v>7</v>
      </c>
      <c r="I234" t="s">
        <v>8</v>
      </c>
      <c r="J234" t="s">
        <v>9</v>
      </c>
      <c r="K234" t="s">
        <v>10</v>
      </c>
    </row>
    <row r="235" spans="1:11">
      <c r="A235" t="s">
        <v>11</v>
      </c>
      <c r="B235">
        <v>10496</v>
      </c>
      <c r="C235">
        <v>175</v>
      </c>
      <c r="D235">
        <v>1</v>
      </c>
      <c r="E235">
        <v>1</v>
      </c>
      <c r="F235">
        <v>518331.55325838417</v>
      </c>
      <c r="G235">
        <v>358329.96284298779</v>
      </c>
      <c r="H235">
        <v>2.0040318362329446</v>
      </c>
      <c r="I235">
        <v>2.5336856419974674</v>
      </c>
      <c r="J235" t="s">
        <v>12</v>
      </c>
      <c r="K235" t="s">
        <v>12</v>
      </c>
    </row>
    <row r="236" spans="1:11">
      <c r="A236" t="s">
        <v>24</v>
      </c>
      <c r="B236">
        <v>301</v>
      </c>
      <c r="C236">
        <v>5</v>
      </c>
      <c r="D236">
        <v>2.8677591463414632E-2</v>
      </c>
      <c r="E236">
        <v>2.8677591463414632E-2</v>
      </c>
      <c r="F236">
        <v>3036765.9468438537</v>
      </c>
      <c r="G236">
        <v>749852.60465116275</v>
      </c>
      <c r="H236">
        <v>0.16980134643571929</v>
      </c>
      <c r="I236">
        <v>0.20530005390042116</v>
      </c>
      <c r="J236" t="s">
        <v>12</v>
      </c>
      <c r="K236" t="s">
        <v>12</v>
      </c>
    </row>
    <row r="238" spans="1:11">
      <c r="A238" t="s">
        <v>77</v>
      </c>
      <c r="B238" t="s">
        <v>1</v>
      </c>
      <c r="C238" t="s">
        <v>2</v>
      </c>
      <c r="D238" t="s">
        <v>3</v>
      </c>
      <c r="E238" t="s">
        <v>4</v>
      </c>
      <c r="F238" t="s">
        <v>17</v>
      </c>
      <c r="G238" t="s">
        <v>18</v>
      </c>
      <c r="H238" t="s">
        <v>19</v>
      </c>
    </row>
    <row r="239" spans="1:11">
      <c r="A239" t="s">
        <v>20</v>
      </c>
      <c r="B239">
        <v>301</v>
      </c>
      <c r="C239">
        <v>5</v>
      </c>
      <c r="D239">
        <v>1</v>
      </c>
      <c r="E239">
        <v>2.8677591463414632E-2</v>
      </c>
      <c r="F239">
        <v>210474.87043189368</v>
      </c>
      <c r="G239">
        <v>1.2750552055987243</v>
      </c>
      <c r="H239" t="s">
        <v>12</v>
      </c>
    </row>
    <row r="240" spans="1:11">
      <c r="A240" t="s">
        <v>26</v>
      </c>
      <c r="B240">
        <v>195</v>
      </c>
      <c r="C240">
        <v>3</v>
      </c>
      <c r="D240">
        <v>0.64784053156146182</v>
      </c>
      <c r="E240">
        <v>1.8578506097560975E-2</v>
      </c>
      <c r="F240">
        <v>18991.497435897436</v>
      </c>
      <c r="G240">
        <v>1.3324686863419368</v>
      </c>
      <c r="H240" t="s">
        <v>12</v>
      </c>
    </row>
    <row r="241" spans="1:11">
      <c r="A241" t="s">
        <v>27</v>
      </c>
      <c r="B241">
        <v>106</v>
      </c>
      <c r="C241">
        <v>2</v>
      </c>
      <c r="D241">
        <v>0.35215946843853824</v>
      </c>
      <c r="E241">
        <v>1.0099085365853659E-2</v>
      </c>
      <c r="F241">
        <v>562732.01886792458</v>
      </c>
      <c r="G241">
        <v>0.19301699732324465</v>
      </c>
      <c r="H241" t="s">
        <v>12</v>
      </c>
    </row>
    <row r="243" spans="1:11">
      <c r="A243" t="s">
        <v>78</v>
      </c>
      <c r="B243" t="s">
        <v>1</v>
      </c>
      <c r="C243" t="s">
        <v>2</v>
      </c>
      <c r="D243" t="s">
        <v>3</v>
      </c>
      <c r="E243" t="s">
        <v>4</v>
      </c>
      <c r="F243" t="s">
        <v>5</v>
      </c>
      <c r="G243" t="s">
        <v>6</v>
      </c>
      <c r="H243" t="s">
        <v>7</v>
      </c>
      <c r="I243" t="s">
        <v>8</v>
      </c>
      <c r="J243" t="s">
        <v>9</v>
      </c>
      <c r="K243" t="s">
        <v>10</v>
      </c>
    </row>
    <row r="244" spans="1:11">
      <c r="A244" t="s">
        <v>11</v>
      </c>
      <c r="B244">
        <v>8581</v>
      </c>
      <c r="C244">
        <v>143</v>
      </c>
      <c r="D244">
        <v>1</v>
      </c>
      <c r="E244">
        <v>1</v>
      </c>
      <c r="F244">
        <v>517801.31756205572</v>
      </c>
      <c r="G244">
        <v>373400.39703997201</v>
      </c>
      <c r="H244">
        <v>2.0798987736768471</v>
      </c>
      <c r="I244">
        <v>2.6058922103612434</v>
      </c>
      <c r="J244" t="s">
        <v>12</v>
      </c>
      <c r="K244" t="s">
        <v>12</v>
      </c>
    </row>
    <row r="245" spans="1:11">
      <c r="A245" t="s">
        <v>13</v>
      </c>
      <c r="B245">
        <v>323</v>
      </c>
      <c r="C245">
        <v>5</v>
      </c>
      <c r="D245">
        <v>3.7641300547721711E-2</v>
      </c>
      <c r="E245">
        <v>3.7641300547721711E-2</v>
      </c>
      <c r="F245">
        <v>2826828.2817337462</v>
      </c>
      <c r="G245">
        <v>2520933.8049535602</v>
      </c>
      <c r="H245">
        <v>0.22135085791691197</v>
      </c>
      <c r="I245">
        <v>0.31388496765982704</v>
      </c>
      <c r="J245" t="s">
        <v>12</v>
      </c>
      <c r="K245" t="s">
        <v>12</v>
      </c>
    </row>
    <row r="247" spans="1:11">
      <c r="A247" t="s">
        <v>79</v>
      </c>
      <c r="B247" t="s">
        <v>1</v>
      </c>
      <c r="C247" t="s">
        <v>2</v>
      </c>
      <c r="D247" t="s">
        <v>3</v>
      </c>
      <c r="E247" t="s">
        <v>4</v>
      </c>
      <c r="F247" t="s">
        <v>5</v>
      </c>
      <c r="G247" t="s">
        <v>6</v>
      </c>
      <c r="H247" t="s">
        <v>7</v>
      </c>
      <c r="I247" t="s">
        <v>8</v>
      </c>
      <c r="J247" t="s">
        <v>9</v>
      </c>
      <c r="K247" t="s">
        <v>10</v>
      </c>
    </row>
    <row r="248" spans="1:11">
      <c r="A248" t="s">
        <v>11</v>
      </c>
      <c r="B248">
        <v>8581</v>
      </c>
      <c r="C248">
        <v>143</v>
      </c>
      <c r="D248">
        <v>1</v>
      </c>
      <c r="E248">
        <v>1</v>
      </c>
      <c r="F248">
        <v>517801.31756205572</v>
      </c>
      <c r="G248">
        <v>373400.39703997201</v>
      </c>
      <c r="H248">
        <v>2.0798987736768471</v>
      </c>
      <c r="I248">
        <v>2.6058922103612434</v>
      </c>
      <c r="J248" t="s">
        <v>12</v>
      </c>
      <c r="K248" t="s">
        <v>12</v>
      </c>
    </row>
    <row r="249" spans="1:11">
      <c r="A249" t="s">
        <v>15</v>
      </c>
      <c r="B249">
        <v>1766</v>
      </c>
      <c r="C249">
        <v>29</v>
      </c>
      <c r="D249">
        <v>0.20580351940333294</v>
      </c>
      <c r="E249">
        <v>0.20580351940333294</v>
      </c>
      <c r="F249">
        <v>98934.11834654586</v>
      </c>
      <c r="G249">
        <v>245547.37429218573</v>
      </c>
      <c r="H249">
        <v>3.7702095348687271E-2</v>
      </c>
      <c r="I249">
        <v>4.6060408447974675E-2</v>
      </c>
      <c r="J249" t="s">
        <v>12</v>
      </c>
      <c r="K249" t="s">
        <v>12</v>
      </c>
    </row>
    <row r="251" spans="1:11">
      <c r="A251" t="s">
        <v>80</v>
      </c>
      <c r="B251" t="s">
        <v>1</v>
      </c>
      <c r="C251" t="s">
        <v>2</v>
      </c>
      <c r="D251" t="s">
        <v>3</v>
      </c>
      <c r="E251" t="s">
        <v>4</v>
      </c>
      <c r="F251" t="s">
        <v>17</v>
      </c>
      <c r="G251" t="s">
        <v>18</v>
      </c>
      <c r="H251" t="s">
        <v>19</v>
      </c>
    </row>
    <row r="252" spans="1:11">
      <c r="A252" t="s">
        <v>20</v>
      </c>
      <c r="B252">
        <v>323</v>
      </c>
      <c r="C252">
        <v>5</v>
      </c>
      <c r="D252">
        <v>1</v>
      </c>
      <c r="E252">
        <v>3.7641300547721711E-2</v>
      </c>
      <c r="F252">
        <v>499558.64086687309</v>
      </c>
      <c r="G252">
        <v>0.4568308991507643</v>
      </c>
      <c r="H252" t="s">
        <v>12</v>
      </c>
    </row>
    <row r="253" spans="1:11">
      <c r="A253" t="s">
        <v>21</v>
      </c>
      <c r="B253">
        <v>51</v>
      </c>
      <c r="C253">
        <v>1</v>
      </c>
      <c r="D253">
        <v>0.15789473684210525</v>
      </c>
      <c r="E253">
        <v>5.9433632443771124E-3</v>
      </c>
      <c r="F253">
        <v>35486.549019607846</v>
      </c>
      <c r="G253">
        <v>0.76263752415801467</v>
      </c>
      <c r="H253" t="s">
        <v>12</v>
      </c>
    </row>
    <row r="254" spans="1:11">
      <c r="A254" t="s">
        <v>22</v>
      </c>
      <c r="B254">
        <v>272</v>
      </c>
      <c r="C254">
        <v>5</v>
      </c>
      <c r="D254">
        <v>0.84210526315789469</v>
      </c>
      <c r="E254">
        <v>3.1697937303344602E-2</v>
      </c>
      <c r="F254">
        <v>586572.1580882353</v>
      </c>
      <c r="G254">
        <v>0.19996320565421463</v>
      </c>
      <c r="H254" t="s">
        <v>12</v>
      </c>
    </row>
    <row r="256" spans="1:11">
      <c r="A256" t="s">
        <v>81</v>
      </c>
      <c r="B256" t="s">
        <v>1</v>
      </c>
      <c r="C256" t="s">
        <v>2</v>
      </c>
      <c r="D256" t="s">
        <v>3</v>
      </c>
      <c r="E256" t="s">
        <v>4</v>
      </c>
      <c r="F256" t="s">
        <v>5</v>
      </c>
      <c r="G256" t="s">
        <v>6</v>
      </c>
      <c r="H256" t="s">
        <v>7</v>
      </c>
      <c r="I256" t="s">
        <v>8</v>
      </c>
      <c r="J256" t="s">
        <v>9</v>
      </c>
      <c r="K256" t="s">
        <v>10</v>
      </c>
    </row>
    <row r="257" spans="1:11">
      <c r="A257" t="s">
        <v>11</v>
      </c>
      <c r="B257">
        <v>8581</v>
      </c>
      <c r="C257">
        <v>143</v>
      </c>
      <c r="D257">
        <v>1</v>
      </c>
      <c r="E257">
        <v>1</v>
      </c>
      <c r="F257">
        <v>517801.31756205572</v>
      </c>
      <c r="G257">
        <v>373400.39703997201</v>
      </c>
      <c r="H257">
        <v>2.0798987736768471</v>
      </c>
      <c r="I257">
        <v>2.6058922103612434</v>
      </c>
      <c r="J257" t="s">
        <v>12</v>
      </c>
      <c r="K257" t="s">
        <v>12</v>
      </c>
    </row>
    <row r="258" spans="1:11">
      <c r="A258" t="s">
        <v>24</v>
      </c>
      <c r="B258">
        <v>189</v>
      </c>
      <c r="C258">
        <v>3</v>
      </c>
      <c r="D258">
        <v>2.2025404964456357E-2</v>
      </c>
      <c r="E258">
        <v>2.2025404964456357E-2</v>
      </c>
      <c r="F258">
        <v>2996374.3544973545</v>
      </c>
      <c r="G258">
        <v>669008.79894179897</v>
      </c>
      <c r="H258">
        <v>0.18169123916566668</v>
      </c>
      <c r="I258">
        <v>0.27900460802833937</v>
      </c>
      <c r="J258" t="s">
        <v>12</v>
      </c>
      <c r="K258" t="s">
        <v>12</v>
      </c>
    </row>
    <row r="260" spans="1:11">
      <c r="A260" t="s">
        <v>82</v>
      </c>
      <c r="B260" t="s">
        <v>1</v>
      </c>
      <c r="C260" t="s">
        <v>2</v>
      </c>
      <c r="D260" t="s">
        <v>3</v>
      </c>
      <c r="E260" t="s">
        <v>4</v>
      </c>
      <c r="F260" t="s">
        <v>17</v>
      </c>
      <c r="G260" t="s">
        <v>18</v>
      </c>
      <c r="H260" t="s">
        <v>19</v>
      </c>
    </row>
    <row r="261" spans="1:11">
      <c r="A261" t="s">
        <v>20</v>
      </c>
      <c r="B261">
        <v>189</v>
      </c>
      <c r="C261">
        <v>3</v>
      </c>
      <c r="D261">
        <v>1</v>
      </c>
      <c r="E261">
        <v>2.2025404964456357E-2</v>
      </c>
      <c r="F261">
        <v>512205.57142857142</v>
      </c>
      <c r="G261">
        <v>0.37849457366333233</v>
      </c>
      <c r="H261" t="s">
        <v>12</v>
      </c>
    </row>
    <row r="262" spans="1:11">
      <c r="A262" t="s">
        <v>26</v>
      </c>
      <c r="B262">
        <v>21</v>
      </c>
      <c r="C262">
        <v>0</v>
      </c>
      <c r="D262">
        <v>0.1111111111111111</v>
      </c>
      <c r="E262">
        <v>2.4472672182729287E-3</v>
      </c>
      <c r="F262">
        <v>40691.904761904763</v>
      </c>
      <c r="G262">
        <v>1.3241386126703392</v>
      </c>
      <c r="H262" t="s">
        <v>12</v>
      </c>
    </row>
    <row r="263" spans="1:11">
      <c r="A263" t="s">
        <v>27</v>
      </c>
      <c r="B263">
        <v>168</v>
      </c>
      <c r="C263">
        <v>3</v>
      </c>
      <c r="D263">
        <v>0.88888888888888884</v>
      </c>
      <c r="E263">
        <v>1.957813774618343E-2</v>
      </c>
      <c r="F263">
        <v>571144.77976190473</v>
      </c>
      <c r="G263">
        <v>0.18073096509191916</v>
      </c>
      <c r="H263" t="s">
        <v>12</v>
      </c>
    </row>
    <row r="265" spans="1:11">
      <c r="A265" t="s">
        <v>83</v>
      </c>
      <c r="B265" t="s">
        <v>1</v>
      </c>
      <c r="C265" t="s">
        <v>2</v>
      </c>
      <c r="D265" t="s">
        <v>3</v>
      </c>
      <c r="E265" t="s">
        <v>4</v>
      </c>
      <c r="F265" t="s">
        <v>5</v>
      </c>
      <c r="G265" t="s">
        <v>6</v>
      </c>
      <c r="H265" t="s">
        <v>7</v>
      </c>
      <c r="I265" t="s">
        <v>8</v>
      </c>
      <c r="J265" t="s">
        <v>9</v>
      </c>
      <c r="K265" t="s">
        <v>10</v>
      </c>
    </row>
    <row r="266" spans="1:11">
      <c r="A266" t="s">
        <v>11</v>
      </c>
      <c r="B266">
        <v>13495</v>
      </c>
      <c r="C266">
        <v>225</v>
      </c>
      <c r="D266">
        <v>1</v>
      </c>
      <c r="E266">
        <v>1</v>
      </c>
      <c r="F266">
        <v>629633.85750277876</v>
      </c>
      <c r="G266">
        <v>450115.42171174509</v>
      </c>
      <c r="H266">
        <v>1.8186625589876551</v>
      </c>
      <c r="I266">
        <v>2.3191454395371798</v>
      </c>
      <c r="J266" t="s">
        <v>12</v>
      </c>
      <c r="K266" t="s">
        <v>12</v>
      </c>
    </row>
    <row r="267" spans="1:11">
      <c r="A267" t="s">
        <v>13</v>
      </c>
      <c r="B267">
        <v>983</v>
      </c>
      <c r="C267">
        <v>16</v>
      </c>
      <c r="D267">
        <v>7.2841793256761767E-2</v>
      </c>
      <c r="E267">
        <v>7.2841793256761767E-2</v>
      </c>
      <c r="F267">
        <v>2787785.9542217702</v>
      </c>
      <c r="G267">
        <v>2521808.9949135301</v>
      </c>
      <c r="H267">
        <v>0.21049443978583987</v>
      </c>
      <c r="I267">
        <v>0.27003321009143327</v>
      </c>
      <c r="J267" t="s">
        <v>12</v>
      </c>
      <c r="K267" t="s">
        <v>12</v>
      </c>
    </row>
    <row r="269" spans="1:11">
      <c r="A269" t="s">
        <v>84</v>
      </c>
      <c r="B269" t="s">
        <v>1</v>
      </c>
      <c r="C269" t="s">
        <v>2</v>
      </c>
      <c r="D269" t="s">
        <v>3</v>
      </c>
      <c r="E269" t="s">
        <v>4</v>
      </c>
      <c r="F269" t="s">
        <v>5</v>
      </c>
      <c r="G269" t="s">
        <v>6</v>
      </c>
      <c r="H269" t="s">
        <v>7</v>
      </c>
      <c r="I269" t="s">
        <v>8</v>
      </c>
      <c r="J269" t="s">
        <v>9</v>
      </c>
      <c r="K269" t="s">
        <v>10</v>
      </c>
    </row>
    <row r="270" spans="1:11">
      <c r="A270" t="s">
        <v>11</v>
      </c>
      <c r="B270">
        <v>13495</v>
      </c>
      <c r="C270">
        <v>225</v>
      </c>
      <c r="D270">
        <v>1</v>
      </c>
      <c r="E270">
        <v>1</v>
      </c>
      <c r="F270">
        <v>629633.85750277876</v>
      </c>
      <c r="G270">
        <v>450115.42171174509</v>
      </c>
      <c r="H270">
        <v>1.8186625589876551</v>
      </c>
      <c r="I270">
        <v>2.3191454395371798</v>
      </c>
      <c r="J270" t="s">
        <v>12</v>
      </c>
      <c r="K270" t="s">
        <v>12</v>
      </c>
    </row>
    <row r="271" spans="1:11">
      <c r="A271" t="s">
        <v>15</v>
      </c>
      <c r="B271">
        <v>1940</v>
      </c>
      <c r="C271">
        <v>32</v>
      </c>
      <c r="D271">
        <v>0.14375694701741384</v>
      </c>
      <c r="E271">
        <v>0.14375694701741384</v>
      </c>
      <c r="F271">
        <v>98620.081443298972</v>
      </c>
      <c r="G271">
        <v>244227.08041237114</v>
      </c>
      <c r="H271">
        <v>3.9275303474974918E-2</v>
      </c>
      <c r="I271">
        <v>4.6896678556588765E-2</v>
      </c>
      <c r="J271" t="s">
        <v>12</v>
      </c>
      <c r="K271" t="s">
        <v>12</v>
      </c>
    </row>
    <row r="273" spans="1:11">
      <c r="A273" t="s">
        <v>85</v>
      </c>
      <c r="B273" t="s">
        <v>1</v>
      </c>
      <c r="C273" t="s">
        <v>2</v>
      </c>
      <c r="D273" t="s">
        <v>3</v>
      </c>
      <c r="E273" t="s">
        <v>4</v>
      </c>
      <c r="F273" t="s">
        <v>17</v>
      </c>
      <c r="G273" t="s">
        <v>18</v>
      </c>
      <c r="H273" t="s">
        <v>19</v>
      </c>
    </row>
    <row r="274" spans="1:11">
      <c r="A274" t="s">
        <v>20</v>
      </c>
      <c r="B274">
        <v>983</v>
      </c>
      <c r="C274">
        <v>16</v>
      </c>
      <c r="D274">
        <v>1</v>
      </c>
      <c r="E274">
        <v>7.2841793256761767E-2</v>
      </c>
      <c r="F274">
        <v>516081.49135300104</v>
      </c>
      <c r="G274">
        <v>0.28980539646043446</v>
      </c>
      <c r="H274" t="s">
        <v>12</v>
      </c>
    </row>
    <row r="275" spans="1:11">
      <c r="A275" t="s">
        <v>21</v>
      </c>
      <c r="B275">
        <v>61</v>
      </c>
      <c r="C275">
        <v>1</v>
      </c>
      <c r="D275">
        <v>6.2054933875890131E-2</v>
      </c>
      <c r="E275">
        <v>4.5201926639496107E-3</v>
      </c>
      <c r="F275">
        <v>37169.114754098358</v>
      </c>
      <c r="G275">
        <v>0.69591692831242469</v>
      </c>
      <c r="H275" t="s">
        <v>12</v>
      </c>
    </row>
    <row r="276" spans="1:11">
      <c r="A276" t="s">
        <v>22</v>
      </c>
      <c r="B276">
        <v>922</v>
      </c>
      <c r="C276">
        <v>15</v>
      </c>
      <c r="D276">
        <v>0.93794506612410988</v>
      </c>
      <c r="E276">
        <v>6.8321600592812157E-2</v>
      </c>
      <c r="F276">
        <v>547766.58351409982</v>
      </c>
      <c r="G276">
        <v>0.15942903637792613</v>
      </c>
      <c r="H276" t="s">
        <v>12</v>
      </c>
    </row>
    <row r="278" spans="1:11">
      <c r="A278" t="s">
        <v>86</v>
      </c>
      <c r="B278" t="s">
        <v>1</v>
      </c>
      <c r="C278" t="s">
        <v>2</v>
      </c>
      <c r="D278" t="s">
        <v>3</v>
      </c>
      <c r="E278" t="s">
        <v>4</v>
      </c>
      <c r="F278" t="s">
        <v>5</v>
      </c>
      <c r="G278" t="s">
        <v>6</v>
      </c>
      <c r="H278" t="s">
        <v>7</v>
      </c>
      <c r="I278" t="s">
        <v>8</v>
      </c>
      <c r="J278" t="s">
        <v>9</v>
      </c>
      <c r="K278" t="s">
        <v>10</v>
      </c>
    </row>
    <row r="279" spans="1:11">
      <c r="A279" t="s">
        <v>11</v>
      </c>
      <c r="B279">
        <v>13495</v>
      </c>
      <c r="C279">
        <v>225</v>
      </c>
      <c r="D279">
        <v>1</v>
      </c>
      <c r="E279">
        <v>1</v>
      </c>
      <c r="F279">
        <v>629633.85750277876</v>
      </c>
      <c r="G279">
        <v>450115.42171174509</v>
      </c>
      <c r="H279">
        <v>1.8186625589876551</v>
      </c>
      <c r="I279">
        <v>2.3191454395371798</v>
      </c>
      <c r="J279" t="s">
        <v>12</v>
      </c>
      <c r="K279" t="s">
        <v>12</v>
      </c>
    </row>
    <row r="280" spans="1:11">
      <c r="A280" t="s">
        <v>24</v>
      </c>
      <c r="B280">
        <v>196</v>
      </c>
      <c r="C280">
        <v>3</v>
      </c>
      <c r="D280">
        <v>1.4523897739903669E-2</v>
      </c>
      <c r="E280">
        <v>1.4523897739903669E-2</v>
      </c>
      <c r="F280">
        <v>2850482.301020408</v>
      </c>
      <c r="G280">
        <v>672567.61224489799</v>
      </c>
      <c r="H280">
        <v>0.16105166974150728</v>
      </c>
      <c r="I280">
        <v>0.26884020174895157</v>
      </c>
      <c r="J280" t="s">
        <v>12</v>
      </c>
      <c r="K280" t="s">
        <v>12</v>
      </c>
    </row>
    <row r="282" spans="1:11">
      <c r="A282" t="s">
        <v>87</v>
      </c>
      <c r="B282" t="s">
        <v>1</v>
      </c>
      <c r="C282" t="s">
        <v>2</v>
      </c>
      <c r="D282" t="s">
        <v>3</v>
      </c>
      <c r="E282" t="s">
        <v>4</v>
      </c>
      <c r="F282" t="s">
        <v>17</v>
      </c>
      <c r="G282" t="s">
        <v>18</v>
      </c>
      <c r="H282" t="s">
        <v>19</v>
      </c>
    </row>
    <row r="283" spans="1:11">
      <c r="A283" t="s">
        <v>20</v>
      </c>
      <c r="B283">
        <v>196</v>
      </c>
      <c r="C283">
        <v>3</v>
      </c>
      <c r="D283">
        <v>1</v>
      </c>
      <c r="E283">
        <v>1.4523897739903669E-2</v>
      </c>
      <c r="F283">
        <v>133316.83163265305</v>
      </c>
      <c r="G283">
        <v>1.6882253918796009</v>
      </c>
      <c r="H283" t="s">
        <v>12</v>
      </c>
    </row>
    <row r="284" spans="1:11">
      <c r="A284" t="s">
        <v>26</v>
      </c>
      <c r="B284">
        <v>151</v>
      </c>
      <c r="C284">
        <v>3</v>
      </c>
      <c r="D284">
        <v>0.77040816326530615</v>
      </c>
      <c r="E284">
        <v>1.1189329381252316E-2</v>
      </c>
      <c r="F284">
        <v>15648.801324503311</v>
      </c>
      <c r="G284">
        <v>1.485798302635353</v>
      </c>
      <c r="H284" t="s">
        <v>12</v>
      </c>
    </row>
    <row r="285" spans="1:11">
      <c r="A285" t="s">
        <v>27</v>
      </c>
      <c r="B285">
        <v>45</v>
      </c>
      <c r="C285">
        <v>1</v>
      </c>
      <c r="D285">
        <v>0.22959183673469391</v>
      </c>
      <c r="E285">
        <v>3.3345683586513525E-3</v>
      </c>
      <c r="F285">
        <v>528158.4444444445</v>
      </c>
      <c r="G285">
        <v>0.24291897561384423</v>
      </c>
      <c r="H285" t="s">
        <v>12</v>
      </c>
    </row>
    <row r="287" spans="1:11">
      <c r="A287" t="s">
        <v>88</v>
      </c>
      <c r="B287" t="s">
        <v>1</v>
      </c>
      <c r="C287" t="s">
        <v>2</v>
      </c>
      <c r="D287" t="s">
        <v>3</v>
      </c>
      <c r="E287" t="s">
        <v>4</v>
      </c>
      <c r="F287" t="s">
        <v>5</v>
      </c>
      <c r="G287" t="s">
        <v>6</v>
      </c>
      <c r="H287" t="s">
        <v>7</v>
      </c>
      <c r="I287" t="s">
        <v>8</v>
      </c>
      <c r="J287" t="s">
        <v>9</v>
      </c>
      <c r="K287" t="s">
        <v>10</v>
      </c>
    </row>
    <row r="288" spans="1:11">
      <c r="A288" t="s">
        <v>11</v>
      </c>
      <c r="B288">
        <v>10479</v>
      </c>
      <c r="C288">
        <v>175</v>
      </c>
      <c r="D288">
        <v>1</v>
      </c>
      <c r="E288">
        <v>1</v>
      </c>
      <c r="F288">
        <v>616084.06050195626</v>
      </c>
      <c r="G288">
        <v>351159.04905048193</v>
      </c>
      <c r="H288">
        <v>1.8330588773275949</v>
      </c>
      <c r="I288">
        <v>2.4686490775344931</v>
      </c>
      <c r="J288" t="s">
        <v>12</v>
      </c>
      <c r="K288" t="s">
        <v>12</v>
      </c>
    </row>
    <row r="289" spans="1:11">
      <c r="A289" t="s">
        <v>13</v>
      </c>
      <c r="B289">
        <v>236</v>
      </c>
      <c r="C289">
        <v>4</v>
      </c>
      <c r="D289">
        <v>2.2521232942074625E-2</v>
      </c>
      <c r="E289">
        <v>2.2521232942074625E-2</v>
      </c>
      <c r="F289">
        <v>2813929.1694915253</v>
      </c>
      <c r="G289">
        <v>2606904.0423728814</v>
      </c>
      <c r="H289">
        <v>0.24144124256676402</v>
      </c>
      <c r="I289">
        <v>0.35374471945122082</v>
      </c>
      <c r="J289" t="s">
        <v>12</v>
      </c>
      <c r="K289" t="s">
        <v>12</v>
      </c>
    </row>
    <row r="291" spans="1:11">
      <c r="A291" t="s">
        <v>89</v>
      </c>
      <c r="B291" t="s">
        <v>1</v>
      </c>
      <c r="C291" t="s">
        <v>2</v>
      </c>
      <c r="D291" t="s">
        <v>3</v>
      </c>
      <c r="E291" t="s">
        <v>4</v>
      </c>
      <c r="F291" t="s">
        <v>5</v>
      </c>
      <c r="G291" t="s">
        <v>6</v>
      </c>
      <c r="H291" t="s">
        <v>7</v>
      </c>
      <c r="I291" t="s">
        <v>8</v>
      </c>
      <c r="J291" t="s">
        <v>9</v>
      </c>
      <c r="K291" t="s">
        <v>10</v>
      </c>
    </row>
    <row r="292" spans="1:11">
      <c r="A292" t="s">
        <v>11</v>
      </c>
      <c r="B292">
        <v>10479</v>
      </c>
      <c r="C292">
        <v>175</v>
      </c>
      <c r="D292">
        <v>1</v>
      </c>
      <c r="E292">
        <v>1</v>
      </c>
      <c r="F292">
        <v>616084.06050195626</v>
      </c>
      <c r="G292">
        <v>351159.04905048193</v>
      </c>
      <c r="H292">
        <v>1.8330588773275949</v>
      </c>
      <c r="I292">
        <v>2.4686490775344931</v>
      </c>
      <c r="J292" t="s">
        <v>12</v>
      </c>
      <c r="K292" t="s">
        <v>12</v>
      </c>
    </row>
    <row r="293" spans="1:11">
      <c r="A293" t="s">
        <v>15</v>
      </c>
      <c r="B293">
        <v>2436</v>
      </c>
      <c r="C293">
        <v>41</v>
      </c>
      <c r="D293">
        <v>0.23246492985971945</v>
      </c>
      <c r="E293">
        <v>0.23246492985971945</v>
      </c>
      <c r="F293">
        <v>99160.673234811169</v>
      </c>
      <c r="G293">
        <v>243464.47865353039</v>
      </c>
      <c r="H293">
        <v>3.9285256267653466E-2</v>
      </c>
      <c r="I293">
        <v>4.6558053903951707E-2</v>
      </c>
      <c r="J293" t="s">
        <v>12</v>
      </c>
      <c r="K293" t="s">
        <v>12</v>
      </c>
    </row>
    <row r="295" spans="1:11">
      <c r="A295" t="s">
        <v>90</v>
      </c>
      <c r="B295" t="s">
        <v>1</v>
      </c>
      <c r="C295" t="s">
        <v>2</v>
      </c>
      <c r="D295" t="s">
        <v>3</v>
      </c>
      <c r="E295" t="s">
        <v>4</v>
      </c>
      <c r="F295" t="s">
        <v>17</v>
      </c>
      <c r="G295" t="s">
        <v>18</v>
      </c>
      <c r="H295" t="s">
        <v>19</v>
      </c>
    </row>
    <row r="296" spans="1:11">
      <c r="A296" t="s">
        <v>20</v>
      </c>
      <c r="B296">
        <v>236</v>
      </c>
      <c r="C296">
        <v>4</v>
      </c>
      <c r="D296">
        <v>1</v>
      </c>
      <c r="E296">
        <v>2.2521232942074625E-2</v>
      </c>
      <c r="F296">
        <v>293226.93644067796</v>
      </c>
      <c r="G296">
        <v>0.78551752010276354</v>
      </c>
      <c r="H296" t="s">
        <v>12</v>
      </c>
    </row>
    <row r="297" spans="1:11">
      <c r="A297" t="s">
        <v>21</v>
      </c>
      <c r="B297">
        <v>94</v>
      </c>
      <c r="C297">
        <v>2</v>
      </c>
      <c r="D297">
        <v>0.39830508474576271</v>
      </c>
      <c r="E297">
        <v>8.9703215955720967E-3</v>
      </c>
      <c r="F297">
        <v>50547.797872340423</v>
      </c>
      <c r="G297">
        <v>0.83977843506852567</v>
      </c>
      <c r="H297" t="s">
        <v>12</v>
      </c>
    </row>
    <row r="298" spans="1:11">
      <c r="A298" t="s">
        <v>22</v>
      </c>
      <c r="B298">
        <v>142</v>
      </c>
      <c r="C298">
        <v>2</v>
      </c>
      <c r="D298">
        <v>0.60169491525423724</v>
      </c>
      <c r="E298">
        <v>1.3550911346502527E-2</v>
      </c>
      <c r="F298">
        <v>453873.69014084508</v>
      </c>
      <c r="G298">
        <v>0.32819432793710157</v>
      </c>
      <c r="H298" t="s">
        <v>12</v>
      </c>
    </row>
    <row r="300" spans="1:11">
      <c r="A300" t="s">
        <v>91</v>
      </c>
      <c r="B300" t="s">
        <v>1</v>
      </c>
      <c r="C300" t="s">
        <v>2</v>
      </c>
      <c r="D300" t="s">
        <v>3</v>
      </c>
      <c r="E300" t="s">
        <v>4</v>
      </c>
      <c r="F300" t="s">
        <v>5</v>
      </c>
      <c r="G300" t="s">
        <v>6</v>
      </c>
      <c r="H300" t="s">
        <v>7</v>
      </c>
      <c r="I300" t="s">
        <v>8</v>
      </c>
      <c r="J300" t="s">
        <v>9</v>
      </c>
      <c r="K300" t="s">
        <v>10</v>
      </c>
    </row>
    <row r="301" spans="1:11">
      <c r="A301" t="s">
        <v>11</v>
      </c>
      <c r="B301">
        <v>10479</v>
      </c>
      <c r="C301">
        <v>175</v>
      </c>
      <c r="D301">
        <v>1</v>
      </c>
      <c r="E301">
        <v>1</v>
      </c>
      <c r="F301">
        <v>616084.06050195626</v>
      </c>
      <c r="G301">
        <v>351159.04905048193</v>
      </c>
      <c r="H301">
        <v>1.8330588773275949</v>
      </c>
      <c r="I301">
        <v>2.4686490775344931</v>
      </c>
      <c r="J301" t="s">
        <v>12</v>
      </c>
      <c r="K301" t="s">
        <v>12</v>
      </c>
    </row>
    <row r="302" spans="1:11">
      <c r="A302" t="s">
        <v>24</v>
      </c>
      <c r="B302">
        <v>716</v>
      </c>
      <c r="C302">
        <v>12</v>
      </c>
      <c r="D302">
        <v>6.8327130451378948E-2</v>
      </c>
      <c r="E302">
        <v>6.8327130451378948E-2</v>
      </c>
      <c r="F302">
        <v>3061873.7611731845</v>
      </c>
      <c r="G302">
        <v>735368.36312849168</v>
      </c>
      <c r="H302">
        <v>0.15918076957045232</v>
      </c>
      <c r="I302">
        <v>0.19066269966117816</v>
      </c>
      <c r="J302" t="s">
        <v>12</v>
      </c>
      <c r="K302" t="s">
        <v>12</v>
      </c>
    </row>
    <row r="304" spans="1:11">
      <c r="A304" t="s">
        <v>92</v>
      </c>
      <c r="B304" t="s">
        <v>1</v>
      </c>
      <c r="C304" t="s">
        <v>2</v>
      </c>
      <c r="D304" t="s">
        <v>3</v>
      </c>
      <c r="E304" t="s">
        <v>4</v>
      </c>
      <c r="F304" t="s">
        <v>17</v>
      </c>
      <c r="G304" t="s">
        <v>18</v>
      </c>
      <c r="H304" t="s">
        <v>19</v>
      </c>
    </row>
    <row r="305" spans="1:11">
      <c r="A305" t="s">
        <v>20</v>
      </c>
      <c r="B305">
        <v>716</v>
      </c>
      <c r="C305">
        <v>12</v>
      </c>
      <c r="D305">
        <v>1</v>
      </c>
      <c r="E305">
        <v>6.8327130451378948E-2</v>
      </c>
      <c r="F305">
        <v>48416.763966480445</v>
      </c>
      <c r="G305">
        <v>2.7971483653521578</v>
      </c>
      <c r="H305" t="s">
        <v>12</v>
      </c>
    </row>
    <row r="306" spans="1:11">
      <c r="A306" t="s">
        <v>26</v>
      </c>
      <c r="B306">
        <v>675</v>
      </c>
      <c r="C306">
        <v>11</v>
      </c>
      <c r="D306">
        <v>0.94273743016759781</v>
      </c>
      <c r="E306">
        <v>6.4414543372459207E-2</v>
      </c>
      <c r="F306">
        <v>15576.585185185186</v>
      </c>
      <c r="G306">
        <v>0.78374534192474943</v>
      </c>
      <c r="H306" t="s">
        <v>12</v>
      </c>
    </row>
    <row r="307" spans="1:11">
      <c r="A307" t="s">
        <v>27</v>
      </c>
      <c r="B307">
        <v>41</v>
      </c>
      <c r="C307">
        <v>1</v>
      </c>
      <c r="D307">
        <v>5.7262569832402237E-2</v>
      </c>
      <c r="E307">
        <v>3.9125870789197444E-3</v>
      </c>
      <c r="F307">
        <v>589078.24390243902</v>
      </c>
      <c r="G307">
        <v>0.14965780188695232</v>
      </c>
      <c r="H307" t="s">
        <v>12</v>
      </c>
    </row>
    <row r="309" spans="1:11">
      <c r="A309" t="s">
        <v>93</v>
      </c>
      <c r="B309" t="s">
        <v>1</v>
      </c>
      <c r="C309" t="s">
        <v>2</v>
      </c>
      <c r="D309" t="s">
        <v>3</v>
      </c>
      <c r="E309" t="s">
        <v>4</v>
      </c>
      <c r="F309" t="s">
        <v>5</v>
      </c>
      <c r="G309" t="s">
        <v>6</v>
      </c>
      <c r="H309" t="s">
        <v>7</v>
      </c>
      <c r="I309" t="s">
        <v>8</v>
      </c>
      <c r="J309" t="s">
        <v>9</v>
      </c>
      <c r="K309" t="s">
        <v>10</v>
      </c>
    </row>
    <row r="310" spans="1:11">
      <c r="A310" t="s">
        <v>11</v>
      </c>
      <c r="B310">
        <v>11311</v>
      </c>
      <c r="C310">
        <v>189</v>
      </c>
      <c r="D310">
        <v>1</v>
      </c>
      <c r="E310">
        <v>1</v>
      </c>
      <c r="F310">
        <v>700191.98947926797</v>
      </c>
      <c r="G310">
        <v>429125.656440633</v>
      </c>
      <c r="H310">
        <v>1.6841617615435849</v>
      </c>
      <c r="I310">
        <v>2.367918962283583</v>
      </c>
      <c r="J310" t="s">
        <v>12</v>
      </c>
      <c r="K310" t="s">
        <v>12</v>
      </c>
    </row>
    <row r="311" spans="1:11">
      <c r="A311" t="s">
        <v>13</v>
      </c>
      <c r="B311">
        <v>456</v>
      </c>
      <c r="C311">
        <v>8</v>
      </c>
      <c r="D311">
        <v>4.0314737865794356E-2</v>
      </c>
      <c r="E311">
        <v>4.0314737865794356E-2</v>
      </c>
      <c r="F311">
        <v>2583965.5899122809</v>
      </c>
      <c r="G311">
        <v>2656440.414473684</v>
      </c>
      <c r="H311">
        <v>0.23082407344758982</v>
      </c>
      <c r="I311">
        <v>0.29608942750558076</v>
      </c>
      <c r="J311" t="s">
        <v>12</v>
      </c>
      <c r="K311" t="s">
        <v>12</v>
      </c>
    </row>
    <row r="313" spans="1:11">
      <c r="A313" t="s">
        <v>94</v>
      </c>
      <c r="B313" t="s">
        <v>1</v>
      </c>
      <c r="C313" t="s">
        <v>2</v>
      </c>
      <c r="D313" t="s">
        <v>3</v>
      </c>
      <c r="E313" t="s">
        <v>4</v>
      </c>
      <c r="F313" t="s">
        <v>5</v>
      </c>
      <c r="G313" t="s">
        <v>6</v>
      </c>
      <c r="H313" t="s">
        <v>7</v>
      </c>
      <c r="I313" t="s">
        <v>8</v>
      </c>
      <c r="J313" t="s">
        <v>9</v>
      </c>
      <c r="K313" t="s">
        <v>10</v>
      </c>
    </row>
    <row r="314" spans="1:11">
      <c r="A314" t="s">
        <v>11</v>
      </c>
      <c r="B314">
        <v>11311</v>
      </c>
      <c r="C314">
        <v>189</v>
      </c>
      <c r="D314">
        <v>1</v>
      </c>
      <c r="E314">
        <v>1</v>
      </c>
      <c r="F314">
        <v>700191.98947926797</v>
      </c>
      <c r="G314">
        <v>429125.656440633</v>
      </c>
      <c r="H314">
        <v>1.6841617615435849</v>
      </c>
      <c r="I314">
        <v>2.367918962283583</v>
      </c>
      <c r="J314" t="s">
        <v>12</v>
      </c>
      <c r="K314" t="s">
        <v>12</v>
      </c>
    </row>
    <row r="315" spans="1:11">
      <c r="A315" t="s">
        <v>15</v>
      </c>
      <c r="B315">
        <v>2162</v>
      </c>
      <c r="C315">
        <v>36</v>
      </c>
      <c r="D315">
        <v>0.19114136681106886</v>
      </c>
      <c r="E315">
        <v>0.19114136681106886</v>
      </c>
      <c r="F315">
        <v>99716.570767807585</v>
      </c>
      <c r="G315">
        <v>246575.35337650325</v>
      </c>
      <c r="H315">
        <v>3.9144931080473025E-2</v>
      </c>
      <c r="I315">
        <v>4.6587721057931603E-2</v>
      </c>
      <c r="J315" t="s">
        <v>12</v>
      </c>
      <c r="K315" t="s">
        <v>12</v>
      </c>
    </row>
    <row r="317" spans="1:11">
      <c r="A317" t="s">
        <v>95</v>
      </c>
      <c r="B317" t="s">
        <v>1</v>
      </c>
      <c r="C317" t="s">
        <v>2</v>
      </c>
      <c r="D317" t="s">
        <v>3</v>
      </c>
      <c r="E317" t="s">
        <v>4</v>
      </c>
      <c r="F317" t="s">
        <v>17</v>
      </c>
      <c r="G317" t="s">
        <v>18</v>
      </c>
      <c r="H317" t="s">
        <v>19</v>
      </c>
    </row>
    <row r="318" spans="1:11">
      <c r="A318" t="s">
        <v>20</v>
      </c>
      <c r="B318">
        <v>456</v>
      </c>
      <c r="C318">
        <v>8</v>
      </c>
      <c r="D318">
        <v>1</v>
      </c>
      <c r="E318">
        <v>4.0314737865794356E-2</v>
      </c>
      <c r="F318">
        <v>475276.83552631579</v>
      </c>
      <c r="G318">
        <v>0.42340698655172021</v>
      </c>
      <c r="H318" t="s">
        <v>12</v>
      </c>
    </row>
    <row r="319" spans="1:11">
      <c r="A319" t="s">
        <v>21</v>
      </c>
      <c r="B319">
        <v>52</v>
      </c>
      <c r="C319">
        <v>1</v>
      </c>
      <c r="D319">
        <v>0.11403508771929824</v>
      </c>
      <c r="E319">
        <v>4.5972946689063739E-3</v>
      </c>
      <c r="F319">
        <v>36344.384615384617</v>
      </c>
      <c r="G319">
        <v>1.0641053780838707</v>
      </c>
      <c r="H319" t="s">
        <v>12</v>
      </c>
    </row>
    <row r="320" spans="1:11">
      <c r="A320" t="s">
        <v>22</v>
      </c>
      <c r="B320">
        <v>404</v>
      </c>
      <c r="C320">
        <v>7</v>
      </c>
      <c r="D320">
        <v>0.88596491228070173</v>
      </c>
      <c r="E320">
        <v>3.5717443196887987E-2</v>
      </c>
      <c r="F320">
        <v>531773.09158415836</v>
      </c>
      <c r="G320">
        <v>0.24894939752606635</v>
      </c>
      <c r="H320" t="s">
        <v>12</v>
      </c>
    </row>
    <row r="322" spans="1:11">
      <c r="A322" t="s">
        <v>96</v>
      </c>
      <c r="B322" t="s">
        <v>1</v>
      </c>
      <c r="C322" t="s">
        <v>2</v>
      </c>
      <c r="D322" t="s">
        <v>3</v>
      </c>
      <c r="E322" t="s">
        <v>4</v>
      </c>
      <c r="F322" t="s">
        <v>5</v>
      </c>
      <c r="G322" t="s">
        <v>6</v>
      </c>
      <c r="H322" t="s">
        <v>7</v>
      </c>
      <c r="I322" t="s">
        <v>8</v>
      </c>
      <c r="J322" t="s">
        <v>9</v>
      </c>
      <c r="K322" t="s">
        <v>10</v>
      </c>
    </row>
    <row r="323" spans="1:11">
      <c r="A323" t="s">
        <v>11</v>
      </c>
      <c r="B323">
        <v>11311</v>
      </c>
      <c r="C323">
        <v>189</v>
      </c>
      <c r="D323">
        <v>1</v>
      </c>
      <c r="E323">
        <v>1</v>
      </c>
      <c r="F323">
        <v>700191.98947926797</v>
      </c>
      <c r="G323">
        <v>429125.656440633</v>
      </c>
      <c r="H323">
        <v>1.6841617615435849</v>
      </c>
      <c r="I323">
        <v>2.367918962283583</v>
      </c>
      <c r="J323" t="s">
        <v>12</v>
      </c>
      <c r="K323" t="s">
        <v>12</v>
      </c>
    </row>
    <row r="324" spans="1:11">
      <c r="A324" t="s">
        <v>24</v>
      </c>
      <c r="B324">
        <v>860</v>
      </c>
      <c r="C324">
        <v>14</v>
      </c>
      <c r="D324">
        <v>7.603218106268235E-2</v>
      </c>
      <c r="E324">
        <v>7.603218106268235E-2</v>
      </c>
      <c r="F324">
        <v>2898905.126744186</v>
      </c>
      <c r="G324">
        <v>657901.87558139535</v>
      </c>
      <c r="H324">
        <v>0.14972530850843671</v>
      </c>
      <c r="I324">
        <v>0.20418783170242155</v>
      </c>
      <c r="J324" t="s">
        <v>12</v>
      </c>
      <c r="K324" t="s">
        <v>12</v>
      </c>
    </row>
    <row r="326" spans="1:11">
      <c r="A326" t="s">
        <v>97</v>
      </c>
      <c r="B326" t="s">
        <v>1</v>
      </c>
      <c r="C326" t="s">
        <v>2</v>
      </c>
      <c r="D326" t="s">
        <v>3</v>
      </c>
      <c r="E326" t="s">
        <v>4</v>
      </c>
      <c r="F326" t="s">
        <v>17</v>
      </c>
      <c r="G326" t="s">
        <v>18</v>
      </c>
      <c r="H326" t="s">
        <v>19</v>
      </c>
    </row>
    <row r="327" spans="1:11">
      <c r="A327" t="s">
        <v>20</v>
      </c>
      <c r="B327">
        <v>860</v>
      </c>
      <c r="C327">
        <v>14</v>
      </c>
      <c r="D327">
        <v>1</v>
      </c>
      <c r="E327">
        <v>7.603218106268235E-2</v>
      </c>
      <c r="F327">
        <v>32463.711627906978</v>
      </c>
      <c r="G327">
        <v>3.3465186424418194</v>
      </c>
      <c r="H327" t="s">
        <v>12</v>
      </c>
    </row>
    <row r="328" spans="1:11">
      <c r="A328" t="s">
        <v>26</v>
      </c>
      <c r="B328">
        <v>825</v>
      </c>
      <c r="C328">
        <v>14</v>
      </c>
      <c r="D328">
        <v>0.95930232558139539</v>
      </c>
      <c r="E328">
        <v>7.2937848112456904E-2</v>
      </c>
      <c r="F328">
        <v>10723.781818181818</v>
      </c>
      <c r="G328">
        <v>1.2353819671488364</v>
      </c>
      <c r="H328" t="s">
        <v>12</v>
      </c>
    </row>
    <row r="329" spans="1:11">
      <c r="A329" t="s">
        <v>27</v>
      </c>
      <c r="B329">
        <v>35</v>
      </c>
      <c r="C329">
        <v>1</v>
      </c>
      <c r="D329">
        <v>4.0697674418604654E-2</v>
      </c>
      <c r="E329">
        <v>3.0943329502254439E-3</v>
      </c>
      <c r="F329">
        <v>544904.91428571427</v>
      </c>
      <c r="G329">
        <v>0.20217659704187668</v>
      </c>
      <c r="H329" t="s">
        <v>12</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62A76-2224-484D-9BD2-92E5616678BB}">
  <dimension ref="A1:V21"/>
  <sheetViews>
    <sheetView tabSelected="1" workbookViewId="0">
      <selection activeCell="A22" sqref="A22"/>
    </sheetView>
  </sheetViews>
  <sheetFormatPr defaultRowHeight="13.15"/>
  <sheetData>
    <row r="1" spans="1:22">
      <c r="A1" t="s">
        <v>98</v>
      </c>
      <c r="B1" t="s">
        <v>99</v>
      </c>
      <c r="C1" t="s">
        <v>100</v>
      </c>
      <c r="D1" s="5" t="s">
        <v>101</v>
      </c>
      <c r="E1" s="5" t="s">
        <v>102</v>
      </c>
      <c r="F1" t="s">
        <v>103</v>
      </c>
      <c r="G1" t="s">
        <v>104</v>
      </c>
      <c r="H1" t="s">
        <v>98</v>
      </c>
      <c r="I1" t="s">
        <v>99</v>
      </c>
      <c r="J1" t="s">
        <v>100</v>
      </c>
      <c r="K1" s="5" t="s">
        <v>101</v>
      </c>
      <c r="L1" s="5" t="s">
        <v>102</v>
      </c>
      <c r="O1" t="s">
        <v>105</v>
      </c>
      <c r="P1" t="s">
        <v>106</v>
      </c>
      <c r="Q1" s="5" t="s">
        <v>107</v>
      </c>
      <c r="R1" s="5" t="s">
        <v>108</v>
      </c>
      <c r="U1" t="s">
        <v>109</v>
      </c>
      <c r="V1" t="s">
        <v>110</v>
      </c>
    </row>
    <row r="2" spans="1:22">
      <c r="A2" t="s">
        <v>111</v>
      </c>
      <c r="B2">
        <v>361</v>
      </c>
      <c r="C2">
        <v>48</v>
      </c>
      <c r="D2" s="5">
        <v>256</v>
      </c>
      <c r="E2" s="5">
        <v>201</v>
      </c>
      <c r="F2" s="1">
        <v>5869</v>
      </c>
      <c r="H2" t="s">
        <v>111</v>
      </c>
      <c r="I2">
        <f>B2/$F2*30000/180*180*2</f>
        <v>3690.5776111773725</v>
      </c>
      <c r="J2">
        <f>C2/$F2*30000/180*180*2</f>
        <v>490.71392059976154</v>
      </c>
      <c r="K2" s="5">
        <f>D2/$F2*30000/180*180*2</f>
        <v>2617.1409098653944</v>
      </c>
      <c r="L2" s="5">
        <f>E2/$F2*30000/180*180*2</f>
        <v>2054.8645425115014</v>
      </c>
      <c r="O2">
        <f>I2/(I2+J2)</f>
        <v>0.88264058679706603</v>
      </c>
      <c r="P2">
        <f>J2/(I2+J2)</f>
        <v>0.11735941320293401</v>
      </c>
      <c r="Q2" s="5">
        <f>K2/(K2+L2)</f>
        <v>0.56017505470459517</v>
      </c>
      <c r="R2" s="5">
        <f>L2/(K2+L2)</f>
        <v>0.43982494529540483</v>
      </c>
      <c r="U2">
        <f>(I2+K2)/(I2+J2+K2+L2)</f>
        <v>0.71247113163972287</v>
      </c>
      <c r="V2">
        <f>(J2+L2)/(I2+J2+K2+L2)</f>
        <v>0.28752886836027719</v>
      </c>
    </row>
    <row r="3" spans="1:22">
      <c r="A3" t="s">
        <v>112</v>
      </c>
      <c r="B3">
        <v>331</v>
      </c>
      <c r="C3">
        <v>53</v>
      </c>
      <c r="D3" s="5">
        <v>185</v>
      </c>
      <c r="E3" s="5">
        <v>65</v>
      </c>
      <c r="F3">
        <v>2540</v>
      </c>
      <c r="H3" t="s">
        <v>112</v>
      </c>
      <c r="I3">
        <f t="shared" ref="I3:I9" si="0">B3/F3*15000/180*180*2</f>
        <v>3909.4488188976379</v>
      </c>
      <c r="J3">
        <f t="shared" ref="J3:J9" si="1">C3/$F3*15000/180*180*2</f>
        <v>625.98425196850394</v>
      </c>
      <c r="K3" s="5">
        <f t="shared" ref="K3:L9" si="2">D3/$F3*15000/180*180*2</f>
        <v>2185.0393700787399</v>
      </c>
      <c r="L3" s="5">
        <f t="shared" si="2"/>
        <v>767.71653543307093</v>
      </c>
      <c r="O3">
        <f t="shared" ref="O3:O11" si="3">I3/(I3+J3)</f>
        <v>0.86197916666666663</v>
      </c>
      <c r="P3">
        <f t="shared" ref="P3:P11" si="4">J3/(I3+J3)</f>
        <v>0.13802083333333334</v>
      </c>
      <c r="Q3" s="5">
        <f t="shared" ref="Q3:Q11" si="5">K3/(K3+L3)</f>
        <v>0.74</v>
      </c>
      <c r="R3" s="5">
        <f t="shared" ref="R3:R11" si="6">L3/(K3+L3)</f>
        <v>0.26000000000000006</v>
      </c>
      <c r="U3">
        <f t="shared" ref="U3:U11" si="7">(I3+K3)/(I3+J3+K3+L3)</f>
        <v>0.81388012618296535</v>
      </c>
      <c r="V3">
        <f t="shared" ref="V3:V11" si="8">(J3+L3)/(I3+J3+K3+L3)</f>
        <v>0.18611987381703471</v>
      </c>
    </row>
    <row r="4" spans="1:22">
      <c r="A4" t="s">
        <v>113</v>
      </c>
      <c r="B4">
        <v>756</v>
      </c>
      <c r="C4">
        <v>60</v>
      </c>
      <c r="D4" s="5">
        <v>43</v>
      </c>
      <c r="E4" s="5">
        <v>222</v>
      </c>
      <c r="F4">
        <v>1399</v>
      </c>
      <c r="H4" t="s">
        <v>113</v>
      </c>
      <c r="I4">
        <f t="shared" si="0"/>
        <v>16211.579699785561</v>
      </c>
      <c r="J4">
        <f t="shared" si="1"/>
        <v>1286.6333095067907</v>
      </c>
      <c r="K4" s="5">
        <f t="shared" si="2"/>
        <v>922.08720514653328</v>
      </c>
      <c r="L4" s="5">
        <f t="shared" si="2"/>
        <v>4760.5432451751258</v>
      </c>
      <c r="O4">
        <f t="shared" si="3"/>
        <v>0.92647058823529416</v>
      </c>
      <c r="P4">
        <f t="shared" si="4"/>
        <v>7.3529411764705899E-2</v>
      </c>
      <c r="Q4" s="5">
        <f t="shared" si="5"/>
        <v>0.16226415094339622</v>
      </c>
      <c r="R4" s="5">
        <f t="shared" si="6"/>
        <v>0.83773584905660381</v>
      </c>
      <c r="U4">
        <f t="shared" si="7"/>
        <v>0.73913043478260876</v>
      </c>
      <c r="V4">
        <f t="shared" si="8"/>
        <v>0.26086956521739135</v>
      </c>
    </row>
    <row r="5" spans="1:22">
      <c r="A5" t="s">
        <v>114</v>
      </c>
      <c r="B5">
        <v>184</v>
      </c>
      <c r="C5">
        <v>77</v>
      </c>
      <c r="D5" s="5">
        <v>131</v>
      </c>
      <c r="E5" s="5">
        <v>667</v>
      </c>
      <c r="F5">
        <v>2149</v>
      </c>
      <c r="H5" t="s">
        <v>114</v>
      </c>
      <c r="I5">
        <f t="shared" si="0"/>
        <v>2568.636575151233</v>
      </c>
      <c r="J5">
        <f t="shared" si="1"/>
        <v>1074.9185667752445</v>
      </c>
      <c r="K5" s="5">
        <f t="shared" si="2"/>
        <v>1828.7575616565846</v>
      </c>
      <c r="L5" s="5">
        <f t="shared" si="2"/>
        <v>9311.3075849232209</v>
      </c>
      <c r="O5">
        <f t="shared" si="3"/>
        <v>0.70498084291187735</v>
      </c>
      <c r="P5">
        <f t="shared" si="4"/>
        <v>0.29501915708812265</v>
      </c>
      <c r="Q5" s="5">
        <f t="shared" si="5"/>
        <v>0.16416040100250626</v>
      </c>
      <c r="R5" s="5">
        <f t="shared" si="6"/>
        <v>0.83583959899749372</v>
      </c>
      <c r="U5">
        <f t="shared" si="7"/>
        <v>0.29745042492917845</v>
      </c>
      <c r="V5">
        <f t="shared" si="8"/>
        <v>0.7025495750708215</v>
      </c>
    </row>
    <row r="6" spans="1:22">
      <c r="A6" t="s">
        <v>115</v>
      </c>
      <c r="B6">
        <v>617</v>
      </c>
      <c r="C6">
        <v>79</v>
      </c>
      <c r="D6" s="5">
        <v>160</v>
      </c>
      <c r="E6" s="5">
        <v>535</v>
      </c>
      <c r="F6">
        <v>2597</v>
      </c>
      <c r="H6" t="s">
        <v>115</v>
      </c>
      <c r="I6">
        <f t="shared" si="0"/>
        <v>7127.4547554871006</v>
      </c>
      <c r="J6">
        <f t="shared" si="1"/>
        <v>912.59145167500958</v>
      </c>
      <c r="K6" s="5">
        <f t="shared" si="2"/>
        <v>1848.2864844050828</v>
      </c>
      <c r="L6" s="5">
        <f t="shared" si="2"/>
        <v>6180.2079322294958</v>
      </c>
      <c r="O6">
        <f t="shared" si="3"/>
        <v>0.8864942528735632</v>
      </c>
      <c r="P6">
        <f t="shared" si="4"/>
        <v>0.11350574712643677</v>
      </c>
      <c r="Q6" s="5">
        <f t="shared" si="5"/>
        <v>0.23021582733812948</v>
      </c>
      <c r="R6" s="5">
        <f t="shared" si="6"/>
        <v>0.76978417266187049</v>
      </c>
      <c r="U6">
        <f t="shared" si="7"/>
        <v>0.55859094176851187</v>
      </c>
      <c r="V6">
        <f t="shared" si="8"/>
        <v>0.44140905823148813</v>
      </c>
    </row>
    <row r="7" spans="1:22">
      <c r="A7" t="s">
        <v>116</v>
      </c>
      <c r="B7">
        <v>27</v>
      </c>
      <c r="C7">
        <v>61</v>
      </c>
      <c r="D7" s="5">
        <v>13</v>
      </c>
      <c r="E7" s="5">
        <v>9</v>
      </c>
      <c r="F7">
        <v>2441</v>
      </c>
      <c r="H7" t="s">
        <v>116</v>
      </c>
      <c r="I7">
        <f t="shared" si="0"/>
        <v>331.83121671446133</v>
      </c>
      <c r="J7">
        <f t="shared" si="1"/>
        <v>749.69274887341271</v>
      </c>
      <c r="K7" s="5">
        <f t="shared" si="2"/>
        <v>159.77058582548136</v>
      </c>
      <c r="L7" s="5">
        <f t="shared" si="2"/>
        <v>110.61040557148708</v>
      </c>
      <c r="O7">
        <f t="shared" si="3"/>
        <v>0.30681818181818182</v>
      </c>
      <c r="P7">
        <f t="shared" si="4"/>
        <v>0.69318181818181823</v>
      </c>
      <c r="Q7" s="5">
        <f t="shared" si="5"/>
        <v>0.59090909090909094</v>
      </c>
      <c r="R7" s="5">
        <f t="shared" si="6"/>
        <v>0.40909090909090901</v>
      </c>
      <c r="U7">
        <f t="shared" si="7"/>
        <v>0.36363636363636365</v>
      </c>
      <c r="V7">
        <f t="shared" si="8"/>
        <v>0.63636363636363646</v>
      </c>
    </row>
    <row r="8" spans="1:22">
      <c r="A8" t="s">
        <v>117</v>
      </c>
      <c r="B8">
        <v>156</v>
      </c>
      <c r="C8">
        <v>67</v>
      </c>
      <c r="D8" s="5">
        <v>26</v>
      </c>
      <c r="E8" s="5">
        <v>15</v>
      </c>
      <c r="F8">
        <v>2759</v>
      </c>
      <c r="H8" t="s">
        <v>117</v>
      </c>
      <c r="I8">
        <f t="shared" si="0"/>
        <v>1696.2667633200438</v>
      </c>
      <c r="J8">
        <f t="shared" si="1"/>
        <v>728.52482783617256</v>
      </c>
      <c r="K8" s="5">
        <f t="shared" si="2"/>
        <v>282.71112722000726</v>
      </c>
      <c r="L8" s="5">
        <f t="shared" si="2"/>
        <v>163.10257339615802</v>
      </c>
      <c r="O8">
        <f t="shared" si="3"/>
        <v>0.69955156950672648</v>
      </c>
      <c r="P8">
        <f t="shared" si="4"/>
        <v>0.30044843049327352</v>
      </c>
      <c r="Q8" s="5">
        <f t="shared" si="5"/>
        <v>0.63414634146341464</v>
      </c>
      <c r="R8" s="5">
        <f t="shared" si="6"/>
        <v>0.3658536585365853</v>
      </c>
      <c r="U8">
        <f t="shared" si="7"/>
        <v>0.68939393939393945</v>
      </c>
      <c r="V8">
        <f t="shared" si="8"/>
        <v>0.31060606060606061</v>
      </c>
    </row>
    <row r="9" spans="1:22">
      <c r="A9" t="s">
        <v>118</v>
      </c>
      <c r="B9">
        <v>93</v>
      </c>
      <c r="C9">
        <v>62</v>
      </c>
      <c r="D9" s="5">
        <v>96</v>
      </c>
      <c r="E9" s="5">
        <v>444</v>
      </c>
      <c r="F9">
        <v>2665</v>
      </c>
      <c r="H9" t="s">
        <v>118</v>
      </c>
      <c r="I9">
        <f t="shared" si="0"/>
        <v>1046.9043151969981</v>
      </c>
      <c r="J9">
        <f t="shared" si="1"/>
        <v>697.93621013133213</v>
      </c>
      <c r="K9" s="5">
        <f t="shared" si="2"/>
        <v>1080.6754221388367</v>
      </c>
      <c r="L9" s="5">
        <f t="shared" si="2"/>
        <v>4998.1238273921199</v>
      </c>
      <c r="O9">
        <f t="shared" si="3"/>
        <v>0.6</v>
      </c>
      <c r="P9">
        <f t="shared" si="4"/>
        <v>0.39999999999999997</v>
      </c>
      <c r="Q9" s="5">
        <f t="shared" si="5"/>
        <v>0.17777777777777778</v>
      </c>
      <c r="R9" s="5">
        <f t="shared" si="6"/>
        <v>0.8222222222222223</v>
      </c>
      <c r="U9">
        <f t="shared" si="7"/>
        <v>0.27194244604316542</v>
      </c>
      <c r="V9">
        <f t="shared" si="8"/>
        <v>0.72805755395683447</v>
      </c>
    </row>
    <row r="10" spans="1:22">
      <c r="A10" t="s">
        <v>119</v>
      </c>
      <c r="B10" t="s">
        <v>120</v>
      </c>
      <c r="D10" s="5"/>
      <c r="E10" s="5"/>
      <c r="H10" t="s">
        <v>121</v>
      </c>
      <c r="I10">
        <f>B11/F11*15000/180*180*2</f>
        <v>1334.7457627118645</v>
      </c>
      <c r="J10">
        <f t="shared" ref="J10:L11" si="9">C11/$F11*15000/180*180*2</f>
        <v>546.61016949152543</v>
      </c>
      <c r="K10" s="5">
        <f t="shared" si="9"/>
        <v>330.50847457627117</v>
      </c>
      <c r="L10" s="5">
        <f>E11/$F11*15000/180*180*2</f>
        <v>139.83050847457628</v>
      </c>
      <c r="O10">
        <f t="shared" si="3"/>
        <v>0.70945945945945954</v>
      </c>
      <c r="P10">
        <f t="shared" si="4"/>
        <v>0.29054054054054057</v>
      </c>
      <c r="Q10" s="5">
        <f t="shared" si="5"/>
        <v>0.70270270270270263</v>
      </c>
      <c r="R10" s="5">
        <f t="shared" si="6"/>
        <v>0.29729729729729731</v>
      </c>
      <c r="U10">
        <f t="shared" si="7"/>
        <v>0.70810810810810831</v>
      </c>
      <c r="V10">
        <f t="shared" si="8"/>
        <v>0.29189189189189191</v>
      </c>
    </row>
    <row r="11" spans="1:22">
      <c r="A11" t="s">
        <v>121</v>
      </c>
      <c r="B11">
        <v>105</v>
      </c>
      <c r="C11">
        <v>43</v>
      </c>
      <c r="D11" s="5">
        <v>26</v>
      </c>
      <c r="E11" s="5">
        <v>11</v>
      </c>
      <c r="F11">
        <v>2360</v>
      </c>
      <c r="H11" t="s">
        <v>122</v>
      </c>
      <c r="I11">
        <f>B12/F12*15000/180*180*2</f>
        <v>2865.9695817490492</v>
      </c>
      <c r="J11">
        <f t="shared" si="9"/>
        <v>1040.8745247148288</v>
      </c>
      <c r="K11" s="5">
        <f t="shared" si="9"/>
        <v>4092.2053231939158</v>
      </c>
      <c r="L11" s="5">
        <f t="shared" si="9"/>
        <v>3778.5171102661593</v>
      </c>
      <c r="O11">
        <f t="shared" si="3"/>
        <v>0.73357664233576636</v>
      </c>
      <c r="P11">
        <f t="shared" si="4"/>
        <v>0.26642335766423358</v>
      </c>
      <c r="Q11" s="5">
        <f t="shared" si="5"/>
        <v>0.51992753623188404</v>
      </c>
      <c r="R11" s="5">
        <f t="shared" si="6"/>
        <v>0.48007246376811596</v>
      </c>
      <c r="U11">
        <f t="shared" si="7"/>
        <v>0.59079903147699764</v>
      </c>
      <c r="V11">
        <f t="shared" si="8"/>
        <v>0.40920096852300242</v>
      </c>
    </row>
    <row r="12" spans="1:22">
      <c r="A12" t="s">
        <v>122</v>
      </c>
      <c r="B12">
        <v>201</v>
      </c>
      <c r="C12">
        <v>73</v>
      </c>
      <c r="D12" s="5">
        <v>287</v>
      </c>
      <c r="E12" s="5">
        <v>265</v>
      </c>
      <c r="F12">
        <v>2104</v>
      </c>
    </row>
    <row r="15" spans="1:22">
      <c r="A15" t="s">
        <v>123</v>
      </c>
      <c r="D15" t="s">
        <v>124</v>
      </c>
      <c r="E15">
        <f>15*(10^6)/1000</f>
        <v>15000</v>
      </c>
    </row>
    <row r="16" spans="1:22">
      <c r="A16" t="s">
        <v>125</v>
      </c>
    </row>
    <row r="17" spans="1:1">
      <c r="A17" t="s">
        <v>126</v>
      </c>
    </row>
    <row r="18" spans="1:1">
      <c r="A18" t="s">
        <v>127</v>
      </c>
    </row>
    <row r="19" spans="1:1">
      <c r="A19" t="s">
        <v>128</v>
      </c>
    </row>
    <row r="21" spans="1:1">
      <c r="A21" s="5" t="s">
        <v>129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ngjordin</cp:lastModifiedBy>
  <cp:revision/>
  <dcterms:created xsi:type="dcterms:W3CDTF">2025-03-13T18:14:53Z</dcterms:created>
  <dcterms:modified xsi:type="dcterms:W3CDTF">2025-03-13T18:22:55Z</dcterms:modified>
  <cp:category/>
  <cp:contentStatus/>
</cp:coreProperties>
</file>