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rgna\Google Drev\Matematik-økonomi\Speciale\MGHedgeExperiment1\"/>
    </mc:Choice>
  </mc:AlternateContent>
  <xr:revisionPtr revIDLastSave="0" documentId="13_ncr:1_{827FD769-3F84-47E2-A973-352D0777062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c = 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E38" i="1"/>
  <c r="E37" i="1"/>
  <c r="E36" i="1"/>
  <c r="E35" i="1"/>
  <c r="E34" i="1"/>
  <c r="E33" i="1"/>
  <c r="E32" i="1"/>
  <c r="D39" i="1"/>
  <c r="D38" i="1"/>
  <c r="D37" i="1"/>
  <c r="D36" i="1"/>
  <c r="D35" i="1"/>
  <c r="D34" i="1"/>
  <c r="D33" i="1"/>
  <c r="D32" i="1"/>
  <c r="C39" i="1"/>
  <c r="C38" i="1"/>
  <c r="C37" i="1"/>
  <c r="C36" i="1"/>
  <c r="C35" i="1"/>
  <c r="C34" i="1"/>
  <c r="C33" i="1"/>
  <c r="C32" i="1"/>
  <c r="AD37" i="1"/>
  <c r="AC37" i="1"/>
  <c r="AB37" i="1"/>
  <c r="AA37" i="1"/>
  <c r="AD36" i="1"/>
  <c r="AC36" i="1"/>
  <c r="AB36" i="1"/>
  <c r="AA36" i="1"/>
  <c r="AD35" i="1"/>
  <c r="AC35" i="1"/>
  <c r="AB35" i="1"/>
  <c r="AA35" i="1"/>
  <c r="O17" i="1"/>
  <c r="N17" i="1"/>
  <c r="M17" i="1"/>
  <c r="L17" i="1"/>
  <c r="O16" i="1"/>
  <c r="N16" i="1"/>
  <c r="M16" i="1"/>
  <c r="L16" i="1"/>
  <c r="O15" i="1"/>
  <c r="N15" i="1"/>
  <c r="M15" i="1"/>
  <c r="L15" i="1"/>
  <c r="D24" i="1"/>
  <c r="Y37" i="1"/>
  <c r="X37" i="1"/>
  <c r="W37" i="1"/>
  <c r="V37" i="1"/>
  <c r="Y36" i="1"/>
  <c r="X36" i="1"/>
  <c r="W36" i="1"/>
  <c r="V36" i="1"/>
  <c r="Y35" i="1"/>
  <c r="X35" i="1"/>
  <c r="W35" i="1"/>
  <c r="V35" i="1"/>
  <c r="Q35" i="1"/>
  <c r="H32" i="1" s="1"/>
  <c r="R35" i="1"/>
  <c r="H34" i="1" s="1"/>
  <c r="S35" i="1"/>
  <c r="H36" i="1" s="1"/>
  <c r="T35" i="1"/>
  <c r="H38" i="1" s="1"/>
  <c r="Q36" i="1"/>
  <c r="R36" i="1"/>
  <c r="S36" i="1"/>
  <c r="T36" i="1"/>
  <c r="Q37" i="1"/>
  <c r="H33" i="1" s="1"/>
  <c r="R37" i="1"/>
  <c r="H35" i="1" s="1"/>
  <c r="S37" i="1"/>
  <c r="H37" i="1" s="1"/>
  <c r="T37" i="1"/>
  <c r="H39" i="1" s="1"/>
  <c r="K29" i="1"/>
  <c r="K26" i="1"/>
  <c r="K24" i="1"/>
  <c r="G29" i="1"/>
  <c r="G26" i="1"/>
  <c r="G25" i="1"/>
  <c r="AN17" i="1"/>
  <c r="AM17" i="1"/>
  <c r="G27" i="1" s="1"/>
  <c r="AL17" i="1"/>
  <c r="AK17" i="1"/>
  <c r="G23" i="1" s="1"/>
  <c r="AN16" i="1"/>
  <c r="AM16" i="1"/>
  <c r="AL16" i="1"/>
  <c r="AK16" i="1"/>
  <c r="AN15" i="1"/>
  <c r="G28" i="1" s="1"/>
  <c r="AM15" i="1"/>
  <c r="AL15" i="1"/>
  <c r="G24" i="1" s="1"/>
  <c r="AK15" i="1"/>
  <c r="G22" i="1" s="1"/>
  <c r="AI17" i="1"/>
  <c r="F29" i="1" s="1"/>
  <c r="AH17" i="1"/>
  <c r="F27" i="1" s="1"/>
  <c r="AG17" i="1"/>
  <c r="F25" i="1" s="1"/>
  <c r="AF17" i="1"/>
  <c r="F23" i="1" s="1"/>
  <c r="AI16" i="1"/>
  <c r="AH16" i="1"/>
  <c r="AG16" i="1"/>
  <c r="AF16" i="1"/>
  <c r="AI15" i="1"/>
  <c r="F28" i="1" s="1"/>
  <c r="AH15" i="1"/>
  <c r="F26" i="1" s="1"/>
  <c r="AG15" i="1"/>
  <c r="F24" i="1" s="1"/>
  <c r="AF15" i="1"/>
  <c r="F22" i="1" s="1"/>
  <c r="E17" i="1"/>
  <c r="D17" i="1"/>
  <c r="K27" i="1" s="1"/>
  <c r="C17" i="1"/>
  <c r="K25" i="1" s="1"/>
  <c r="B17" i="1"/>
  <c r="K23" i="1" s="1"/>
  <c r="E16" i="1"/>
  <c r="D16" i="1"/>
  <c r="C16" i="1"/>
  <c r="B16" i="1"/>
  <c r="E15" i="1"/>
  <c r="K28" i="1" s="1"/>
  <c r="D15" i="1"/>
  <c r="C15" i="1"/>
  <c r="B15" i="1"/>
  <c r="K22" i="1" s="1"/>
  <c r="G17" i="1"/>
  <c r="L23" i="1" s="1"/>
  <c r="I17" i="1"/>
  <c r="L27" i="1" s="1"/>
  <c r="J17" i="1"/>
  <c r="L29" i="1" s="1"/>
  <c r="H17" i="1"/>
  <c r="L25" i="1" s="1"/>
  <c r="J16" i="1"/>
  <c r="I16" i="1"/>
  <c r="H16" i="1"/>
  <c r="G16" i="1"/>
  <c r="J15" i="1"/>
  <c r="L28" i="1" s="1"/>
  <c r="I15" i="1"/>
  <c r="L26" i="1" s="1"/>
  <c r="H15" i="1"/>
  <c r="L24" i="1" s="1"/>
  <c r="G15" i="1"/>
  <c r="L22" i="1" s="1"/>
  <c r="V17" i="1"/>
  <c r="D23" i="1" s="1"/>
  <c r="G33" i="1" s="1"/>
  <c r="AD17" i="1"/>
  <c r="E29" i="1" s="1"/>
  <c r="AC17" i="1"/>
  <c r="E27" i="1" s="1"/>
  <c r="AB17" i="1"/>
  <c r="E25" i="1" s="1"/>
  <c r="AA17" i="1"/>
  <c r="E23" i="1" s="1"/>
  <c r="AD16" i="1"/>
  <c r="AC16" i="1"/>
  <c r="AB16" i="1"/>
  <c r="AA16" i="1"/>
  <c r="AD15" i="1"/>
  <c r="E28" i="1" s="1"/>
  <c r="AC15" i="1"/>
  <c r="E26" i="1" s="1"/>
  <c r="AB15" i="1"/>
  <c r="E24" i="1" s="1"/>
  <c r="AA15" i="1"/>
  <c r="E22" i="1" s="1"/>
  <c r="Y17" i="1"/>
  <c r="D29" i="1" s="1"/>
  <c r="G39" i="1" s="1"/>
  <c r="X17" i="1"/>
  <c r="D27" i="1" s="1"/>
  <c r="G37" i="1" s="1"/>
  <c r="W17" i="1"/>
  <c r="D25" i="1" s="1"/>
  <c r="G35" i="1" s="1"/>
  <c r="Y16" i="1"/>
  <c r="X16" i="1"/>
  <c r="W16" i="1"/>
  <c r="V16" i="1"/>
  <c r="Y15" i="1"/>
  <c r="D28" i="1" s="1"/>
  <c r="G38" i="1" s="1"/>
  <c r="X15" i="1"/>
  <c r="D26" i="1" s="1"/>
  <c r="G36" i="1" s="1"/>
  <c r="W15" i="1"/>
  <c r="G34" i="1" s="1"/>
  <c r="V15" i="1"/>
  <c r="D22" i="1" s="1"/>
  <c r="G32" i="1" s="1"/>
  <c r="R17" i="1"/>
  <c r="C25" i="1" s="1"/>
  <c r="S17" i="1"/>
  <c r="C27" i="1" s="1"/>
  <c r="T17" i="1"/>
  <c r="C29" i="1" s="1"/>
  <c r="Q17" i="1"/>
  <c r="C23" i="1" s="1"/>
  <c r="R16" i="1"/>
  <c r="S16" i="1"/>
  <c r="T16" i="1"/>
  <c r="Q16" i="1"/>
  <c r="R15" i="1"/>
  <c r="C24" i="1" s="1"/>
  <c r="S15" i="1"/>
  <c r="C26" i="1" s="1"/>
  <c r="T15" i="1"/>
  <c r="C28" i="1" s="1"/>
  <c r="Q15" i="1"/>
  <c r="C22" i="1" s="1"/>
</calcChain>
</file>

<file path=xl/sharedStrings.xml><?xml version="1.0" encoding="utf-8"?>
<sst xmlns="http://schemas.openxmlformats.org/spreadsheetml/2006/main" count="110" uniqueCount="33">
  <si>
    <t>Same VAE</t>
  </si>
  <si>
    <t>Abs Pnl</t>
  </si>
  <si>
    <t>CVAR</t>
  </si>
  <si>
    <t>Turnover</t>
  </si>
  <si>
    <t>Abs Pnl Std</t>
  </si>
  <si>
    <t>Different VAE (same data)</t>
  </si>
  <si>
    <t>Different data</t>
  </si>
  <si>
    <t>True Model (Cheat)</t>
  </si>
  <si>
    <t>Pnl Std</t>
  </si>
  <si>
    <t>Analytical</t>
  </si>
  <si>
    <t>Std</t>
  </si>
  <si>
    <t>Mean</t>
  </si>
  <si>
    <t>Median</t>
  </si>
  <si>
    <t>1.9777615]</t>
  </si>
  <si>
    <t>ANN</t>
  </si>
  <si>
    <t>Avg. Abs Pnl</t>
  </si>
  <si>
    <t>CVAR 0.95</t>
  </si>
  <si>
    <t>Different VAEs (same data)</t>
  </si>
  <si>
    <t>Overlap</t>
  </si>
  <si>
    <t>4981 (250)</t>
  </si>
  <si>
    <t>1981 (100)</t>
  </si>
  <si>
    <t>250 non-overlapping</t>
  </si>
  <si>
    <t>4981 overlapping</t>
  </si>
  <si>
    <t>Avg. Abs PnL</t>
  </si>
  <si>
    <t>PnL Std.</t>
  </si>
  <si>
    <t>CVaR 0.95</t>
  </si>
  <si>
    <t>0.00545514 ( 0.00439114 ) (( 1.389e-05 )) 15.61183</t>
  </si>
  <si>
    <t>0.00529012 ( 0.00435009 ) (( 1.376e-05 )) 15.13959</t>
  </si>
  <si>
    <t>50 non-overlapping</t>
  </si>
  <si>
    <t>981 overlapping</t>
  </si>
  <si>
    <t>100 non-overlapping</t>
  </si>
  <si>
    <t>1981 overlapping</t>
  </si>
  <si>
    <t>981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</si>
</sst>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"/>
    <numFmt numFmtId="167" formatCode="0.00000"/>
    <numFmt numFmtId="168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1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9"/>
  <sheetViews>
    <sheetView tabSelected="1" topLeftCell="D8" workbookViewId="0">
      <selection activeCell="H40" sqref="H40"/>
    </sheetView>
  </sheetViews>
  <sheetFormatPr defaultRowHeight="15" x14ac:dyDescent="0.25"/>
  <cols>
    <col min="1" max="1" width="11.85546875" bestFit="1" customWidth="1"/>
    <col min="2" max="2" width="8.5703125" bestFit="1" customWidth="1"/>
    <col min="3" max="5" width="12.7109375" bestFit="1" customWidth="1"/>
    <col min="7" max="7" width="8.5703125" bestFit="1" customWidth="1"/>
    <col min="8" max="8" width="10.85546875" bestFit="1" customWidth="1"/>
    <col min="9" max="9" width="8.5703125" bestFit="1" customWidth="1"/>
    <col min="18" max="18" width="11" bestFit="1" customWidth="1"/>
  </cols>
  <sheetData>
    <row r="1" spans="1:40" x14ac:dyDescent="0.25">
      <c r="B1">
        <v>250</v>
      </c>
      <c r="G1">
        <v>250</v>
      </c>
      <c r="L1">
        <v>50</v>
      </c>
      <c r="Q1">
        <v>100</v>
      </c>
      <c r="V1">
        <v>250</v>
      </c>
      <c r="AA1">
        <v>1000</v>
      </c>
    </row>
    <row r="2" spans="1:40" x14ac:dyDescent="0.25">
      <c r="B2" s="1" t="s">
        <v>0</v>
      </c>
      <c r="C2" s="1"/>
      <c r="D2" s="1"/>
      <c r="E2" s="1"/>
      <c r="F2" s="2"/>
      <c r="G2" s="1" t="s">
        <v>5</v>
      </c>
      <c r="H2" s="1"/>
      <c r="I2" s="1"/>
      <c r="J2" s="1"/>
      <c r="K2" s="2"/>
      <c r="L2" s="1" t="s">
        <v>6</v>
      </c>
      <c r="M2" s="1"/>
      <c r="N2" s="1"/>
      <c r="O2" s="1"/>
      <c r="Q2" s="1" t="s">
        <v>6</v>
      </c>
      <c r="R2" s="1"/>
      <c r="S2" s="1"/>
      <c r="T2" s="1"/>
      <c r="V2" s="8" t="s">
        <v>6</v>
      </c>
      <c r="W2" s="8"/>
      <c r="X2" s="8"/>
      <c r="Y2" s="8"/>
      <c r="AA2" s="8" t="s">
        <v>6</v>
      </c>
      <c r="AB2" s="8"/>
      <c r="AC2" s="8"/>
      <c r="AD2" s="8"/>
      <c r="AF2" s="8" t="s">
        <v>7</v>
      </c>
      <c r="AG2" s="8"/>
      <c r="AH2" s="8"/>
      <c r="AI2" s="8"/>
      <c r="AK2" s="8" t="s">
        <v>9</v>
      </c>
      <c r="AL2" s="8"/>
      <c r="AM2" s="8"/>
      <c r="AN2" s="8"/>
    </row>
    <row r="3" spans="1:40" x14ac:dyDescent="0.25">
      <c r="B3" t="s">
        <v>1</v>
      </c>
      <c r="C3" t="s">
        <v>4</v>
      </c>
      <c r="D3" t="s">
        <v>2</v>
      </c>
      <c r="E3" t="s">
        <v>3</v>
      </c>
      <c r="G3" t="s">
        <v>1</v>
      </c>
      <c r="H3" t="s">
        <v>8</v>
      </c>
      <c r="I3" t="s">
        <v>2</v>
      </c>
      <c r="J3" t="s">
        <v>3</v>
      </c>
      <c r="L3" t="s">
        <v>1</v>
      </c>
      <c r="M3" t="s">
        <v>8</v>
      </c>
      <c r="N3" t="s">
        <v>2</v>
      </c>
      <c r="O3" t="s">
        <v>3</v>
      </c>
      <c r="Q3" t="s">
        <v>1</v>
      </c>
      <c r="R3" t="s">
        <v>8</v>
      </c>
      <c r="S3" t="s">
        <v>2</v>
      </c>
      <c r="T3" t="s">
        <v>3</v>
      </c>
      <c r="V3" t="s">
        <v>1</v>
      </c>
      <c r="W3" t="s">
        <v>8</v>
      </c>
      <c r="X3" t="s">
        <v>2</v>
      </c>
      <c r="Y3" t="s">
        <v>3</v>
      </c>
      <c r="AA3" t="s">
        <v>1</v>
      </c>
      <c r="AB3" t="s">
        <v>8</v>
      </c>
      <c r="AC3" t="s">
        <v>2</v>
      </c>
      <c r="AD3" t="s">
        <v>3</v>
      </c>
      <c r="AF3" t="s">
        <v>1</v>
      </c>
      <c r="AG3" t="s">
        <v>8</v>
      </c>
      <c r="AH3" t="s">
        <v>2</v>
      </c>
      <c r="AI3" t="s">
        <v>3</v>
      </c>
      <c r="AK3" t="s">
        <v>1</v>
      </c>
      <c r="AL3" t="s">
        <v>8</v>
      </c>
      <c r="AM3" t="s">
        <v>2</v>
      </c>
      <c r="AN3" t="s">
        <v>3</v>
      </c>
    </row>
    <row r="4" spans="1:40" x14ac:dyDescent="0.25">
      <c r="B4" s="5">
        <v>5.6699999999999997E-3</v>
      </c>
      <c r="C4">
        <v>7.2970200000000004E-3</v>
      </c>
      <c r="D4">
        <v>1.50807311683072E-2</v>
      </c>
      <c r="E4">
        <v>1.9926476</v>
      </c>
      <c r="G4">
        <v>5.6499999999999996E-3</v>
      </c>
      <c r="H4">
        <v>7.2775599999999998E-3</v>
      </c>
      <c r="I4" s="5">
        <v>1.499075365848E-2</v>
      </c>
      <c r="J4">
        <v>1.98024153</v>
      </c>
      <c r="L4" s="4"/>
      <c r="M4" s="4"/>
      <c r="N4" s="4"/>
      <c r="O4" s="4"/>
      <c r="Q4" s="4">
        <v>6.6600000000000001E-3</v>
      </c>
      <c r="R4" s="4">
        <v>8.4464436303097416E-3</v>
      </c>
      <c r="S4" s="4">
        <v>1.7492664946978698E-2</v>
      </c>
      <c r="T4" s="4">
        <v>2.2203053100000001</v>
      </c>
      <c r="U4" s="4"/>
      <c r="V4" s="4">
        <v>5.6299999999999996E-3</v>
      </c>
      <c r="W4" s="4">
        <v>7.2764008960474417E-3</v>
      </c>
      <c r="X4" s="4">
        <v>1.5068158085186001E-2</v>
      </c>
      <c r="Y4" s="4">
        <v>1.92158133</v>
      </c>
      <c r="Z4" s="4"/>
      <c r="AA4" s="4">
        <v>5.5100000000000001E-3</v>
      </c>
      <c r="AB4" s="4">
        <v>7.0740151257966651E-3</v>
      </c>
      <c r="AC4" s="4">
        <v>1.3952299047415699E-2</v>
      </c>
      <c r="AD4" s="4">
        <v>1.82588263</v>
      </c>
      <c r="AF4">
        <v>5.7800000000000004E-3</v>
      </c>
      <c r="AG4" s="3">
        <v>7.3080236726491251E-3</v>
      </c>
      <c r="AH4">
        <v>1.35838759591571E-2</v>
      </c>
      <c r="AI4">
        <v>1.7630248399999999</v>
      </c>
      <c r="AK4">
        <v>4.9399999999999999E-3</v>
      </c>
      <c r="AL4" s="3">
        <v>6.5459147565485451E-3</v>
      </c>
      <c r="AM4">
        <v>1.5329651404570301E-2</v>
      </c>
      <c r="AN4">
        <v>1.90140175</v>
      </c>
    </row>
    <row r="5" spans="1:40" x14ac:dyDescent="0.25">
      <c r="B5" s="5">
        <v>5.6600000000000001E-3</v>
      </c>
      <c r="C5">
        <v>7.2827500000000002E-3</v>
      </c>
      <c r="D5">
        <v>1.4972098776662199E-2</v>
      </c>
      <c r="E5">
        <v>1.97541447</v>
      </c>
      <c r="G5">
        <v>5.6699999999999997E-3</v>
      </c>
      <c r="H5">
        <v>7.2975599999999998E-3</v>
      </c>
      <c r="I5" s="5">
        <v>1.50893801802652E-2</v>
      </c>
      <c r="J5">
        <v>1.93971</v>
      </c>
      <c r="L5" s="4"/>
      <c r="M5" s="4"/>
      <c r="N5" s="4"/>
      <c r="O5" s="4"/>
      <c r="Q5" s="4">
        <v>7.11E-3</v>
      </c>
      <c r="R5" s="4">
        <v>9.4172628719814341E-3</v>
      </c>
      <c r="S5" s="4">
        <v>2.1953344714065799E-2</v>
      </c>
      <c r="T5" s="4">
        <v>2.3118792300000002</v>
      </c>
      <c r="U5" s="4"/>
      <c r="V5" s="4">
        <v>5.6299999999999996E-3</v>
      </c>
      <c r="W5" s="4">
        <v>7.2289667311449162E-3</v>
      </c>
      <c r="X5" s="4">
        <v>1.4561238852368E-2</v>
      </c>
      <c r="Y5" s="4">
        <v>1.8856894200000001</v>
      </c>
      <c r="Z5" s="4"/>
      <c r="AA5" s="4">
        <v>5.3400000000000001E-3</v>
      </c>
      <c r="AB5" s="4">
        <v>6.9190635204484149E-3</v>
      </c>
      <c r="AC5" s="4">
        <v>1.42109242553337E-2</v>
      </c>
      <c r="AD5" s="4">
        <v>1.8372940099999999</v>
      </c>
      <c r="AF5">
        <v>5.78386E-3</v>
      </c>
      <c r="AG5" s="3">
        <v>7.3190399999999997E-3</v>
      </c>
      <c r="AH5">
        <v>1.35932735028295E-2</v>
      </c>
      <c r="AI5">
        <v>1.76094441</v>
      </c>
      <c r="AK5">
        <v>4.9399999999999999E-3</v>
      </c>
      <c r="AL5" s="3">
        <v>6.5459147565485451E-3</v>
      </c>
      <c r="AM5">
        <v>1.5329651404570301E-2</v>
      </c>
      <c r="AN5">
        <v>1.90140175</v>
      </c>
    </row>
    <row r="6" spans="1:40" x14ac:dyDescent="0.25">
      <c r="B6" s="5">
        <v>5.6699999999999997E-3</v>
      </c>
      <c r="C6">
        <v>7.2941600000000001E-3</v>
      </c>
      <c r="D6">
        <v>1.5014120002463299E-2</v>
      </c>
      <c r="E6">
        <v>1.98302877</v>
      </c>
      <c r="G6">
        <v>5.7000000000000002E-3</v>
      </c>
      <c r="H6">
        <v>7.3439300000000002E-3</v>
      </c>
      <c r="I6" s="5">
        <v>1.5281990740339001E-2</v>
      </c>
      <c r="J6">
        <v>2.0216743400000001</v>
      </c>
      <c r="L6" s="4"/>
      <c r="M6" s="4"/>
      <c r="N6" s="4"/>
      <c r="O6" s="4"/>
      <c r="Q6" s="4">
        <v>5.9500000000000004E-3</v>
      </c>
      <c r="R6" s="4">
        <v>7.6716856035684896E-3</v>
      </c>
      <c r="S6" s="4">
        <v>1.6459355998194598E-2</v>
      </c>
      <c r="T6" s="4">
        <v>2.0510724499999999</v>
      </c>
      <c r="U6" s="4"/>
      <c r="V6" s="4">
        <v>5.5500000000000002E-3</v>
      </c>
      <c r="W6" s="4">
        <v>7.1530720673008748E-3</v>
      </c>
      <c r="X6" s="4">
        <v>1.4684750408010301E-2</v>
      </c>
      <c r="Y6" s="4">
        <v>1.8964646199999999</v>
      </c>
      <c r="Z6" s="4"/>
      <c r="AA6" s="4">
        <v>5.3499999999999997E-3</v>
      </c>
      <c r="AB6" s="4">
        <v>6.9253880757687517E-3</v>
      </c>
      <c r="AC6" s="4">
        <v>1.4261949675585899E-2</v>
      </c>
      <c r="AD6" s="4">
        <v>1.8655821400000001</v>
      </c>
      <c r="AF6">
        <v>5.7478599999999996E-3</v>
      </c>
      <c r="AG6" s="3">
        <v>7.27592E-3</v>
      </c>
      <c r="AH6">
        <v>1.3584242813221001E-2</v>
      </c>
      <c r="AI6">
        <v>1.7676480999999999</v>
      </c>
      <c r="AL6" s="3"/>
    </row>
    <row r="7" spans="1:40" x14ac:dyDescent="0.25">
      <c r="B7" s="5">
        <v>5.6699999999999997E-3</v>
      </c>
      <c r="C7">
        <v>7.2987299999999998E-3</v>
      </c>
      <c r="D7">
        <v>1.5091352170717E-2</v>
      </c>
      <c r="E7">
        <v>1.9881651300000001</v>
      </c>
      <c r="G7">
        <v>5.6100000000000004E-3</v>
      </c>
      <c r="H7">
        <v>7.2251399999999997E-3</v>
      </c>
      <c r="I7" s="5">
        <v>1.49029298323858E-2</v>
      </c>
      <c r="J7">
        <v>1.9487560900000001</v>
      </c>
      <c r="L7" s="4"/>
      <c r="M7" s="4"/>
      <c r="N7" s="4"/>
      <c r="O7" s="4"/>
      <c r="Q7" s="4">
        <v>5.9899999999999997E-3</v>
      </c>
      <c r="R7" s="4">
        <v>7.7064706578303405E-3</v>
      </c>
      <c r="S7" s="4">
        <v>1.66967927589955E-2</v>
      </c>
      <c r="T7" s="4">
        <v>2.2412994099999999</v>
      </c>
      <c r="U7" s="4"/>
      <c r="V7" s="4">
        <v>5.6600000000000001E-3</v>
      </c>
      <c r="W7" s="4">
        <v>7.2605895077465996E-3</v>
      </c>
      <c r="X7" s="4">
        <v>1.48843062919213E-2</v>
      </c>
      <c r="Y7" s="4">
        <v>1.92824288</v>
      </c>
      <c r="Z7" s="4"/>
      <c r="AA7" s="4">
        <v>5.3499999999999997E-3</v>
      </c>
      <c r="AB7" s="4">
        <v>6.9443617417297614E-3</v>
      </c>
      <c r="AC7" s="4">
        <v>1.4374935659233101E-2</v>
      </c>
      <c r="AD7" s="4">
        <v>1.8976742499999999</v>
      </c>
      <c r="AF7">
        <v>5.7479899999999997E-3</v>
      </c>
      <c r="AG7" s="3">
        <v>7.2744000000000003E-3</v>
      </c>
      <c r="AH7">
        <v>1.35833963293182E-2</v>
      </c>
      <c r="AI7">
        <v>1.7639764499999999</v>
      </c>
    </row>
    <row r="8" spans="1:40" x14ac:dyDescent="0.25">
      <c r="B8" s="5">
        <v>5.6600000000000001E-3</v>
      </c>
      <c r="C8">
        <v>7.2806499999999996E-3</v>
      </c>
      <c r="D8">
        <v>1.49624152770874E-2</v>
      </c>
      <c r="E8" t="s">
        <v>13</v>
      </c>
      <c r="G8">
        <v>5.6699999999999997E-3</v>
      </c>
      <c r="H8">
        <v>7.29942E-3</v>
      </c>
      <c r="I8" s="5">
        <v>1.51706036028649E-2</v>
      </c>
      <c r="J8">
        <v>1.9836248599999999</v>
      </c>
      <c r="L8" s="4"/>
      <c r="M8" s="4"/>
      <c r="N8" s="4"/>
      <c r="O8" s="4"/>
      <c r="Q8" s="4">
        <v>6.79E-3</v>
      </c>
      <c r="R8" s="4">
        <v>8.6108820686384979E-3</v>
      </c>
      <c r="S8" s="4">
        <v>1.7902207437396601E-2</v>
      </c>
      <c r="T8" s="4">
        <v>2.19030082</v>
      </c>
      <c r="U8" s="4"/>
      <c r="V8" s="4">
        <v>5.77E-3</v>
      </c>
      <c r="W8" s="4">
        <v>7.3681069481923243E-3</v>
      </c>
      <c r="X8" s="4">
        <v>1.44765585457572E-2</v>
      </c>
      <c r="Y8" s="4">
        <v>1.8450600100000001</v>
      </c>
      <c r="Z8" s="4"/>
      <c r="AA8" s="4">
        <v>5.3499999999999997E-3</v>
      </c>
      <c r="AB8" s="4">
        <v>6.9253880757687517E-3</v>
      </c>
      <c r="AC8" s="4">
        <v>1.418749914637E-2</v>
      </c>
      <c r="AD8" s="4">
        <v>1.86320682</v>
      </c>
      <c r="AF8">
        <v>5.7547600000000003E-3</v>
      </c>
      <c r="AG8">
        <v>7.2848599999999998E-3</v>
      </c>
      <c r="AH8">
        <v>1.3585207425867499E-2</v>
      </c>
      <c r="AI8">
        <v>1.76154353</v>
      </c>
    </row>
    <row r="9" spans="1:40" x14ac:dyDescent="0.25">
      <c r="B9" s="5">
        <v>5.6699999999999997E-3</v>
      </c>
      <c r="C9">
        <v>7.2916400000000003E-3</v>
      </c>
      <c r="D9">
        <v>1.5029261056214899E-2</v>
      </c>
      <c r="E9">
        <v>1.97920411</v>
      </c>
      <c r="G9">
        <v>5.7200000000000003E-3</v>
      </c>
      <c r="H9">
        <v>7.36763E-3</v>
      </c>
      <c r="I9" s="5">
        <v>1.53122167036767E-2</v>
      </c>
      <c r="J9">
        <v>1.9860925899999999</v>
      </c>
      <c r="L9" s="4"/>
      <c r="M9" s="4"/>
      <c r="N9" s="4"/>
      <c r="O9" s="4"/>
      <c r="Q9" s="4">
        <v>5.9699999999999996E-3</v>
      </c>
      <c r="R9" s="4">
        <v>7.659036492927815E-3</v>
      </c>
      <c r="S9" s="4">
        <v>1.62167263497776E-2</v>
      </c>
      <c r="T9" s="4">
        <v>2.1326897599999999</v>
      </c>
      <c r="U9" s="4"/>
      <c r="V9" s="4">
        <v>5.6499999999999996E-3</v>
      </c>
      <c r="W9" s="4">
        <v>7.2985368396686198E-3</v>
      </c>
      <c r="X9" s="4">
        <v>1.4935954906409501E-2</v>
      </c>
      <c r="Y9" s="4">
        <v>1.9469926799999999</v>
      </c>
      <c r="Z9" s="4"/>
      <c r="AA9" s="4">
        <v>5.3299999999999997E-3</v>
      </c>
      <c r="AB9" s="4">
        <v>6.8969275768272359E-3</v>
      </c>
      <c r="AC9" s="4">
        <v>1.41297954890708E-2</v>
      </c>
      <c r="AD9" s="4">
        <v>1.8693654200000001</v>
      </c>
      <c r="AF9">
        <v>5.7536000000000002E-3</v>
      </c>
      <c r="AG9">
        <v>7.2869900000000001E-3</v>
      </c>
      <c r="AH9">
        <v>1.3597966061264399E-2</v>
      </c>
      <c r="AI9">
        <v>1.7639829</v>
      </c>
    </row>
    <row r="10" spans="1:40" x14ac:dyDescent="0.25">
      <c r="B10" s="5">
        <v>5.6600000000000001E-3</v>
      </c>
      <c r="C10">
        <v>7.28395E-3</v>
      </c>
      <c r="D10">
        <v>1.50280178893797E-2</v>
      </c>
      <c r="E10">
        <v>1.9827534600000001</v>
      </c>
      <c r="G10">
        <v>5.7299999999999999E-3</v>
      </c>
      <c r="H10">
        <v>7.3719600000000003E-3</v>
      </c>
      <c r="I10" s="5">
        <v>1.52939279950942E-2</v>
      </c>
      <c r="J10">
        <v>2.0589778399999998</v>
      </c>
      <c r="L10" s="4"/>
      <c r="M10" s="4"/>
      <c r="N10" s="4"/>
      <c r="O10" s="4"/>
      <c r="Q10" s="4">
        <v>5.8700000000000002E-3</v>
      </c>
      <c r="R10" s="4">
        <v>7.5704927184431009E-3</v>
      </c>
      <c r="S10" s="4">
        <v>1.63423468728108E-2</v>
      </c>
      <c r="T10" s="4">
        <v>2.1527229499999998</v>
      </c>
      <c r="U10" s="4"/>
      <c r="V10" s="4">
        <v>5.5599999999999998E-3</v>
      </c>
      <c r="W10" s="4">
        <v>7.1530720673008748E-3</v>
      </c>
      <c r="X10" s="4">
        <v>1.45077136998928E-2</v>
      </c>
      <c r="Y10" s="4">
        <v>1.9295178100000001</v>
      </c>
      <c r="Z10" s="4"/>
      <c r="AA10" s="4">
        <v>5.4099999999999999E-3</v>
      </c>
      <c r="AB10" s="4">
        <v>6.9949581842924562E-3</v>
      </c>
      <c r="AC10" s="4">
        <v>1.40189998603669E-2</v>
      </c>
      <c r="AD10" s="4">
        <v>1.8553706599999999</v>
      </c>
      <c r="AF10">
        <v>5.7855600000000004E-3</v>
      </c>
      <c r="AG10">
        <v>7.3185200000000002E-3</v>
      </c>
      <c r="AH10">
        <v>1.3600131687516301E-2</v>
      </c>
      <c r="AI10">
        <v>1.76441213</v>
      </c>
    </row>
    <row r="11" spans="1:40" x14ac:dyDescent="0.25">
      <c r="B11" s="5">
        <v>5.6600000000000001E-3</v>
      </c>
      <c r="C11">
        <v>7.2798699999999999E-3</v>
      </c>
      <c r="D11">
        <v>1.4981747344691499E-2</v>
      </c>
      <c r="E11">
        <v>1.9804314599999999</v>
      </c>
      <c r="G11">
        <v>5.7800000000000004E-3</v>
      </c>
      <c r="H11">
        <v>7.4283300000000003E-3</v>
      </c>
      <c r="I11" s="5">
        <v>1.5452375157860699E-2</v>
      </c>
      <c r="J11">
        <v>2.0216886600000001</v>
      </c>
      <c r="L11" s="4"/>
      <c r="M11" s="4"/>
      <c r="N11" s="4"/>
      <c r="O11" s="4"/>
      <c r="Q11" s="4">
        <v>6.4799999999999996E-3</v>
      </c>
      <c r="R11" s="4">
        <v>8.2978165802818273E-3</v>
      </c>
      <c r="S11" s="4">
        <v>1.7880341849471001E-2</v>
      </c>
      <c r="T11" s="4">
        <v>2.2459850399999999</v>
      </c>
      <c r="U11" s="4"/>
      <c r="V11" s="4">
        <v>5.6100000000000004E-3</v>
      </c>
      <c r="W11" s="4">
        <v>7.2321290088050837E-3</v>
      </c>
      <c r="X11" s="4">
        <v>1.5117252904003099E-2</v>
      </c>
      <c r="Y11" s="4">
        <v>1.9987723399999999</v>
      </c>
      <c r="Z11" s="4"/>
      <c r="AA11" s="4">
        <v>5.4299999999999999E-3</v>
      </c>
      <c r="AB11" s="4">
        <v>6.9917959066322878E-3</v>
      </c>
      <c r="AC11" s="4">
        <v>1.40090042379876E-2</v>
      </c>
      <c r="AD11" s="4">
        <v>1.84092616</v>
      </c>
      <c r="AF11">
        <v>5.7527000000000003E-3</v>
      </c>
      <c r="AG11">
        <v>7.2823599999999999E-3</v>
      </c>
      <c r="AH11">
        <v>1.3590658870446E-2</v>
      </c>
      <c r="AI11">
        <v>1.7592924299999999</v>
      </c>
    </row>
    <row r="12" spans="1:40" x14ac:dyDescent="0.25">
      <c r="B12" s="5">
        <v>5.6600000000000001E-3</v>
      </c>
      <c r="C12">
        <v>7.2765800000000004E-3</v>
      </c>
      <c r="D12">
        <v>1.50157892744722E-2</v>
      </c>
      <c r="E12">
        <v>1.98789891</v>
      </c>
      <c r="G12">
        <v>5.6699999999999997E-3</v>
      </c>
      <c r="H12">
        <v>7.3101499999999996E-3</v>
      </c>
      <c r="I12" s="5">
        <v>1.5218139868744899E-2</v>
      </c>
      <c r="J12">
        <v>1.93438394</v>
      </c>
      <c r="L12" s="4"/>
      <c r="M12" s="4"/>
      <c r="N12" s="4"/>
      <c r="O12" s="4"/>
      <c r="Q12" s="4">
        <v>6.6E-3</v>
      </c>
      <c r="R12" s="4">
        <v>8.4527681856300784E-3</v>
      </c>
      <c r="S12" s="4">
        <v>1.8848052508428199E-2</v>
      </c>
      <c r="T12" s="4">
        <v>2.4279212100000001</v>
      </c>
      <c r="U12" s="4"/>
      <c r="V12" s="4">
        <v>5.5799999999999999E-3</v>
      </c>
      <c r="W12" s="4">
        <v>7.2036685098635688E-3</v>
      </c>
      <c r="X12" s="4">
        <v>1.48050185367003E-2</v>
      </c>
      <c r="Y12" s="4">
        <v>1.93275172</v>
      </c>
      <c r="Z12" s="4"/>
      <c r="AA12" s="4">
        <v>5.3699999999999998E-3</v>
      </c>
      <c r="AB12" s="4">
        <v>6.9380371864094246E-3</v>
      </c>
      <c r="AC12" s="4">
        <v>1.40929462509104E-2</v>
      </c>
      <c r="AD12" s="4">
        <v>1.83963429</v>
      </c>
      <c r="AF12">
        <v>5.7527200000000002E-3</v>
      </c>
      <c r="AG12">
        <v>7.28176E-3</v>
      </c>
      <c r="AH12">
        <v>1.35893545570213E-2</v>
      </c>
      <c r="AI12">
        <v>1.7676647400000001</v>
      </c>
    </row>
    <row r="13" spans="1:40" x14ac:dyDescent="0.25">
      <c r="B13" s="5">
        <v>5.6600000000000001E-3</v>
      </c>
      <c r="C13">
        <v>7.2817300000000001E-3</v>
      </c>
      <c r="D13">
        <v>1.5027512889220799E-2</v>
      </c>
      <c r="E13">
        <v>1.97809754</v>
      </c>
      <c r="G13">
        <v>5.7800000000000004E-3</v>
      </c>
      <c r="H13">
        <v>7.40604E-3</v>
      </c>
      <c r="I13" s="5">
        <v>1.52252479407682E-2</v>
      </c>
      <c r="J13">
        <v>1.9819667299999999</v>
      </c>
      <c r="L13" s="4"/>
      <c r="M13" s="4"/>
      <c r="N13" s="4"/>
      <c r="O13" s="4"/>
      <c r="Q13" s="4">
        <v>6.2899999999999996E-3</v>
      </c>
      <c r="R13" s="4">
        <v>8.0226984238471796E-3</v>
      </c>
      <c r="S13" s="4">
        <v>1.6668190403736498E-2</v>
      </c>
      <c r="T13" s="4">
        <v>2.1824416800000002</v>
      </c>
      <c r="U13" s="4"/>
      <c r="V13" s="4">
        <v>5.5799999999999999E-3</v>
      </c>
      <c r="W13" s="4">
        <v>7.1973439545432319E-3</v>
      </c>
      <c r="X13" s="4">
        <v>1.4752468691676599E-2</v>
      </c>
      <c r="Y13" s="4">
        <v>1.9759906199999999</v>
      </c>
      <c r="Z13" s="4"/>
      <c r="AA13" s="4">
        <v>5.3699999999999998E-3</v>
      </c>
      <c r="AB13" s="4">
        <v>6.9443617417297614E-3</v>
      </c>
      <c r="AC13" s="4">
        <v>1.40745201865049E-2</v>
      </c>
      <c r="AD13" s="4">
        <v>1.8471056699999999</v>
      </c>
      <c r="AF13">
        <v>5.7675299999999999E-3</v>
      </c>
      <c r="AG13">
        <v>7.3018700000000002E-3</v>
      </c>
      <c r="AH13">
        <v>1.35807725884186E-2</v>
      </c>
      <c r="AI13">
        <v>1.7624667599999999</v>
      </c>
    </row>
    <row r="15" spans="1:40" x14ac:dyDescent="0.25">
      <c r="A15" t="s">
        <v>11</v>
      </c>
      <c r="B15" s="4">
        <f>AVERAGE(B4:B13)</f>
        <v>5.6639999999999998E-3</v>
      </c>
      <c r="C15" s="4">
        <f t="shared" ref="C15:E15" si="0">AVERAGE(C4:C13)</f>
        <v>7.2867080000000002E-3</v>
      </c>
      <c r="D15" s="4">
        <f t="shared" si="0"/>
        <v>1.502030458492162E-2</v>
      </c>
      <c r="E15" s="4">
        <f t="shared" si="0"/>
        <v>1.9830712722222219</v>
      </c>
      <c r="G15" s="4">
        <f>AVERAGE(G4:G13)</f>
        <v>5.6979999999999999E-3</v>
      </c>
      <c r="H15" s="4">
        <f t="shared" ref="H15:J15" si="1">AVERAGE(H4:H13)</f>
        <v>7.3327719999999996E-3</v>
      </c>
      <c r="I15" s="4">
        <f t="shared" si="1"/>
        <v>1.5193756568047962E-2</v>
      </c>
      <c r="J15" s="4">
        <f t="shared" si="1"/>
        <v>1.985711658</v>
      </c>
      <c r="L15" s="4" t="e">
        <f>AVERAGE(L4:L13)</f>
        <v>#DIV/0!</v>
      </c>
      <c r="M15" s="4" t="e">
        <f t="shared" ref="M15:O15" si="2">AVERAGE(M4:M13)</f>
        <v>#DIV/0!</v>
      </c>
      <c r="N15" s="4" t="e">
        <f t="shared" si="2"/>
        <v>#DIV/0!</v>
      </c>
      <c r="O15" s="4" t="e">
        <f t="shared" si="2"/>
        <v>#DIV/0!</v>
      </c>
      <c r="Q15" s="4">
        <f>AVERAGE(Q4:Q13)</f>
        <v>6.3709999999999999E-3</v>
      </c>
      <c r="R15" s="4">
        <f t="shared" ref="R15:T15" si="3">AVERAGE(R4:R13)</f>
        <v>8.1855557233458491E-3</v>
      </c>
      <c r="S15" s="4">
        <f t="shared" si="3"/>
        <v>1.7646002383985528E-2</v>
      </c>
      <c r="T15" s="4">
        <f t="shared" si="3"/>
        <v>2.2156617860000001</v>
      </c>
      <c r="U15" s="4"/>
      <c r="V15" s="4">
        <f>AVERAGE(V4:V13)</f>
        <v>5.6220000000000003E-3</v>
      </c>
      <c r="W15" s="4">
        <f t="shared" ref="W15:Y15" si="4">AVERAGE(W4:W13)</f>
        <v>7.2371886530613536E-3</v>
      </c>
      <c r="X15" s="4">
        <f t="shared" si="4"/>
        <v>1.477934209219251E-2</v>
      </c>
      <c r="Y15" s="4">
        <f t="shared" si="4"/>
        <v>1.9261063430000001</v>
      </c>
      <c r="Z15" s="4"/>
      <c r="AA15" s="4">
        <f>AVERAGE(AA4:AA13)</f>
        <v>5.3809999999999995E-3</v>
      </c>
      <c r="AB15" s="4">
        <f t="shared" ref="AB15:AD15" si="5">AVERAGE(AB4:AB13)</f>
        <v>6.9554297135403509E-3</v>
      </c>
      <c r="AC15" s="4">
        <f t="shared" si="5"/>
        <v>1.41312873808779E-2</v>
      </c>
      <c r="AD15" s="4">
        <f t="shared" si="5"/>
        <v>1.8542042049999998</v>
      </c>
      <c r="AF15" s="4">
        <f>AVERAGE(AF4:AF13)</f>
        <v>5.7626580000000004E-3</v>
      </c>
      <c r="AG15" s="4">
        <f t="shared" ref="AG15:AI15" si="6">AVERAGE(AG4:AG13)</f>
        <v>7.293374367264913E-3</v>
      </c>
      <c r="AH15" s="4">
        <f t="shared" si="6"/>
        <v>1.3588887979505989E-2</v>
      </c>
      <c r="AI15" s="4">
        <f t="shared" si="6"/>
        <v>1.7634956290000001</v>
      </c>
      <c r="AK15" s="4">
        <f>AVERAGE(AK4:AK13)</f>
        <v>4.9399999999999999E-3</v>
      </c>
      <c r="AL15" s="4">
        <f t="shared" ref="AL15:AN15" si="7">AVERAGE(AL4:AL13)</f>
        <v>6.5459147565485451E-3</v>
      </c>
      <c r="AM15" s="4">
        <f t="shared" si="7"/>
        <v>1.5329651404570301E-2</v>
      </c>
      <c r="AN15" s="4">
        <f t="shared" si="7"/>
        <v>1.90140175</v>
      </c>
    </row>
    <row r="16" spans="1:40" x14ac:dyDescent="0.25">
      <c r="A16" t="s">
        <v>12</v>
      </c>
      <c r="B16" s="4">
        <f>MEDIAN(B4:B13)</f>
        <v>5.6600000000000001E-3</v>
      </c>
      <c r="C16" s="4">
        <f t="shared" ref="C16:E16" si="8">MEDIAN(C4:C13)</f>
        <v>7.2833500000000001E-3</v>
      </c>
      <c r="D16" s="4">
        <f t="shared" si="8"/>
        <v>1.5021651081846499E-2</v>
      </c>
      <c r="E16" s="4">
        <f t="shared" si="8"/>
        <v>1.9827534600000001</v>
      </c>
      <c r="G16" s="4">
        <f>MEDIAN(G4:G13)</f>
        <v>5.6849999999999999E-3</v>
      </c>
      <c r="H16" s="4">
        <f t="shared" ref="H16:J16" si="9">MEDIAN(H4:H13)</f>
        <v>7.3270399999999999E-3</v>
      </c>
      <c r="I16" s="4">
        <f t="shared" si="9"/>
        <v>1.5221693904756549E-2</v>
      </c>
      <c r="J16" s="4">
        <f t="shared" si="9"/>
        <v>1.9827957949999999</v>
      </c>
      <c r="L16" s="4" t="e">
        <f>MEDIAN(L4:L13)</f>
        <v>#NUM!</v>
      </c>
      <c r="M16" s="4" t="e">
        <f t="shared" ref="M16:O16" si="10">MEDIAN(M4:M13)</f>
        <v>#NUM!</v>
      </c>
      <c r="N16" s="4" t="e">
        <f t="shared" si="10"/>
        <v>#NUM!</v>
      </c>
      <c r="O16" s="4" t="e">
        <f t="shared" si="10"/>
        <v>#NUM!</v>
      </c>
      <c r="Q16" s="4">
        <f>MEDIAN(Q4:Q13)</f>
        <v>6.3850000000000001E-3</v>
      </c>
      <c r="R16" s="4">
        <f t="shared" ref="R16:T16" si="11">MEDIAN(R4:R13)</f>
        <v>8.1602575020645034E-3</v>
      </c>
      <c r="S16" s="4">
        <f t="shared" si="11"/>
        <v>1.7094728852987101E-2</v>
      </c>
      <c r="T16" s="4">
        <f t="shared" si="11"/>
        <v>2.2053030649999998</v>
      </c>
      <c r="U16" s="4"/>
      <c r="V16" s="4">
        <f>MEDIAN(V4:V13)</f>
        <v>5.62E-3</v>
      </c>
      <c r="W16" s="4">
        <f t="shared" ref="W16:Y16" si="12">MEDIAN(W4:W13)</f>
        <v>7.2305478699750004E-3</v>
      </c>
      <c r="X16" s="4">
        <f t="shared" si="12"/>
        <v>1.4778743614188451E-2</v>
      </c>
      <c r="Y16" s="4">
        <f t="shared" si="12"/>
        <v>1.9288803450000001</v>
      </c>
      <c r="Z16" s="4"/>
      <c r="AA16" s="4">
        <f>MEDIAN(AA4:AA13)</f>
        <v>5.3600000000000002E-3</v>
      </c>
      <c r="AB16" s="4">
        <f t="shared" ref="AB16:AD16" si="13">MEDIAN(AB4:AB13)</f>
        <v>6.941199464069593E-3</v>
      </c>
      <c r="AC16" s="4">
        <f t="shared" si="13"/>
        <v>1.41113708699906E-2</v>
      </c>
      <c r="AD16" s="4">
        <f t="shared" si="13"/>
        <v>1.8512381649999998</v>
      </c>
      <c r="AF16" s="4">
        <f>MEDIAN(AF4:AF13)</f>
        <v>5.7541800000000002E-3</v>
      </c>
      <c r="AG16" s="4">
        <f t="shared" ref="AG16:AI16" si="14">MEDIAN(AG4:AG13)</f>
        <v>7.2859250000000004E-3</v>
      </c>
      <c r="AH16" s="4">
        <f t="shared" si="14"/>
        <v>1.3587280991444399E-2</v>
      </c>
      <c r="AI16" s="4">
        <f t="shared" si="14"/>
        <v>1.7635006449999999</v>
      </c>
      <c r="AK16" s="4">
        <f>MEDIAN(AK4:AK13)</f>
        <v>4.9399999999999999E-3</v>
      </c>
      <c r="AL16" s="4">
        <f t="shared" ref="AL16:AN16" si="15">MEDIAN(AL4:AL13)</f>
        <v>6.5459147565485451E-3</v>
      </c>
      <c r="AM16" s="4">
        <f t="shared" si="15"/>
        <v>1.5329651404570301E-2</v>
      </c>
      <c r="AN16" s="4">
        <f t="shared" si="15"/>
        <v>1.90140175</v>
      </c>
    </row>
    <row r="17" spans="1:40" x14ac:dyDescent="0.25">
      <c r="A17" t="s">
        <v>10</v>
      </c>
      <c r="B17" s="6">
        <f>_xlfn.STDEV.S(B4:B13)</f>
        <v>5.1639777949430125E-6</v>
      </c>
      <c r="C17" s="6">
        <f t="shared" ref="C17" si="16">_xlfn.STDEV.S(C4:C13)</f>
        <v>7.9219074582942508E-6</v>
      </c>
      <c r="D17" s="6">
        <f>_xlfn.STDEV.S(D4:D13)</f>
        <v>4.2309802247282078E-5</v>
      </c>
      <c r="E17" s="6">
        <f t="shared" ref="E17" si="17">_xlfn.STDEV.S(E4:E13)</f>
        <v>5.5492175466316292E-3</v>
      </c>
      <c r="G17" s="6">
        <f>_xlfn.STDEV.S(G4:G13)</f>
        <v>5.5136195008361044E-5</v>
      </c>
      <c r="H17" s="6">
        <f t="shared" ref="H17:J17" si="18">_xlfn.STDEV.S(H4:H13)</f>
        <v>6.2246659669415393E-5</v>
      </c>
      <c r="I17" s="6">
        <f>_xlfn.STDEV.S(I4:I13)</f>
        <v>1.6246130349076551E-4</v>
      </c>
      <c r="J17" s="6">
        <f t="shared" si="18"/>
        <v>3.9609819763931638E-2</v>
      </c>
      <c r="L17" s="6" t="e">
        <f>_xlfn.STDEV.S(L4:L13)</f>
        <v>#DIV/0!</v>
      </c>
      <c r="M17" s="6" t="e">
        <f t="shared" ref="M17:O17" si="19">_xlfn.STDEV.S(M4:M13)</f>
        <v>#DIV/0!</v>
      </c>
      <c r="N17" s="6" t="e">
        <f t="shared" si="19"/>
        <v>#DIV/0!</v>
      </c>
      <c r="O17" s="6" t="e">
        <f t="shared" si="19"/>
        <v>#DIV/0!</v>
      </c>
      <c r="Q17" s="6">
        <f>_xlfn.STDEV.S(Q4:Q13)</f>
        <v>4.2299067496945027E-4</v>
      </c>
      <c r="R17" s="6">
        <f t="shared" ref="R17:T17" si="20">_xlfn.STDEV.S(R4:R13)</f>
        <v>5.7981845817845813E-4</v>
      </c>
      <c r="S17" s="6">
        <f t="shared" si="20"/>
        <v>1.7368484656545631E-3</v>
      </c>
      <c r="T17" s="6">
        <f t="shared" si="20"/>
        <v>0.10305999717476458</v>
      </c>
      <c r="U17" s="6"/>
      <c r="V17" s="6">
        <f>_xlfn.STDEV.S(V4:V13)</f>
        <v>6.4083279150388842E-5</v>
      </c>
      <c r="W17" s="6">
        <f t="shared" ref="W17:Y17" si="21">_xlfn.STDEV.S(W4:W13)</f>
        <v>6.66199836552232E-5</v>
      </c>
      <c r="X17" s="6">
        <f t="shared" si="21"/>
        <v>2.2521628622787168E-4</v>
      </c>
      <c r="Y17" s="6">
        <f t="shared" si="21"/>
        <v>4.3927382577011974E-2</v>
      </c>
      <c r="Z17" s="6"/>
      <c r="AA17" s="6">
        <f>_xlfn.STDEV.S(AA4:AA13)</f>
        <v>5.5065617423417977E-5</v>
      </c>
      <c r="AB17" s="6">
        <f t="shared" ref="AB17:AD17" si="22">_xlfn.STDEV.S(AB4:AB13)</f>
        <v>5.1688167569248073E-5</v>
      </c>
      <c r="AC17" s="6">
        <f t="shared" si="22"/>
        <v>1.2919931772918645E-4</v>
      </c>
      <c r="AD17" s="6">
        <f t="shared" si="22"/>
        <v>2.070538512411647E-2</v>
      </c>
      <c r="AF17" s="6">
        <f>_xlfn.STDEV.S(AF4:AF13)</f>
        <v>1.5184019962520659E-5</v>
      </c>
      <c r="AG17" s="6">
        <f t="shared" ref="AG17:AI17" si="23">_xlfn.STDEV.S(AG4:AG13)</f>
        <v>1.7035751398415977E-5</v>
      </c>
      <c r="AH17" s="6">
        <f t="shared" si="23"/>
        <v>6.5632079683199966E-6</v>
      </c>
      <c r="AI17" s="6">
        <f t="shared" si="23"/>
        <v>2.6915423564213359E-3</v>
      </c>
      <c r="AK17" s="6">
        <f>_xlfn.STDEV.S(AK4:AK13)</f>
        <v>0</v>
      </c>
      <c r="AL17" s="6">
        <f t="shared" ref="AL17:AN17" si="24">_xlfn.STDEV.S(AL4:AL13)</f>
        <v>0</v>
      </c>
      <c r="AM17" s="6">
        <f t="shared" si="24"/>
        <v>0</v>
      </c>
      <c r="AN17" s="6">
        <f t="shared" si="24"/>
        <v>0</v>
      </c>
    </row>
    <row r="21" spans="1:40" x14ac:dyDescent="0.25">
      <c r="C21">
        <v>100</v>
      </c>
      <c r="D21">
        <v>250</v>
      </c>
      <c r="E21">
        <v>1000</v>
      </c>
      <c r="F21" t="s">
        <v>14</v>
      </c>
      <c r="G21" t="s">
        <v>9</v>
      </c>
      <c r="K21" t="s">
        <v>0</v>
      </c>
      <c r="L21" t="s">
        <v>17</v>
      </c>
      <c r="Q21" t="s">
        <v>19</v>
      </c>
      <c r="V21" t="s">
        <v>20</v>
      </c>
      <c r="AA21" t="s">
        <v>32</v>
      </c>
    </row>
    <row r="22" spans="1:40" x14ac:dyDescent="0.25">
      <c r="A22" t="s">
        <v>15</v>
      </c>
      <c r="B22" t="s">
        <v>11</v>
      </c>
      <c r="C22" s="4">
        <f>Q15</f>
        <v>6.3709999999999999E-3</v>
      </c>
      <c r="D22" s="4">
        <f>V15</f>
        <v>5.6220000000000003E-3</v>
      </c>
      <c r="E22" s="4">
        <f>AA15</f>
        <v>5.3809999999999995E-3</v>
      </c>
      <c r="F22" s="4">
        <f>AF15</f>
        <v>5.7626580000000004E-3</v>
      </c>
      <c r="G22" s="4">
        <f>AK15</f>
        <v>4.9399999999999999E-3</v>
      </c>
      <c r="I22" t="s">
        <v>15</v>
      </c>
      <c r="J22" t="s">
        <v>11</v>
      </c>
      <c r="K22" s="4">
        <f>B15</f>
        <v>5.6639999999999998E-3</v>
      </c>
      <c r="L22" s="4">
        <f>G15</f>
        <v>5.6979999999999999E-3</v>
      </c>
      <c r="M22" s="4"/>
      <c r="N22" s="4"/>
      <c r="Q22" s="1" t="s">
        <v>18</v>
      </c>
      <c r="R22" s="1"/>
      <c r="S22" s="1"/>
      <c r="T22" s="1"/>
      <c r="V22" s="1" t="s">
        <v>18</v>
      </c>
      <c r="W22" s="1"/>
      <c r="X22" s="1"/>
      <c r="Y22" s="1"/>
      <c r="AA22" s="1" t="s">
        <v>18</v>
      </c>
      <c r="AB22" s="1"/>
      <c r="AC22" s="1"/>
      <c r="AD22" s="1"/>
    </row>
    <row r="23" spans="1:40" x14ac:dyDescent="0.25">
      <c r="B23" t="s">
        <v>10</v>
      </c>
      <c r="C23" s="5">
        <f>Q17</f>
        <v>4.2299067496945027E-4</v>
      </c>
      <c r="D23" s="5">
        <f>V17</f>
        <v>6.4083279150388842E-5</v>
      </c>
      <c r="E23" s="5">
        <f>AA17</f>
        <v>5.5065617423417977E-5</v>
      </c>
      <c r="F23" s="5">
        <f>AF17</f>
        <v>1.5184019962520659E-5</v>
      </c>
      <c r="G23" s="7">
        <f>AK17</f>
        <v>0</v>
      </c>
      <c r="J23" t="s">
        <v>10</v>
      </c>
      <c r="K23" s="5">
        <f>B17</f>
        <v>5.1639777949430125E-6</v>
      </c>
      <c r="L23" s="5">
        <f>G17</f>
        <v>5.5136195008361044E-5</v>
      </c>
      <c r="M23" s="4"/>
      <c r="N23" s="4"/>
      <c r="Q23" t="s">
        <v>1</v>
      </c>
      <c r="R23" t="s">
        <v>8</v>
      </c>
      <c r="S23" t="s">
        <v>2</v>
      </c>
      <c r="T23" t="s">
        <v>3</v>
      </c>
      <c r="V23" t="s">
        <v>1</v>
      </c>
      <c r="W23" t="s">
        <v>8</v>
      </c>
      <c r="X23" t="s">
        <v>2</v>
      </c>
      <c r="Y23" t="s">
        <v>3</v>
      </c>
      <c r="AA23" t="s">
        <v>1</v>
      </c>
      <c r="AB23" t="s">
        <v>8</v>
      </c>
      <c r="AC23" t="s">
        <v>2</v>
      </c>
      <c r="AD23" t="s">
        <v>3</v>
      </c>
    </row>
    <row r="24" spans="1:40" x14ac:dyDescent="0.25">
      <c r="A24" t="s">
        <v>8</v>
      </c>
      <c r="B24" t="s">
        <v>11</v>
      </c>
      <c r="C24" s="4">
        <f>R15</f>
        <v>8.1855557233458491E-3</v>
      </c>
      <c r="D24" s="4">
        <f>W15</f>
        <v>7.2371886530613536E-3</v>
      </c>
      <c r="E24" s="4">
        <f>AB15</f>
        <v>6.9554297135403509E-3</v>
      </c>
      <c r="F24" s="4">
        <f>AG15</f>
        <v>7.293374367264913E-3</v>
      </c>
      <c r="G24" s="4">
        <f>AL15</f>
        <v>6.5459147565485451E-3</v>
      </c>
      <c r="I24" t="s">
        <v>8</v>
      </c>
      <c r="J24" t="s">
        <v>11</v>
      </c>
      <c r="K24" s="4">
        <f>C15</f>
        <v>7.2867080000000002E-3</v>
      </c>
      <c r="L24" s="4">
        <f>H15</f>
        <v>7.3327719999999996E-3</v>
      </c>
      <c r="M24" s="4"/>
      <c r="N24" s="4"/>
      <c r="Q24" s="4" t="s">
        <v>26</v>
      </c>
      <c r="R24" s="4">
        <v>7.0028299999999998E-3</v>
      </c>
      <c r="S24" s="4">
        <v>1.3733757580479801E-2</v>
      </c>
      <c r="T24" s="4">
        <v>1.80779796</v>
      </c>
      <c r="V24" s="4">
        <v>5.4395900000000002E-3</v>
      </c>
      <c r="W24" s="4">
        <v>7.0011700000000001E-3</v>
      </c>
      <c r="X24" s="4">
        <v>1.40089607550338E-2</v>
      </c>
      <c r="Y24" s="4">
        <v>1.8166708199999999</v>
      </c>
      <c r="AA24" s="4"/>
      <c r="AB24" s="4"/>
      <c r="AC24" s="4"/>
      <c r="AD24" s="4"/>
    </row>
    <row r="25" spans="1:40" x14ac:dyDescent="0.25">
      <c r="B25" t="s">
        <v>10</v>
      </c>
      <c r="C25" s="5">
        <f>R17</f>
        <v>5.7981845817845813E-4</v>
      </c>
      <c r="D25" s="5">
        <f>W17</f>
        <v>6.66199836552232E-5</v>
      </c>
      <c r="E25" s="5">
        <f>AB17</f>
        <v>5.1688167569248073E-5</v>
      </c>
      <c r="F25" s="5">
        <f>AG17</f>
        <v>1.7035751398415977E-5</v>
      </c>
      <c r="G25" s="7">
        <f>AL17</f>
        <v>0</v>
      </c>
      <c r="J25" t="s">
        <v>10</v>
      </c>
      <c r="K25" s="5">
        <f>C17</f>
        <v>7.9219074582942508E-6</v>
      </c>
      <c r="L25" s="5">
        <f>H17</f>
        <v>6.2246659669415393E-5</v>
      </c>
      <c r="M25" s="4"/>
      <c r="N25" s="4"/>
      <c r="Q25" s="4" t="s">
        <v>27</v>
      </c>
      <c r="R25" s="4">
        <v>6.8489299999999996E-3</v>
      </c>
      <c r="S25" s="4">
        <v>1.3937800143819399E-2</v>
      </c>
      <c r="T25" s="4">
        <v>1.8335858</v>
      </c>
      <c r="V25" s="4">
        <v>5.2849899999999998E-3</v>
      </c>
      <c r="W25" s="4">
        <v>6.8548100000000002E-3</v>
      </c>
      <c r="X25" s="4">
        <v>1.41212094910923E-2</v>
      </c>
      <c r="Y25" s="4">
        <v>1.8357888600000001</v>
      </c>
      <c r="AA25" s="4"/>
      <c r="AB25" s="4"/>
      <c r="AC25" s="4"/>
      <c r="AD25" s="4"/>
    </row>
    <row r="26" spans="1:40" x14ac:dyDescent="0.25">
      <c r="A26" t="s">
        <v>16</v>
      </c>
      <c r="B26" t="s">
        <v>11</v>
      </c>
      <c r="C26" s="4">
        <f>S15</f>
        <v>1.7646002383985528E-2</v>
      </c>
      <c r="D26" s="4">
        <f>X15</f>
        <v>1.477934209219251E-2</v>
      </c>
      <c r="E26" s="4">
        <f>AC15</f>
        <v>1.41312873808779E-2</v>
      </c>
      <c r="F26" s="4">
        <f>AH15</f>
        <v>1.3588887979505989E-2</v>
      </c>
      <c r="G26" s="4">
        <f>AM15</f>
        <v>1.5329651404570301E-2</v>
      </c>
      <c r="I26" t="s">
        <v>16</v>
      </c>
      <c r="J26" t="s">
        <v>11</v>
      </c>
      <c r="K26" s="4">
        <f>D15</f>
        <v>1.502030458492162E-2</v>
      </c>
      <c r="L26" s="4">
        <f>I15</f>
        <v>1.5193756568047962E-2</v>
      </c>
      <c r="M26" s="4"/>
      <c r="N26" s="4"/>
      <c r="Q26" s="4">
        <v>5.3504800000000003E-3</v>
      </c>
      <c r="R26" s="4">
        <v>6.9068100000000002E-3</v>
      </c>
      <c r="S26" s="4">
        <v>1.38679751381509E-2</v>
      </c>
      <c r="T26" s="4">
        <v>1.8266851900000001</v>
      </c>
      <c r="V26" s="4">
        <v>5.29942E-3</v>
      </c>
      <c r="W26" s="4">
        <v>6.8629499999999996E-3</v>
      </c>
      <c r="X26" s="4">
        <v>1.39400690044731E-2</v>
      </c>
      <c r="Y26" s="4">
        <v>1.8346758299999999</v>
      </c>
      <c r="AA26" s="4"/>
      <c r="AB26" s="4"/>
      <c r="AC26" s="4"/>
      <c r="AD26" s="4"/>
    </row>
    <row r="27" spans="1:40" x14ac:dyDescent="0.25">
      <c r="B27" t="s">
        <v>10</v>
      </c>
      <c r="C27" s="5">
        <f>S17</f>
        <v>1.7368484656545631E-3</v>
      </c>
      <c r="D27" s="5">
        <f>X17</f>
        <v>2.2521628622787168E-4</v>
      </c>
      <c r="E27" s="5">
        <f>AC17</f>
        <v>1.2919931772918645E-4</v>
      </c>
      <c r="F27" s="5">
        <f>AH17</f>
        <v>6.5632079683199966E-6</v>
      </c>
      <c r="G27" s="7">
        <f>AM17</f>
        <v>0</v>
      </c>
      <c r="J27" t="s">
        <v>10</v>
      </c>
      <c r="K27" s="5">
        <f>D17</f>
        <v>4.2309802247282078E-5</v>
      </c>
      <c r="L27" s="5">
        <f>I17</f>
        <v>1.6246130349076551E-4</v>
      </c>
      <c r="M27" s="4"/>
      <c r="N27" s="4"/>
      <c r="Q27" s="4">
        <v>5.2806700000000003E-3</v>
      </c>
      <c r="R27" s="4">
        <v>6.8431000000000004E-3</v>
      </c>
      <c r="S27" s="4">
        <v>1.3976065936838899E-2</v>
      </c>
      <c r="T27" s="4">
        <v>1.8338441599999999</v>
      </c>
      <c r="V27" s="4">
        <v>5.4188200000000004E-3</v>
      </c>
      <c r="W27" s="4">
        <v>6.9767800000000001E-3</v>
      </c>
      <c r="X27" s="4">
        <v>1.39010657045329E-2</v>
      </c>
      <c r="Y27" s="4">
        <v>1.82766447</v>
      </c>
      <c r="AA27" s="4"/>
      <c r="AB27" s="4"/>
      <c r="AC27" s="4"/>
      <c r="AD27" s="4"/>
    </row>
    <row r="28" spans="1:40" x14ac:dyDescent="0.25">
      <c r="A28" t="s">
        <v>3</v>
      </c>
      <c r="B28" t="s">
        <v>11</v>
      </c>
      <c r="C28" s="4">
        <f>T15</f>
        <v>2.2156617860000001</v>
      </c>
      <c r="D28" s="4">
        <f>Y15</f>
        <v>1.9261063430000001</v>
      </c>
      <c r="E28" s="4">
        <f>AD15</f>
        <v>1.8542042049999998</v>
      </c>
      <c r="F28" s="4">
        <f>AI15</f>
        <v>1.7634956290000001</v>
      </c>
      <c r="G28" s="4">
        <f>AN15</f>
        <v>1.90140175</v>
      </c>
      <c r="I28" t="s">
        <v>3</v>
      </c>
      <c r="J28" t="s">
        <v>11</v>
      </c>
      <c r="K28" s="4">
        <f>E15</f>
        <v>1.9830712722222219</v>
      </c>
      <c r="L28" s="4">
        <f>J15</f>
        <v>1.985711658</v>
      </c>
      <c r="M28" s="4"/>
      <c r="N28" s="4"/>
      <c r="Q28" s="4">
        <v>5.3489899999999996E-3</v>
      </c>
      <c r="R28" s="4">
        <v>6.90348E-3</v>
      </c>
      <c r="S28" s="4">
        <v>1.38479432022198E-2</v>
      </c>
      <c r="T28" s="4">
        <v>1.8193256</v>
      </c>
      <c r="V28" s="4">
        <v>5.3315200000000002E-3</v>
      </c>
      <c r="W28" s="4">
        <v>6.8945999999999999E-3</v>
      </c>
      <c r="X28" s="4">
        <v>1.39769097480945E-2</v>
      </c>
      <c r="Y28" s="4">
        <v>1.8203877399999999</v>
      </c>
      <c r="AA28" s="4"/>
      <c r="AB28" s="4"/>
      <c r="AC28" s="4"/>
      <c r="AD28" s="4"/>
    </row>
    <row r="29" spans="1:40" x14ac:dyDescent="0.25">
      <c r="B29" t="s">
        <v>10</v>
      </c>
      <c r="C29" s="5">
        <f>T17</f>
        <v>0.10305999717476458</v>
      </c>
      <c r="D29" s="5">
        <f>Y17</f>
        <v>4.3927382577011974E-2</v>
      </c>
      <c r="E29" s="5">
        <f>AD17</f>
        <v>2.070538512411647E-2</v>
      </c>
      <c r="F29" s="5">
        <f>AI17</f>
        <v>2.6915423564213359E-3</v>
      </c>
      <c r="G29" s="7">
        <f>AN17</f>
        <v>0</v>
      </c>
      <c r="J29" t="s">
        <v>10</v>
      </c>
      <c r="K29" s="5">
        <f>E17</f>
        <v>5.5492175466316292E-3</v>
      </c>
      <c r="L29" s="5">
        <f>J17</f>
        <v>3.9609819763931638E-2</v>
      </c>
      <c r="M29" s="4"/>
      <c r="N29" s="4"/>
      <c r="Q29" s="4">
        <v>5.4347299999999996E-3</v>
      </c>
      <c r="R29" s="4">
        <v>6.9806E-3</v>
      </c>
      <c r="S29" s="4">
        <v>1.38057718036338E-2</v>
      </c>
      <c r="T29" s="4">
        <v>1.81268352</v>
      </c>
      <c r="V29" s="4">
        <v>5.38778E-3</v>
      </c>
      <c r="W29" s="4">
        <v>6.93517E-3</v>
      </c>
      <c r="X29" s="4">
        <v>1.3851940666883601E-2</v>
      </c>
      <c r="Y29" s="4">
        <v>1.8040556000000001</v>
      </c>
      <c r="AA29" s="4"/>
      <c r="AB29" s="4"/>
      <c r="AC29" s="4"/>
      <c r="AD29" s="4"/>
    </row>
    <row r="30" spans="1:40" x14ac:dyDescent="0.25">
      <c r="Q30" s="4">
        <v>5.4683199999999996E-3</v>
      </c>
      <c r="R30" s="4">
        <v>7.0113600000000003E-3</v>
      </c>
      <c r="S30" s="4">
        <v>1.37363376898829E-2</v>
      </c>
      <c r="T30" s="4">
        <v>1.7936628299999999</v>
      </c>
      <c r="V30" s="4">
        <v>5.3430600000000002E-3</v>
      </c>
      <c r="W30" s="4">
        <v>6.9013399999999997E-3</v>
      </c>
      <c r="X30" s="4">
        <v>1.3884145031728501E-2</v>
      </c>
      <c r="Y30" s="4">
        <v>1.8242771099999999</v>
      </c>
      <c r="AA30" s="4"/>
      <c r="AB30" s="4"/>
      <c r="AC30" s="4"/>
      <c r="AD30" s="4"/>
    </row>
    <row r="31" spans="1:40" x14ac:dyDescent="0.25">
      <c r="C31" t="s">
        <v>28</v>
      </c>
      <c r="D31" t="s">
        <v>29</v>
      </c>
      <c r="E31" t="s">
        <v>30</v>
      </c>
      <c r="F31" t="s">
        <v>31</v>
      </c>
      <c r="G31" t="s">
        <v>21</v>
      </c>
      <c r="H31" t="s">
        <v>22</v>
      </c>
      <c r="Q31" s="4">
        <v>5.3952499999999999E-3</v>
      </c>
      <c r="R31" s="4">
        <v>6.9545099999999997E-3</v>
      </c>
      <c r="S31" s="4">
        <v>1.38368709548349E-2</v>
      </c>
      <c r="T31" s="4">
        <v>1.8204247</v>
      </c>
      <c r="V31" s="4">
        <v>5.34791E-3</v>
      </c>
      <c r="W31" s="4">
        <v>6.90845E-3</v>
      </c>
      <c r="X31" s="4">
        <v>1.3908446170762E-2</v>
      </c>
      <c r="Y31" s="4">
        <v>1.8317102599999999</v>
      </c>
      <c r="AA31" s="4"/>
      <c r="AB31" s="4"/>
      <c r="AC31" s="4"/>
      <c r="AD31" s="4"/>
    </row>
    <row r="32" spans="1:40" x14ac:dyDescent="0.25">
      <c r="A32" t="s">
        <v>23</v>
      </c>
      <c r="B32" t="s">
        <v>11</v>
      </c>
      <c r="C32" s="4" t="e">
        <f>L15</f>
        <v>#DIV/0!</v>
      </c>
      <c r="D32" s="4" t="e">
        <f>AA35</f>
        <v>#DIV/0!</v>
      </c>
      <c r="E32" s="4">
        <f>Q15</f>
        <v>6.3709999999999999E-3</v>
      </c>
      <c r="G32" s="4">
        <f>D22</f>
        <v>5.6220000000000003E-3</v>
      </c>
      <c r="H32" s="4">
        <f>Q35</f>
        <v>5.36342125E-3</v>
      </c>
      <c r="Q32" s="4">
        <v>5.3204000000000003E-3</v>
      </c>
      <c r="R32" s="4">
        <v>6.8790099999999996E-3</v>
      </c>
      <c r="S32" s="4">
        <v>1.39360565079992E-2</v>
      </c>
      <c r="T32" s="4">
        <v>1.82942618</v>
      </c>
      <c r="V32" s="4">
        <v>5.3937000000000004E-3</v>
      </c>
      <c r="W32" s="4">
        <v>6.9532700000000001E-3</v>
      </c>
      <c r="X32" s="4">
        <v>1.39679131987037E-2</v>
      </c>
      <c r="Y32" s="4">
        <v>1.81713065</v>
      </c>
      <c r="AA32" s="4"/>
      <c r="AB32" s="4"/>
      <c r="AC32" s="4"/>
      <c r="AD32" s="4"/>
    </row>
    <row r="33" spans="1:30" x14ac:dyDescent="0.25">
      <c r="B33" t="s">
        <v>10</v>
      </c>
      <c r="C33" s="6" t="e">
        <f>L17</f>
        <v>#DIV/0!</v>
      </c>
      <c r="D33" s="6" t="e">
        <f>AA37</f>
        <v>#DIV/0!</v>
      </c>
      <c r="E33" s="6">
        <f>Q17</f>
        <v>4.2299067496945027E-4</v>
      </c>
      <c r="G33" s="4">
        <f>D23</f>
        <v>6.4083279150388842E-5</v>
      </c>
      <c r="H33" s="5">
        <f>Q37</f>
        <v>6.4574584216901373E-5</v>
      </c>
      <c r="Q33" s="4">
        <v>5.3085299999999997E-3</v>
      </c>
      <c r="R33" s="4">
        <v>6.8695099999999997E-3</v>
      </c>
      <c r="S33" s="4">
        <v>1.39237116447138E-2</v>
      </c>
      <c r="T33" s="4">
        <v>1.82805024</v>
      </c>
      <c r="V33" s="4">
        <v>5.36587E-3</v>
      </c>
      <c r="W33" s="4">
        <v>6.9231099999999997E-3</v>
      </c>
      <c r="X33" s="4">
        <v>1.3880922929907899E-2</v>
      </c>
      <c r="Y33" s="4">
        <v>1.82408372</v>
      </c>
      <c r="AA33" s="4"/>
      <c r="AB33" s="4"/>
      <c r="AC33" s="4"/>
      <c r="AD33" s="4"/>
    </row>
    <row r="34" spans="1:30" x14ac:dyDescent="0.25">
      <c r="A34" t="s">
        <v>24</v>
      </c>
      <c r="B34" t="s">
        <v>11</v>
      </c>
      <c r="C34" s="4" t="e">
        <f>M15</f>
        <v>#DIV/0!</v>
      </c>
      <c r="D34" s="4" t="e">
        <f>AB35</f>
        <v>#DIV/0!</v>
      </c>
      <c r="E34" s="4">
        <f>R15</f>
        <v>8.1855557233458491E-3</v>
      </c>
      <c r="G34" s="4">
        <f>D24</f>
        <v>7.2371886530613536E-3</v>
      </c>
      <c r="H34" s="4">
        <f>R35</f>
        <v>6.9200139999999995E-3</v>
      </c>
    </row>
    <row r="35" spans="1:30" x14ac:dyDescent="0.25">
      <c r="B35" t="s">
        <v>10</v>
      </c>
      <c r="C35" s="6" t="e">
        <f>M17</f>
        <v>#DIV/0!</v>
      </c>
      <c r="D35" s="6" t="e">
        <f>AB37</f>
        <v>#DIV/0!</v>
      </c>
      <c r="E35" s="6">
        <f>R17</f>
        <v>5.7981845817845813E-4</v>
      </c>
      <c r="G35" s="4">
        <f>D25</f>
        <v>6.66199836552232E-5</v>
      </c>
      <c r="H35" s="5">
        <f>R37</f>
        <v>6.2991726299746928E-5</v>
      </c>
      <c r="Q35" s="4">
        <f>AVERAGE(Q24:Q33)</f>
        <v>5.36342125E-3</v>
      </c>
      <c r="R35" s="4">
        <f t="shared" ref="R35:T35" si="25">AVERAGE(R24:R33)</f>
        <v>6.9200139999999995E-3</v>
      </c>
      <c r="S35" s="4">
        <f t="shared" si="25"/>
        <v>1.3860229060257339E-2</v>
      </c>
      <c r="T35" s="4">
        <f t="shared" si="25"/>
        <v>1.8205486180000001</v>
      </c>
      <c r="V35" s="4">
        <f>AVERAGE(V24:V33)</f>
        <v>5.3612659999999999E-3</v>
      </c>
      <c r="W35" s="4">
        <f t="shared" ref="W35:Y35" si="26">AVERAGE(W24:W33)</f>
        <v>6.9211649999999982E-3</v>
      </c>
      <c r="X35" s="4">
        <f t="shared" si="26"/>
        <v>1.3944158270121229E-2</v>
      </c>
      <c r="Y35" s="4">
        <f t="shared" si="26"/>
        <v>1.8236445060000002</v>
      </c>
      <c r="AA35" s="4" t="e">
        <f>AVERAGE(AA24:AA33)</f>
        <v>#DIV/0!</v>
      </c>
      <c r="AB35" s="4" t="e">
        <f t="shared" ref="AB35:AD35" si="27">AVERAGE(AB24:AB33)</f>
        <v>#DIV/0!</v>
      </c>
      <c r="AC35" s="4" t="e">
        <f t="shared" si="27"/>
        <v>#DIV/0!</v>
      </c>
      <c r="AD35" s="4" t="e">
        <f t="shared" si="27"/>
        <v>#DIV/0!</v>
      </c>
    </row>
    <row r="36" spans="1:30" x14ac:dyDescent="0.25">
      <c r="A36" t="s">
        <v>25</v>
      </c>
      <c r="B36" t="s">
        <v>11</v>
      </c>
      <c r="C36" s="4" t="e">
        <f>N15</f>
        <v>#DIV/0!</v>
      </c>
      <c r="D36" s="4" t="e">
        <f>AC35</f>
        <v>#DIV/0!</v>
      </c>
      <c r="E36" s="4">
        <f>S15</f>
        <v>1.7646002383985528E-2</v>
      </c>
      <c r="G36" s="4">
        <f>D26</f>
        <v>1.477934209219251E-2</v>
      </c>
      <c r="H36" s="4">
        <f>S35</f>
        <v>1.3860229060257339E-2</v>
      </c>
      <c r="Q36" s="4">
        <f>MEDIAN(Q24:Q33)</f>
        <v>5.3497349999999996E-3</v>
      </c>
      <c r="R36" s="4">
        <f t="shared" ref="R36:T36" si="28">MEDIAN(R24:R33)</f>
        <v>6.9051449999999997E-3</v>
      </c>
      <c r="S36" s="4">
        <f t="shared" si="28"/>
        <v>1.385795917018535E-2</v>
      </c>
      <c r="T36" s="4">
        <f t="shared" si="28"/>
        <v>1.8235549450000001</v>
      </c>
      <c r="V36" s="4">
        <f>MEDIAN(V24:V33)</f>
        <v>5.3568899999999996E-3</v>
      </c>
      <c r="W36" s="4">
        <f t="shared" ref="W36:Y36" si="29">MEDIAN(W24:W33)</f>
        <v>6.9157799999999998E-3</v>
      </c>
      <c r="X36" s="4">
        <f t="shared" si="29"/>
        <v>1.3924257587617551E-2</v>
      </c>
      <c r="Y36" s="4">
        <f t="shared" si="29"/>
        <v>1.8241804149999998</v>
      </c>
      <c r="AA36" s="4" t="e">
        <f>MEDIAN(AA24:AA33)</f>
        <v>#NUM!</v>
      </c>
      <c r="AB36" s="4" t="e">
        <f t="shared" ref="AB36:AD36" si="30">MEDIAN(AB24:AB33)</f>
        <v>#NUM!</v>
      </c>
      <c r="AC36" s="4" t="e">
        <f t="shared" si="30"/>
        <v>#NUM!</v>
      </c>
      <c r="AD36" s="4" t="e">
        <f t="shared" si="30"/>
        <v>#NUM!</v>
      </c>
    </row>
    <row r="37" spans="1:30" x14ac:dyDescent="0.25">
      <c r="B37" t="s">
        <v>10</v>
      </c>
      <c r="C37" s="6" t="e">
        <f>N17</f>
        <v>#DIV/0!</v>
      </c>
      <c r="D37" s="6" t="e">
        <f>AC37</f>
        <v>#DIV/0!</v>
      </c>
      <c r="E37" s="6">
        <f>S17</f>
        <v>1.7368484656545631E-3</v>
      </c>
      <c r="G37" s="4">
        <f>D27</f>
        <v>2.2521628622787168E-4</v>
      </c>
      <c r="H37" s="5">
        <f>S37</f>
        <v>8.451268156659901E-5</v>
      </c>
      <c r="Q37" s="6">
        <f>_xlfn.STDEV.S(Q24:Q33)</f>
        <v>6.4574584216901373E-5</v>
      </c>
      <c r="R37" s="6">
        <f t="shared" ref="R37:T37" si="31">_xlfn.STDEV.S(R24:R33)</f>
        <v>6.2991726299746928E-5</v>
      </c>
      <c r="S37" s="6">
        <f t="shared" si="31"/>
        <v>8.451268156659901E-5</v>
      </c>
      <c r="T37" s="6">
        <f t="shared" si="31"/>
        <v>1.2772706483589505E-2</v>
      </c>
      <c r="V37" s="6">
        <f>_xlfn.STDEV.S(V24:V33)</f>
        <v>4.9733609069834498E-5</v>
      </c>
      <c r="W37" s="6">
        <f t="shared" ref="W37:Y37" si="32">_xlfn.STDEV.S(W24:W33)</f>
        <v>4.6876736293769047E-5</v>
      </c>
      <c r="X37" s="6">
        <f t="shared" si="32"/>
        <v>7.9188159583447857E-5</v>
      </c>
      <c r="Y37" s="6">
        <f t="shared" si="32"/>
        <v>9.6400750207410318E-3</v>
      </c>
      <c r="AA37" s="6" t="e">
        <f>_xlfn.STDEV.S(AA24:AA33)</f>
        <v>#DIV/0!</v>
      </c>
      <c r="AB37" s="6" t="e">
        <f t="shared" ref="AB37:AD37" si="33">_xlfn.STDEV.S(AB24:AB33)</f>
        <v>#DIV/0!</v>
      </c>
      <c r="AC37" s="6" t="e">
        <f t="shared" si="33"/>
        <v>#DIV/0!</v>
      </c>
      <c r="AD37" s="6" t="e">
        <f t="shared" si="33"/>
        <v>#DIV/0!</v>
      </c>
    </row>
    <row r="38" spans="1:30" x14ac:dyDescent="0.25">
      <c r="A38" t="s">
        <v>3</v>
      </c>
      <c r="B38" t="s">
        <v>11</v>
      </c>
      <c r="C38" s="4" t="e">
        <f>O15</f>
        <v>#DIV/0!</v>
      </c>
      <c r="D38" s="4" t="e">
        <f>AD35</f>
        <v>#DIV/0!</v>
      </c>
      <c r="E38" s="4">
        <f>T15</f>
        <v>2.2156617860000001</v>
      </c>
      <c r="G38" s="4">
        <f>D28</f>
        <v>1.9261063430000001</v>
      </c>
      <c r="H38" s="4">
        <f>T35</f>
        <v>1.8205486180000001</v>
      </c>
    </row>
    <row r="39" spans="1:30" x14ac:dyDescent="0.25">
      <c r="B39" t="s">
        <v>10</v>
      </c>
      <c r="C39" s="6" t="e">
        <f>O17</f>
        <v>#DIV/0!</v>
      </c>
      <c r="D39" s="6" t="e">
        <f>AD37</f>
        <v>#DIV/0!</v>
      </c>
      <c r="E39" s="6">
        <f>T17</f>
        <v>0.10305999717476458</v>
      </c>
      <c r="G39" s="4">
        <f>D29</f>
        <v>4.3927382577011974E-2</v>
      </c>
      <c r="H39" s="5">
        <f>T37</f>
        <v>1.2772706483589505E-2</v>
      </c>
    </row>
  </sheetData>
  <mergeCells count="7">
    <mergeCell ref="Q22:T22"/>
    <mergeCell ref="V22:Y22"/>
    <mergeCell ref="L2:O2"/>
    <mergeCell ref="AA22:AD22"/>
    <mergeCell ref="B2:E2"/>
    <mergeCell ref="G2:J2"/>
    <mergeCell ref="Q2:T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tc =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Frandsen</dc:creator>
  <cp:lastModifiedBy>Magnus Frandsen</cp:lastModifiedBy>
  <dcterms:created xsi:type="dcterms:W3CDTF">2015-06-05T18:19:34Z</dcterms:created>
  <dcterms:modified xsi:type="dcterms:W3CDTF">2021-05-17T16:29:54Z</dcterms:modified>
</cp:coreProperties>
</file>