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hared\Laboratory Experiment I\"/>
    </mc:Choice>
  </mc:AlternateContent>
  <xr:revisionPtr revIDLastSave="0" documentId="13_ncr:1_{CC9F6192-5F97-42A7-868B-D41750101CE1}" xr6:coauthVersionLast="46" xr6:coauthVersionMax="46" xr10:uidLastSave="{00000000-0000-0000-0000-000000000000}"/>
  <bookViews>
    <workbookView xWindow="-120" yWindow="-120" windowWidth="20730" windowHeight="11160" activeTab="1" xr2:uid="{6A1F4FB7-9897-4546-8663-CC66D6C193BD}"/>
  </bookViews>
  <sheets>
    <sheet name="results" sheetId="1" r:id="rId1"/>
    <sheet name="params" sheetId="2" r:id="rId2"/>
    <sheet name="fitting values" sheetId="3" r:id="rId3"/>
  </sheets>
  <definedNames>
    <definedName name="solver_adj" localSheetId="1" hidden="1">params!$B$3:$D$3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params!$B$3:$D$3</definedName>
    <definedName name="solver_lhs2" localSheetId="1" hidden="1">params!$B$3:$D$3</definedName>
    <definedName name="solver_lhs3" localSheetId="1" hidden="1">params!$C$3</definedName>
    <definedName name="solver_lhs4" localSheetId="1" hidden="1">params!$D$3</definedName>
    <definedName name="solver_lhs5" localSheetId="1" hidden="1">params!$D$3</definedName>
    <definedName name="solver_lhs6" localSheetId="1" hidden="1">params!$D$3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opt" localSheetId="1" hidden="1">params!$E$3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hs1" localSheetId="1" hidden="1">50</definedName>
    <definedName name="solver_rhs2" localSheetId="1" hidden="1">0</definedName>
    <definedName name="solver_rhs3" localSheetId="1" hidden="1">0</definedName>
    <definedName name="solver_rhs4" localSheetId="1" hidden="1">100</definedName>
    <definedName name="solver_rhs5" localSheetId="1" hidden="1">0</definedName>
    <definedName name="solver_rhs6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11" i="1"/>
  <c r="G11" i="1" s="1"/>
  <c r="F11" i="1"/>
  <c r="F4" i="1"/>
  <c r="F5" i="1"/>
  <c r="F6" i="1"/>
  <c r="F7" i="1"/>
  <c r="F8" i="1"/>
  <c r="F9" i="1"/>
  <c r="F10" i="1"/>
  <c r="C6" i="1"/>
  <c r="G6" i="1" s="1"/>
  <c r="C7" i="1"/>
  <c r="G7" i="1" s="1"/>
  <c r="C8" i="1"/>
  <c r="G8" i="1" s="1"/>
  <c r="C9" i="1"/>
  <c r="H9" i="1" s="1"/>
  <c r="C10" i="1"/>
  <c r="G10" i="1" s="1"/>
  <c r="D51" i="3"/>
  <c r="D83" i="3"/>
  <c r="A33" i="3"/>
  <c r="C33" i="3" s="1"/>
  <c r="A34" i="3"/>
  <c r="D34" i="3" s="1"/>
  <c r="A35" i="3"/>
  <c r="C35" i="3" s="1"/>
  <c r="A36" i="3"/>
  <c r="C36" i="3" s="1"/>
  <c r="A37" i="3"/>
  <c r="C37" i="3" s="1"/>
  <c r="A38" i="3"/>
  <c r="D38" i="3" s="1"/>
  <c r="A39" i="3"/>
  <c r="C39" i="3" s="1"/>
  <c r="A40" i="3"/>
  <c r="C40" i="3" s="1"/>
  <c r="A41" i="3"/>
  <c r="C41" i="3" s="1"/>
  <c r="A42" i="3"/>
  <c r="D42" i="3" s="1"/>
  <c r="A43" i="3"/>
  <c r="C43" i="3" s="1"/>
  <c r="A44" i="3"/>
  <c r="C44" i="3" s="1"/>
  <c r="A45" i="3"/>
  <c r="C45" i="3" s="1"/>
  <c r="A46" i="3"/>
  <c r="D46" i="3" s="1"/>
  <c r="A47" i="3"/>
  <c r="C47" i="3" s="1"/>
  <c r="A48" i="3"/>
  <c r="C48" i="3" s="1"/>
  <c r="A49" i="3"/>
  <c r="C49" i="3" s="1"/>
  <c r="A50" i="3"/>
  <c r="D50" i="3" s="1"/>
  <c r="A51" i="3"/>
  <c r="C51" i="3" s="1"/>
  <c r="A52" i="3"/>
  <c r="C52" i="3" s="1"/>
  <c r="A53" i="3"/>
  <c r="C53" i="3" s="1"/>
  <c r="A54" i="3"/>
  <c r="D54" i="3" s="1"/>
  <c r="A55" i="3"/>
  <c r="C55" i="3" s="1"/>
  <c r="A56" i="3"/>
  <c r="C56" i="3" s="1"/>
  <c r="A57" i="3"/>
  <c r="C57" i="3" s="1"/>
  <c r="A58" i="3"/>
  <c r="D58" i="3" s="1"/>
  <c r="A59" i="3"/>
  <c r="C59" i="3" s="1"/>
  <c r="A60" i="3"/>
  <c r="C60" i="3" s="1"/>
  <c r="A61" i="3"/>
  <c r="C61" i="3" s="1"/>
  <c r="A62" i="3"/>
  <c r="D62" i="3" s="1"/>
  <c r="A63" i="3"/>
  <c r="C63" i="3" s="1"/>
  <c r="A64" i="3"/>
  <c r="C64" i="3" s="1"/>
  <c r="A65" i="3"/>
  <c r="C65" i="3" s="1"/>
  <c r="A66" i="3"/>
  <c r="D66" i="3" s="1"/>
  <c r="A67" i="3"/>
  <c r="C67" i="3" s="1"/>
  <c r="A68" i="3"/>
  <c r="C68" i="3" s="1"/>
  <c r="A69" i="3"/>
  <c r="C69" i="3" s="1"/>
  <c r="A70" i="3"/>
  <c r="D70" i="3" s="1"/>
  <c r="A71" i="3"/>
  <c r="C71" i="3" s="1"/>
  <c r="A72" i="3"/>
  <c r="C72" i="3" s="1"/>
  <c r="A73" i="3"/>
  <c r="C73" i="3" s="1"/>
  <c r="A74" i="3"/>
  <c r="D74" i="3" s="1"/>
  <c r="A75" i="3"/>
  <c r="C75" i="3" s="1"/>
  <c r="A76" i="3"/>
  <c r="C76" i="3" s="1"/>
  <c r="A77" i="3"/>
  <c r="C77" i="3" s="1"/>
  <c r="A78" i="3"/>
  <c r="D78" i="3" s="1"/>
  <c r="A79" i="3"/>
  <c r="C79" i="3" s="1"/>
  <c r="A80" i="3"/>
  <c r="C80" i="3" s="1"/>
  <c r="A81" i="3"/>
  <c r="C81" i="3" s="1"/>
  <c r="A82" i="3"/>
  <c r="D82" i="3" s="1"/>
  <c r="A83" i="3"/>
  <c r="C83" i="3" s="1"/>
  <c r="A84" i="3"/>
  <c r="C84" i="3" s="1"/>
  <c r="A85" i="3"/>
  <c r="C85" i="3" s="1"/>
  <c r="A86" i="3"/>
  <c r="D86" i="3" s="1"/>
  <c r="A87" i="3"/>
  <c r="C87" i="3" s="1"/>
  <c r="A88" i="3"/>
  <c r="C88" i="3" s="1"/>
  <c r="A89" i="3"/>
  <c r="C89" i="3" s="1"/>
  <c r="A90" i="3"/>
  <c r="D90" i="3" s="1"/>
  <c r="A91" i="3"/>
  <c r="C91" i="3" s="1"/>
  <c r="A92" i="3"/>
  <c r="C92" i="3" s="1"/>
  <c r="A93" i="3"/>
  <c r="C93" i="3" s="1"/>
  <c r="A94" i="3"/>
  <c r="D94" i="3" s="1"/>
  <c r="A95" i="3"/>
  <c r="C95" i="3" s="1"/>
  <c r="A96" i="3"/>
  <c r="C96" i="3" s="1"/>
  <c r="A97" i="3"/>
  <c r="C97" i="3" s="1"/>
  <c r="A98" i="3"/>
  <c r="D98" i="3" s="1"/>
  <c r="A99" i="3"/>
  <c r="C99" i="3" s="1"/>
  <c r="A100" i="3"/>
  <c r="C100" i="3" s="1"/>
  <c r="A101" i="3"/>
  <c r="C101" i="3" s="1"/>
  <c r="A102" i="3"/>
  <c r="D102" i="3" s="1"/>
  <c r="A103" i="3"/>
  <c r="C103" i="3" s="1"/>
  <c r="A104" i="3"/>
  <c r="C104" i="3" s="1"/>
  <c r="A105" i="3"/>
  <c r="C105" i="3" s="1"/>
  <c r="A106" i="3"/>
  <c r="D106" i="3" s="1"/>
  <c r="A107" i="3"/>
  <c r="C107" i="3" s="1"/>
  <c r="A108" i="3"/>
  <c r="C108" i="3" s="1"/>
  <c r="A109" i="3"/>
  <c r="C109" i="3" s="1"/>
  <c r="A110" i="3"/>
  <c r="D110" i="3" s="1"/>
  <c r="A111" i="3"/>
  <c r="C111" i="3" s="1"/>
  <c r="A112" i="3"/>
  <c r="C112" i="3" s="1"/>
  <c r="A113" i="3"/>
  <c r="C113" i="3" s="1"/>
  <c r="A114" i="3"/>
  <c r="D114" i="3" s="1"/>
  <c r="A115" i="3"/>
  <c r="C115" i="3" s="1"/>
  <c r="A116" i="3"/>
  <c r="C116" i="3" s="1"/>
  <c r="A117" i="3"/>
  <c r="C117" i="3" s="1"/>
  <c r="A118" i="3"/>
  <c r="D118" i="3" s="1"/>
  <c r="A119" i="3"/>
  <c r="C119" i="3" s="1"/>
  <c r="A120" i="3"/>
  <c r="C120" i="3" s="1"/>
  <c r="A121" i="3"/>
  <c r="C121" i="3" s="1"/>
  <c r="A122" i="3"/>
  <c r="D122" i="3" s="1"/>
  <c r="A123" i="3"/>
  <c r="C123" i="3" s="1"/>
  <c r="A124" i="3"/>
  <c r="C124" i="3" s="1"/>
  <c r="A125" i="3"/>
  <c r="C125" i="3" s="1"/>
  <c r="A126" i="3"/>
  <c r="D126" i="3" s="1"/>
  <c r="A127" i="3"/>
  <c r="C127" i="3" s="1"/>
  <c r="A128" i="3"/>
  <c r="C128" i="3" s="1"/>
  <c r="A129" i="3"/>
  <c r="C129" i="3" s="1"/>
  <c r="A130" i="3"/>
  <c r="D130" i="3" s="1"/>
  <c r="A131" i="3"/>
  <c r="C131" i="3" s="1"/>
  <c r="A132" i="3"/>
  <c r="C132" i="3" s="1"/>
  <c r="A133" i="3"/>
  <c r="C133" i="3" s="1"/>
  <c r="A134" i="3"/>
  <c r="D134" i="3" s="1"/>
  <c r="A135" i="3"/>
  <c r="C135" i="3" s="1"/>
  <c r="A136" i="3"/>
  <c r="C136" i="3" s="1"/>
  <c r="A137" i="3"/>
  <c r="C137" i="3" s="1"/>
  <c r="A138" i="3"/>
  <c r="D138" i="3" s="1"/>
  <c r="A139" i="3"/>
  <c r="C139" i="3" s="1"/>
  <c r="A140" i="3"/>
  <c r="C140" i="3" s="1"/>
  <c r="A141" i="3"/>
  <c r="C141" i="3" s="1"/>
  <c r="A142" i="3"/>
  <c r="D142" i="3" s="1"/>
  <c r="A143" i="3"/>
  <c r="C143" i="3" s="1"/>
  <c r="A144" i="3"/>
  <c r="C144" i="3" s="1"/>
  <c r="A145" i="3"/>
  <c r="C145" i="3" s="1"/>
  <c r="A146" i="3"/>
  <c r="D146" i="3" s="1"/>
  <c r="A147" i="3"/>
  <c r="C147" i="3" s="1"/>
  <c r="A148" i="3"/>
  <c r="C148" i="3" s="1"/>
  <c r="A149" i="3"/>
  <c r="C149" i="3" s="1"/>
  <c r="A150" i="3"/>
  <c r="D150" i="3" s="1"/>
  <c r="A151" i="3"/>
  <c r="C151" i="3" s="1"/>
  <c r="A152" i="3"/>
  <c r="C152" i="3" s="1"/>
  <c r="A153" i="3"/>
  <c r="C153" i="3" s="1"/>
  <c r="A154" i="3"/>
  <c r="D154" i="3" s="1"/>
  <c r="A155" i="3"/>
  <c r="C155" i="3" s="1"/>
  <c r="A156" i="3"/>
  <c r="C156" i="3" s="1"/>
  <c r="A157" i="3"/>
  <c r="C157" i="3" s="1"/>
  <c r="A158" i="3"/>
  <c r="D158" i="3" s="1"/>
  <c r="A159" i="3"/>
  <c r="C159" i="3" s="1"/>
  <c r="A160" i="3"/>
  <c r="C160" i="3" s="1"/>
  <c r="A161" i="3"/>
  <c r="C161" i="3" s="1"/>
  <c r="A162" i="3"/>
  <c r="D162" i="3" s="1"/>
  <c r="A163" i="3"/>
  <c r="C163" i="3" s="1"/>
  <c r="A164" i="3"/>
  <c r="C164" i="3" s="1"/>
  <c r="A165" i="3"/>
  <c r="C165" i="3" s="1"/>
  <c r="A166" i="3"/>
  <c r="D166" i="3" s="1"/>
  <c r="A167" i="3"/>
  <c r="C167" i="3" s="1"/>
  <c r="A168" i="3"/>
  <c r="C168" i="3" s="1"/>
  <c r="A169" i="3"/>
  <c r="C169" i="3" s="1"/>
  <c r="A170" i="3"/>
  <c r="D170" i="3" s="1"/>
  <c r="A171" i="3"/>
  <c r="C171" i="3" s="1"/>
  <c r="A172" i="3"/>
  <c r="C172" i="3" s="1"/>
  <c r="A173" i="3"/>
  <c r="C173" i="3" s="1"/>
  <c r="A174" i="3"/>
  <c r="D174" i="3" s="1"/>
  <c r="A175" i="3"/>
  <c r="C175" i="3" s="1"/>
  <c r="A176" i="3"/>
  <c r="C176" i="3" s="1"/>
  <c r="A177" i="3"/>
  <c r="C177" i="3" s="1"/>
  <c r="A178" i="3"/>
  <c r="D178" i="3" s="1"/>
  <c r="A179" i="3"/>
  <c r="C179" i="3" s="1"/>
  <c r="A180" i="3"/>
  <c r="C180" i="3" s="1"/>
  <c r="A181" i="3"/>
  <c r="C181" i="3" s="1"/>
  <c r="A182" i="3"/>
  <c r="D182" i="3" s="1"/>
  <c r="A183" i="3"/>
  <c r="C183" i="3" s="1"/>
  <c r="A184" i="3"/>
  <c r="C184" i="3" s="1"/>
  <c r="A185" i="3"/>
  <c r="C185" i="3" s="1"/>
  <c r="A186" i="3"/>
  <c r="D186" i="3" s="1"/>
  <c r="A187" i="3"/>
  <c r="C187" i="3" s="1"/>
  <c r="A188" i="3"/>
  <c r="C188" i="3" s="1"/>
  <c r="A189" i="3"/>
  <c r="C189" i="3" s="1"/>
  <c r="A190" i="3"/>
  <c r="D190" i="3" s="1"/>
  <c r="A191" i="3"/>
  <c r="C191" i="3" s="1"/>
  <c r="A192" i="3"/>
  <c r="C192" i="3" s="1"/>
  <c r="A193" i="3"/>
  <c r="C193" i="3" s="1"/>
  <c r="A194" i="3"/>
  <c r="D194" i="3" s="1"/>
  <c r="A195" i="3"/>
  <c r="C195" i="3" s="1"/>
  <c r="A196" i="3"/>
  <c r="C196" i="3" s="1"/>
  <c r="A197" i="3"/>
  <c r="C197" i="3" s="1"/>
  <c r="A198" i="3"/>
  <c r="D198" i="3" s="1"/>
  <c r="A199" i="3"/>
  <c r="C199" i="3" s="1"/>
  <c r="A200" i="3"/>
  <c r="C200" i="3" s="1"/>
  <c r="A201" i="3"/>
  <c r="C201" i="3" s="1"/>
  <c r="A202" i="3"/>
  <c r="D202" i="3" s="1"/>
  <c r="A203" i="3"/>
  <c r="C203" i="3" s="1"/>
  <c r="A204" i="3"/>
  <c r="C204" i="3" s="1"/>
  <c r="A205" i="3"/>
  <c r="C205" i="3" s="1"/>
  <c r="A206" i="3"/>
  <c r="D206" i="3" s="1"/>
  <c r="A207" i="3"/>
  <c r="C207" i="3" s="1"/>
  <c r="A208" i="3"/>
  <c r="C208" i="3" s="1"/>
  <c r="A209" i="3"/>
  <c r="C209" i="3" s="1"/>
  <c r="A210" i="3"/>
  <c r="D210" i="3" s="1"/>
  <c r="A211" i="3"/>
  <c r="C211" i="3" s="1"/>
  <c r="A212" i="3"/>
  <c r="C212" i="3" s="1"/>
  <c r="A213" i="3"/>
  <c r="C213" i="3" s="1"/>
  <c r="A214" i="3"/>
  <c r="D214" i="3" s="1"/>
  <c r="A215" i="3"/>
  <c r="C215" i="3" s="1"/>
  <c r="A216" i="3"/>
  <c r="C216" i="3" s="1"/>
  <c r="A217" i="3"/>
  <c r="C217" i="3" s="1"/>
  <c r="A218" i="3"/>
  <c r="D218" i="3" s="1"/>
  <c r="A219" i="3"/>
  <c r="C219" i="3" s="1"/>
  <c r="A220" i="3"/>
  <c r="C220" i="3" s="1"/>
  <c r="A221" i="3"/>
  <c r="C221" i="3" s="1"/>
  <c r="A222" i="3"/>
  <c r="D222" i="3" s="1"/>
  <c r="A223" i="3"/>
  <c r="C223" i="3" s="1"/>
  <c r="A224" i="3"/>
  <c r="C224" i="3" s="1"/>
  <c r="A225" i="3"/>
  <c r="C225" i="3" s="1"/>
  <c r="A226" i="3"/>
  <c r="D226" i="3" s="1"/>
  <c r="A227" i="3"/>
  <c r="C227" i="3" s="1"/>
  <c r="A228" i="3"/>
  <c r="C228" i="3" s="1"/>
  <c r="A229" i="3"/>
  <c r="C229" i="3" s="1"/>
  <c r="A230" i="3"/>
  <c r="D230" i="3" s="1"/>
  <c r="A231" i="3"/>
  <c r="C231" i="3" s="1"/>
  <c r="A232" i="3"/>
  <c r="C232" i="3" s="1"/>
  <c r="A233" i="3"/>
  <c r="C233" i="3" s="1"/>
  <c r="A234" i="3"/>
  <c r="D234" i="3" s="1"/>
  <c r="A235" i="3"/>
  <c r="C235" i="3" s="1"/>
  <c r="A236" i="3"/>
  <c r="C236" i="3" s="1"/>
  <c r="A237" i="3"/>
  <c r="C237" i="3" s="1"/>
  <c r="A238" i="3"/>
  <c r="D238" i="3" s="1"/>
  <c r="A239" i="3"/>
  <c r="C239" i="3" s="1"/>
  <c r="A240" i="3"/>
  <c r="C240" i="3" s="1"/>
  <c r="A241" i="3"/>
  <c r="C241" i="3" s="1"/>
  <c r="A242" i="3"/>
  <c r="D242" i="3" s="1"/>
  <c r="A243" i="3"/>
  <c r="C243" i="3" s="1"/>
  <c r="A244" i="3"/>
  <c r="C244" i="3" s="1"/>
  <c r="A245" i="3"/>
  <c r="C245" i="3" s="1"/>
  <c r="A246" i="3"/>
  <c r="D246" i="3" s="1"/>
  <c r="A247" i="3"/>
  <c r="C247" i="3" s="1"/>
  <c r="A248" i="3"/>
  <c r="C248" i="3" s="1"/>
  <c r="A249" i="3"/>
  <c r="C249" i="3" s="1"/>
  <c r="A250" i="3"/>
  <c r="D250" i="3" s="1"/>
  <c r="A251" i="3"/>
  <c r="C251" i="3" s="1"/>
  <c r="A252" i="3"/>
  <c r="C252" i="3" s="1"/>
  <c r="A253" i="3"/>
  <c r="C253" i="3" s="1"/>
  <c r="A254" i="3"/>
  <c r="D254" i="3" s="1"/>
  <c r="A255" i="3"/>
  <c r="C255" i="3" s="1"/>
  <c r="A256" i="3"/>
  <c r="C256" i="3" s="1"/>
  <c r="A257" i="3"/>
  <c r="C257" i="3" s="1"/>
  <c r="A258" i="3"/>
  <c r="D258" i="3" s="1"/>
  <c r="A259" i="3"/>
  <c r="C259" i="3" s="1"/>
  <c r="A260" i="3"/>
  <c r="C260" i="3" s="1"/>
  <c r="A261" i="3"/>
  <c r="C261" i="3" s="1"/>
  <c r="A262" i="3"/>
  <c r="D262" i="3" s="1"/>
  <c r="A263" i="3"/>
  <c r="C263" i="3" s="1"/>
  <c r="A264" i="3"/>
  <c r="C264" i="3" s="1"/>
  <c r="A265" i="3"/>
  <c r="C265" i="3" s="1"/>
  <c r="A266" i="3"/>
  <c r="D266" i="3" s="1"/>
  <c r="A267" i="3"/>
  <c r="C267" i="3" s="1"/>
  <c r="A268" i="3"/>
  <c r="C268" i="3" s="1"/>
  <c r="A269" i="3"/>
  <c r="C269" i="3" s="1"/>
  <c r="A270" i="3"/>
  <c r="D270" i="3" s="1"/>
  <c r="A271" i="3"/>
  <c r="C271" i="3" s="1"/>
  <c r="A272" i="3"/>
  <c r="C272" i="3" s="1"/>
  <c r="A273" i="3"/>
  <c r="C273" i="3" s="1"/>
  <c r="A274" i="3"/>
  <c r="D274" i="3" s="1"/>
  <c r="A275" i="3"/>
  <c r="C275" i="3" s="1"/>
  <c r="A276" i="3"/>
  <c r="C276" i="3" s="1"/>
  <c r="A277" i="3"/>
  <c r="C277" i="3" s="1"/>
  <c r="A278" i="3"/>
  <c r="D278" i="3" s="1"/>
  <c r="A279" i="3"/>
  <c r="C279" i="3" s="1"/>
  <c r="A280" i="3"/>
  <c r="C280" i="3" s="1"/>
  <c r="A281" i="3"/>
  <c r="C281" i="3" s="1"/>
  <c r="A282" i="3"/>
  <c r="D282" i="3" s="1"/>
  <c r="A283" i="3"/>
  <c r="C283" i="3" s="1"/>
  <c r="A284" i="3"/>
  <c r="C284" i="3" s="1"/>
  <c r="A285" i="3"/>
  <c r="C285" i="3" s="1"/>
  <c r="A286" i="3"/>
  <c r="D286" i="3" s="1"/>
  <c r="A287" i="3"/>
  <c r="C287" i="3" s="1"/>
  <c r="A288" i="3"/>
  <c r="C288" i="3" s="1"/>
  <c r="A289" i="3"/>
  <c r="C289" i="3" s="1"/>
  <c r="A290" i="3"/>
  <c r="D290" i="3" s="1"/>
  <c r="A291" i="3"/>
  <c r="C291" i="3" s="1"/>
  <c r="A292" i="3"/>
  <c r="C292" i="3" s="1"/>
  <c r="A293" i="3"/>
  <c r="C293" i="3" s="1"/>
  <c r="A294" i="3"/>
  <c r="D294" i="3" s="1"/>
  <c r="A295" i="3"/>
  <c r="C295" i="3" s="1"/>
  <c r="A296" i="3"/>
  <c r="C296" i="3" s="1"/>
  <c r="A297" i="3"/>
  <c r="C297" i="3" s="1"/>
  <c r="A298" i="3"/>
  <c r="D298" i="3" s="1"/>
  <c r="A299" i="3"/>
  <c r="C299" i="3" s="1"/>
  <c r="A300" i="3"/>
  <c r="C300" i="3" s="1"/>
  <c r="A301" i="3"/>
  <c r="C301" i="3" s="1"/>
  <c r="A302" i="3"/>
  <c r="D302" i="3" s="1"/>
  <c r="A3" i="3"/>
  <c r="C3" i="3" s="1"/>
  <c r="A4" i="3"/>
  <c r="D4" i="3" s="1"/>
  <c r="A5" i="3"/>
  <c r="D5" i="3" s="1"/>
  <c r="A6" i="3"/>
  <c r="C6" i="3" s="1"/>
  <c r="A7" i="3"/>
  <c r="A8" i="3"/>
  <c r="D8" i="3" s="1"/>
  <c r="A9" i="3"/>
  <c r="D9" i="3" s="1"/>
  <c r="A10" i="3"/>
  <c r="D10" i="3" s="1"/>
  <c r="A11" i="3"/>
  <c r="C11" i="3" s="1"/>
  <c r="A12" i="3"/>
  <c r="C12" i="3" s="1"/>
  <c r="A13" i="3"/>
  <c r="C13" i="3" s="1"/>
  <c r="A14" i="3"/>
  <c r="D14" i="3" s="1"/>
  <c r="A15" i="3"/>
  <c r="C15" i="3" s="1"/>
  <c r="A16" i="3"/>
  <c r="D16" i="3" s="1"/>
  <c r="A17" i="3"/>
  <c r="D17" i="3" s="1"/>
  <c r="A18" i="3"/>
  <c r="C18" i="3" s="1"/>
  <c r="A19" i="3"/>
  <c r="C19" i="3" s="1"/>
  <c r="A20" i="3"/>
  <c r="D20" i="3" s="1"/>
  <c r="A21" i="3"/>
  <c r="D21" i="3" s="1"/>
  <c r="A22" i="3"/>
  <c r="D22" i="3" s="1"/>
  <c r="A23" i="3"/>
  <c r="D23" i="3" s="1"/>
  <c r="A24" i="3"/>
  <c r="A25" i="3"/>
  <c r="C25" i="3" s="1"/>
  <c r="A26" i="3"/>
  <c r="C26" i="3" s="1"/>
  <c r="A27" i="3"/>
  <c r="C27" i="3" s="1"/>
  <c r="A28" i="3"/>
  <c r="D28" i="3" s="1"/>
  <c r="A29" i="3"/>
  <c r="D29" i="3" s="1"/>
  <c r="A30" i="3"/>
  <c r="C30" i="3" s="1"/>
  <c r="A31" i="3"/>
  <c r="A32" i="3"/>
  <c r="C32" i="3" s="1"/>
  <c r="A2" i="3"/>
  <c r="C2" i="3" s="1"/>
  <c r="D7" i="3"/>
  <c r="D11" i="3"/>
  <c r="D12" i="3"/>
  <c r="D24" i="3"/>
  <c r="D31" i="3"/>
  <c r="C7" i="3"/>
  <c r="C9" i="3"/>
  <c r="C21" i="3"/>
  <c r="C24" i="3"/>
  <c r="C31" i="3"/>
  <c r="C4" i="1"/>
  <c r="G4" i="1" s="1"/>
  <c r="C5" i="1"/>
  <c r="G5" i="1" s="1"/>
  <c r="C3" i="1"/>
  <c r="H3" i="1" s="1"/>
  <c r="D27" i="3" l="1"/>
  <c r="E27" i="3" s="1"/>
  <c r="D293" i="3"/>
  <c r="E293" i="3" s="1"/>
  <c r="D277" i="3"/>
  <c r="E277" i="3" s="1"/>
  <c r="D261" i="3"/>
  <c r="D245" i="3"/>
  <c r="E245" i="3" s="1"/>
  <c r="D229" i="3"/>
  <c r="D211" i="3"/>
  <c r="E211" i="3" s="1"/>
  <c r="D189" i="3"/>
  <c r="E189" i="3" s="1"/>
  <c r="D163" i="3"/>
  <c r="E163" i="3" s="1"/>
  <c r="D131" i="3"/>
  <c r="D99" i="3"/>
  <c r="D67" i="3"/>
  <c r="E67" i="3" s="1"/>
  <c r="D35" i="3"/>
  <c r="E35" i="3" s="1"/>
  <c r="D25" i="3"/>
  <c r="D291" i="3"/>
  <c r="F291" i="3" s="1"/>
  <c r="D275" i="3"/>
  <c r="E275" i="3" s="1"/>
  <c r="D259" i="3"/>
  <c r="E259" i="3" s="1"/>
  <c r="D243" i="3"/>
  <c r="E243" i="3" s="1"/>
  <c r="D227" i="3"/>
  <c r="E227" i="3" s="1"/>
  <c r="D207" i="3"/>
  <c r="E207" i="3" s="1"/>
  <c r="D187" i="3"/>
  <c r="E187" i="3" s="1"/>
  <c r="D159" i="3"/>
  <c r="D127" i="3"/>
  <c r="F127" i="3" s="1"/>
  <c r="D95" i="3"/>
  <c r="E95" i="3" s="1"/>
  <c r="D63" i="3"/>
  <c r="D289" i="3"/>
  <c r="E289" i="3" s="1"/>
  <c r="D273" i="3"/>
  <c r="E273" i="3" s="1"/>
  <c r="D257" i="3"/>
  <c r="E257" i="3" s="1"/>
  <c r="D241" i="3"/>
  <c r="E241" i="3" s="1"/>
  <c r="D225" i="3"/>
  <c r="D205" i="3"/>
  <c r="F205" i="3" s="1"/>
  <c r="D183" i="3"/>
  <c r="E183" i="3" s="1"/>
  <c r="D155" i="3"/>
  <c r="E155" i="3" s="1"/>
  <c r="D123" i="3"/>
  <c r="D91" i="3"/>
  <c r="E91" i="3" s="1"/>
  <c r="D59" i="3"/>
  <c r="E59" i="3" s="1"/>
  <c r="D19" i="3"/>
  <c r="D287" i="3"/>
  <c r="D271" i="3"/>
  <c r="E271" i="3" s="1"/>
  <c r="D255" i="3"/>
  <c r="E255" i="3" s="1"/>
  <c r="D239" i="3"/>
  <c r="E239" i="3" s="1"/>
  <c r="D223" i="3"/>
  <c r="D203" i="3"/>
  <c r="E203" i="3" s="1"/>
  <c r="D181" i="3"/>
  <c r="E181" i="3" s="1"/>
  <c r="D151" i="3"/>
  <c r="E151" i="3" s="1"/>
  <c r="D119" i="3"/>
  <c r="D87" i="3"/>
  <c r="E87" i="3" s="1"/>
  <c r="D55" i="3"/>
  <c r="E55" i="3" s="1"/>
  <c r="C10" i="3"/>
  <c r="D301" i="3"/>
  <c r="E301" i="3" s="1"/>
  <c r="D285" i="3"/>
  <c r="E285" i="3" s="1"/>
  <c r="D269" i="3"/>
  <c r="E269" i="3" s="1"/>
  <c r="D253" i="3"/>
  <c r="E253" i="3" s="1"/>
  <c r="D237" i="3"/>
  <c r="D221" i="3"/>
  <c r="F221" i="3" s="1"/>
  <c r="D199" i="3"/>
  <c r="E199" i="3" s="1"/>
  <c r="D179" i="3"/>
  <c r="E179" i="3" s="1"/>
  <c r="D147" i="3"/>
  <c r="D115" i="3"/>
  <c r="E115" i="3" s="1"/>
  <c r="D299" i="3"/>
  <c r="E299" i="3" s="1"/>
  <c r="D283" i="3"/>
  <c r="D267" i="3"/>
  <c r="E267" i="3" s="1"/>
  <c r="D251" i="3"/>
  <c r="E251" i="3" s="1"/>
  <c r="D235" i="3"/>
  <c r="E235" i="3" s="1"/>
  <c r="D219" i="3"/>
  <c r="E219" i="3" s="1"/>
  <c r="D197" i="3"/>
  <c r="E197" i="3" s="1"/>
  <c r="D175" i="3"/>
  <c r="E175" i="3" s="1"/>
  <c r="D143" i="3"/>
  <c r="E143" i="3" s="1"/>
  <c r="D111" i="3"/>
  <c r="E111" i="3" s="1"/>
  <c r="D79" i="3"/>
  <c r="D47" i="3"/>
  <c r="F47" i="3" s="1"/>
  <c r="D297" i="3"/>
  <c r="E297" i="3" s="1"/>
  <c r="D281" i="3"/>
  <c r="D265" i="3"/>
  <c r="E265" i="3" s="1"/>
  <c r="D249" i="3"/>
  <c r="E249" i="3" s="1"/>
  <c r="D233" i="3"/>
  <c r="E233" i="3" s="1"/>
  <c r="D215" i="3"/>
  <c r="E215" i="3" s="1"/>
  <c r="D195" i="3"/>
  <c r="D171" i="3"/>
  <c r="F171" i="3" s="1"/>
  <c r="D139" i="3"/>
  <c r="E139" i="3" s="1"/>
  <c r="D107" i="3"/>
  <c r="E107" i="3" s="1"/>
  <c r="D75" i="3"/>
  <c r="F75" i="3" s="1"/>
  <c r="D43" i="3"/>
  <c r="E43" i="3" s="1"/>
  <c r="D295" i="3"/>
  <c r="E295" i="3" s="1"/>
  <c r="D279" i="3"/>
  <c r="E279" i="3" s="1"/>
  <c r="D263" i="3"/>
  <c r="D247" i="3"/>
  <c r="E247" i="3" s="1"/>
  <c r="D231" i="3"/>
  <c r="E231" i="3" s="1"/>
  <c r="D213" i="3"/>
  <c r="E213" i="3" s="1"/>
  <c r="D191" i="3"/>
  <c r="E191" i="3" s="1"/>
  <c r="D167" i="3"/>
  <c r="E167" i="3" s="1"/>
  <c r="D135" i="3"/>
  <c r="D103" i="3"/>
  <c r="D71" i="3"/>
  <c r="D39" i="3"/>
  <c r="E39" i="3" s="1"/>
  <c r="E21" i="3"/>
  <c r="E287" i="3"/>
  <c r="E263" i="3"/>
  <c r="E135" i="3"/>
  <c r="E131" i="3"/>
  <c r="E83" i="3"/>
  <c r="E281" i="3"/>
  <c r="E221" i="3"/>
  <c r="E229" i="3"/>
  <c r="E159" i="3"/>
  <c r="E63" i="3"/>
  <c r="E147" i="3"/>
  <c r="E24" i="3"/>
  <c r="E261" i="3"/>
  <c r="E237" i="3"/>
  <c r="E10" i="3"/>
  <c r="E283" i="3"/>
  <c r="E223" i="3"/>
  <c r="E103" i="3"/>
  <c r="E79" i="3"/>
  <c r="E195" i="3"/>
  <c r="E123" i="3"/>
  <c r="E99" i="3"/>
  <c r="E75" i="3"/>
  <c r="E51" i="3"/>
  <c r="E25" i="3"/>
  <c r="E225" i="3"/>
  <c r="E19" i="3"/>
  <c r="E9" i="3"/>
  <c r="E7" i="3"/>
  <c r="E12" i="3"/>
  <c r="E31" i="3"/>
  <c r="E11" i="3"/>
  <c r="E119" i="3"/>
  <c r="E71" i="3"/>
  <c r="G3" i="1"/>
  <c r="I3" i="1" s="1"/>
  <c r="H11" i="1"/>
  <c r="J11" i="1" s="1"/>
  <c r="C22" i="3"/>
  <c r="C302" i="3"/>
  <c r="C298" i="3"/>
  <c r="E298" i="3" s="1"/>
  <c r="C294" i="3"/>
  <c r="E294" i="3" s="1"/>
  <c r="C290" i="3"/>
  <c r="C286" i="3"/>
  <c r="C282" i="3"/>
  <c r="C278" i="3"/>
  <c r="C274" i="3"/>
  <c r="E274" i="3" s="1"/>
  <c r="C270" i="3"/>
  <c r="E270" i="3" s="1"/>
  <c r="C266" i="3"/>
  <c r="E266" i="3" s="1"/>
  <c r="C262" i="3"/>
  <c r="C258" i="3"/>
  <c r="E258" i="3" s="1"/>
  <c r="C254" i="3"/>
  <c r="E254" i="3" s="1"/>
  <c r="C250" i="3"/>
  <c r="C246" i="3"/>
  <c r="C242" i="3"/>
  <c r="C238" i="3"/>
  <c r="C234" i="3"/>
  <c r="E234" i="3" s="1"/>
  <c r="C230" i="3"/>
  <c r="E230" i="3" s="1"/>
  <c r="C226" i="3"/>
  <c r="C222" i="3"/>
  <c r="E222" i="3" s="1"/>
  <c r="C218" i="3"/>
  <c r="C214" i="3"/>
  <c r="C210" i="3"/>
  <c r="E210" i="3" s="1"/>
  <c r="C206" i="3"/>
  <c r="E206" i="3" s="1"/>
  <c r="C202" i="3"/>
  <c r="C198" i="3"/>
  <c r="C194" i="3"/>
  <c r="E194" i="3" s="1"/>
  <c r="C190" i="3"/>
  <c r="C186" i="3"/>
  <c r="E186" i="3" s="1"/>
  <c r="C182" i="3"/>
  <c r="C178" i="3"/>
  <c r="C174" i="3"/>
  <c r="E174" i="3" s="1"/>
  <c r="C170" i="3"/>
  <c r="C166" i="3"/>
  <c r="E166" i="3" s="1"/>
  <c r="C162" i="3"/>
  <c r="E162" i="3" s="1"/>
  <c r="C158" i="3"/>
  <c r="E158" i="3" s="1"/>
  <c r="C154" i="3"/>
  <c r="C150" i="3"/>
  <c r="C146" i="3"/>
  <c r="E146" i="3" s="1"/>
  <c r="C142" i="3"/>
  <c r="C138" i="3"/>
  <c r="C134" i="3"/>
  <c r="E134" i="3" s="1"/>
  <c r="C130" i="3"/>
  <c r="E130" i="3" s="1"/>
  <c r="C126" i="3"/>
  <c r="C122" i="3"/>
  <c r="E122" i="3" s="1"/>
  <c r="C118" i="3"/>
  <c r="C114" i="3"/>
  <c r="C110" i="3"/>
  <c r="C106" i="3"/>
  <c r="C102" i="3"/>
  <c r="E102" i="3" s="1"/>
  <c r="C98" i="3"/>
  <c r="E98" i="3" s="1"/>
  <c r="C94" i="3"/>
  <c r="C90" i="3"/>
  <c r="E90" i="3" s="1"/>
  <c r="C86" i="3"/>
  <c r="C82" i="3"/>
  <c r="E82" i="3" s="1"/>
  <c r="C78" i="3"/>
  <c r="E78" i="3" s="1"/>
  <c r="C74" i="3"/>
  <c r="C70" i="3"/>
  <c r="C66" i="3"/>
  <c r="E66" i="3" s="1"/>
  <c r="C62" i="3"/>
  <c r="C58" i="3"/>
  <c r="C54" i="3"/>
  <c r="C50" i="3"/>
  <c r="E50" i="3" s="1"/>
  <c r="C46" i="3"/>
  <c r="C42" i="3"/>
  <c r="E42" i="3" s="1"/>
  <c r="C38" i="3"/>
  <c r="C34" i="3"/>
  <c r="E34" i="3" s="1"/>
  <c r="D217" i="3"/>
  <c r="E217" i="3" s="1"/>
  <c r="D209" i="3"/>
  <c r="E209" i="3" s="1"/>
  <c r="D201" i="3"/>
  <c r="F201" i="3" s="1"/>
  <c r="D193" i="3"/>
  <c r="F193" i="3" s="1"/>
  <c r="D185" i="3"/>
  <c r="E185" i="3" s="1"/>
  <c r="D177" i="3"/>
  <c r="E177" i="3" s="1"/>
  <c r="D173" i="3"/>
  <c r="F173" i="3" s="1"/>
  <c r="D169" i="3"/>
  <c r="E169" i="3" s="1"/>
  <c r="D165" i="3"/>
  <c r="E165" i="3" s="1"/>
  <c r="D161" i="3"/>
  <c r="F161" i="3" s="1"/>
  <c r="D157" i="3"/>
  <c r="E157" i="3" s="1"/>
  <c r="D153" i="3"/>
  <c r="F153" i="3" s="1"/>
  <c r="D149" i="3"/>
  <c r="E149" i="3" s="1"/>
  <c r="D145" i="3"/>
  <c r="F145" i="3" s="1"/>
  <c r="D141" i="3"/>
  <c r="F141" i="3" s="1"/>
  <c r="D137" i="3"/>
  <c r="E137" i="3" s="1"/>
  <c r="D133" i="3"/>
  <c r="F133" i="3" s="1"/>
  <c r="D129" i="3"/>
  <c r="E129" i="3" s="1"/>
  <c r="D125" i="3"/>
  <c r="F125" i="3" s="1"/>
  <c r="D121" i="3"/>
  <c r="F121" i="3" s="1"/>
  <c r="D117" i="3"/>
  <c r="E117" i="3" s="1"/>
  <c r="D113" i="3"/>
  <c r="F113" i="3" s="1"/>
  <c r="D109" i="3"/>
  <c r="F109" i="3" s="1"/>
  <c r="D105" i="3"/>
  <c r="E105" i="3" s="1"/>
  <c r="D101" i="3"/>
  <c r="F101" i="3" s="1"/>
  <c r="D97" i="3"/>
  <c r="F97" i="3" s="1"/>
  <c r="D93" i="3"/>
  <c r="F93" i="3" s="1"/>
  <c r="D89" i="3"/>
  <c r="E89" i="3" s="1"/>
  <c r="D85" i="3"/>
  <c r="E85" i="3" s="1"/>
  <c r="D81" i="3"/>
  <c r="E81" i="3" s="1"/>
  <c r="D77" i="3"/>
  <c r="F77" i="3" s="1"/>
  <c r="D73" i="3"/>
  <c r="F73" i="3" s="1"/>
  <c r="D69" i="3"/>
  <c r="F69" i="3" s="1"/>
  <c r="D65" i="3"/>
  <c r="E65" i="3" s="1"/>
  <c r="D61" i="3"/>
  <c r="F61" i="3" s="1"/>
  <c r="D57" i="3"/>
  <c r="F57" i="3" s="1"/>
  <c r="D53" i="3"/>
  <c r="F53" i="3" s="1"/>
  <c r="D49" i="3"/>
  <c r="F49" i="3" s="1"/>
  <c r="D45" i="3"/>
  <c r="E45" i="3" s="1"/>
  <c r="D41" i="3"/>
  <c r="E41" i="3" s="1"/>
  <c r="D37" i="3"/>
  <c r="E37" i="3" s="1"/>
  <c r="D33" i="3"/>
  <c r="F33" i="3" s="1"/>
  <c r="C14" i="3"/>
  <c r="E14" i="3" s="1"/>
  <c r="D300" i="3"/>
  <c r="E300" i="3" s="1"/>
  <c r="D296" i="3"/>
  <c r="F296" i="3" s="1"/>
  <c r="D292" i="3"/>
  <c r="E292" i="3" s="1"/>
  <c r="D288" i="3"/>
  <c r="F288" i="3" s="1"/>
  <c r="D284" i="3"/>
  <c r="E284" i="3" s="1"/>
  <c r="D280" i="3"/>
  <c r="E280" i="3" s="1"/>
  <c r="D276" i="3"/>
  <c r="E276" i="3" s="1"/>
  <c r="D272" i="3"/>
  <c r="E272" i="3" s="1"/>
  <c r="D268" i="3"/>
  <c r="F268" i="3" s="1"/>
  <c r="D264" i="3"/>
  <c r="F264" i="3" s="1"/>
  <c r="D260" i="3"/>
  <c r="E260" i="3" s="1"/>
  <c r="D256" i="3"/>
  <c r="F256" i="3" s="1"/>
  <c r="D252" i="3"/>
  <c r="E252" i="3" s="1"/>
  <c r="D248" i="3"/>
  <c r="E248" i="3" s="1"/>
  <c r="D244" i="3"/>
  <c r="F244" i="3" s="1"/>
  <c r="D240" i="3"/>
  <c r="E240" i="3" s="1"/>
  <c r="D236" i="3"/>
  <c r="F236" i="3" s="1"/>
  <c r="D232" i="3"/>
  <c r="F232" i="3" s="1"/>
  <c r="D228" i="3"/>
  <c r="E228" i="3" s="1"/>
  <c r="D224" i="3"/>
  <c r="E224" i="3" s="1"/>
  <c r="D220" i="3"/>
  <c r="F220" i="3" s="1"/>
  <c r="D216" i="3"/>
  <c r="F216" i="3" s="1"/>
  <c r="D212" i="3"/>
  <c r="E212" i="3" s="1"/>
  <c r="D208" i="3"/>
  <c r="E208" i="3" s="1"/>
  <c r="D204" i="3"/>
  <c r="F204" i="3" s="1"/>
  <c r="D200" i="3"/>
  <c r="E200" i="3" s="1"/>
  <c r="D196" i="3"/>
  <c r="F196" i="3" s="1"/>
  <c r="D192" i="3"/>
  <c r="E192" i="3" s="1"/>
  <c r="D188" i="3"/>
  <c r="E188" i="3" s="1"/>
  <c r="D184" i="3"/>
  <c r="E184" i="3" s="1"/>
  <c r="D180" i="3"/>
  <c r="F180" i="3" s="1"/>
  <c r="D176" i="3"/>
  <c r="F176" i="3" s="1"/>
  <c r="D172" i="3"/>
  <c r="E172" i="3" s="1"/>
  <c r="D168" i="3"/>
  <c r="F168" i="3" s="1"/>
  <c r="D164" i="3"/>
  <c r="E164" i="3" s="1"/>
  <c r="D160" i="3"/>
  <c r="F160" i="3" s="1"/>
  <c r="D156" i="3"/>
  <c r="F156" i="3" s="1"/>
  <c r="D152" i="3"/>
  <c r="F152" i="3" s="1"/>
  <c r="D148" i="3"/>
  <c r="F148" i="3" s="1"/>
  <c r="D144" i="3"/>
  <c r="E144" i="3" s="1"/>
  <c r="D140" i="3"/>
  <c r="E140" i="3" s="1"/>
  <c r="D136" i="3"/>
  <c r="F136" i="3" s="1"/>
  <c r="D132" i="3"/>
  <c r="E132" i="3" s="1"/>
  <c r="D128" i="3"/>
  <c r="F128" i="3" s="1"/>
  <c r="D124" i="3"/>
  <c r="F124" i="3" s="1"/>
  <c r="D120" i="3"/>
  <c r="F120" i="3" s="1"/>
  <c r="D116" i="3"/>
  <c r="F116" i="3" s="1"/>
  <c r="D112" i="3"/>
  <c r="E112" i="3" s="1"/>
  <c r="D108" i="3"/>
  <c r="F108" i="3" s="1"/>
  <c r="D104" i="3"/>
  <c r="E104" i="3" s="1"/>
  <c r="D100" i="3"/>
  <c r="F100" i="3" s="1"/>
  <c r="D96" i="3"/>
  <c r="E96" i="3" s="1"/>
  <c r="D92" i="3"/>
  <c r="F92" i="3" s="1"/>
  <c r="D88" i="3"/>
  <c r="F88" i="3" s="1"/>
  <c r="D84" i="3"/>
  <c r="E84" i="3" s="1"/>
  <c r="D80" i="3"/>
  <c r="F80" i="3" s="1"/>
  <c r="D76" i="3"/>
  <c r="E76" i="3" s="1"/>
  <c r="D72" i="3"/>
  <c r="E72" i="3" s="1"/>
  <c r="D68" i="3"/>
  <c r="E68" i="3" s="1"/>
  <c r="D64" i="3"/>
  <c r="F64" i="3" s="1"/>
  <c r="D60" i="3"/>
  <c r="F60" i="3" s="1"/>
  <c r="D56" i="3"/>
  <c r="E56" i="3" s="1"/>
  <c r="D52" i="3"/>
  <c r="F52" i="3" s="1"/>
  <c r="D48" i="3"/>
  <c r="E48" i="3" s="1"/>
  <c r="D44" i="3"/>
  <c r="E44" i="3" s="1"/>
  <c r="D40" i="3"/>
  <c r="F40" i="3" s="1"/>
  <c r="D36" i="3"/>
  <c r="F36" i="3" s="1"/>
  <c r="F293" i="3"/>
  <c r="F203" i="3"/>
  <c r="F107" i="3"/>
  <c r="F237" i="3"/>
  <c r="F213" i="3"/>
  <c r="F207" i="3"/>
  <c r="F287" i="3"/>
  <c r="F283" i="3"/>
  <c r="F249" i="3"/>
  <c r="F225" i="3"/>
  <c r="F195" i="3"/>
  <c r="F265" i="3"/>
  <c r="F147" i="3"/>
  <c r="F273" i="3"/>
  <c r="F167" i="3"/>
  <c r="F103" i="3"/>
  <c r="F233" i="3"/>
  <c r="F239" i="3"/>
  <c r="F215" i="3"/>
  <c r="F281" i="3"/>
  <c r="F259" i="3"/>
  <c r="F181" i="3"/>
  <c r="F285" i="3"/>
  <c r="F275" i="3"/>
  <c r="F219" i="3"/>
  <c r="F163" i="3"/>
  <c r="F71" i="3"/>
  <c r="F269" i="3"/>
  <c r="F197" i="3"/>
  <c r="F91" i="3"/>
  <c r="F55" i="3"/>
  <c r="F243" i="3"/>
  <c r="F271" i="3"/>
  <c r="F261" i="3"/>
  <c r="F257" i="3"/>
  <c r="F35" i="3"/>
  <c r="F111" i="3"/>
  <c r="F59" i="3"/>
  <c r="F179" i="3"/>
  <c r="F131" i="3"/>
  <c r="F67" i="3"/>
  <c r="F43" i="3"/>
  <c r="F189" i="3"/>
  <c r="G9" i="1"/>
  <c r="I9" i="1" s="1"/>
  <c r="H8" i="1"/>
  <c r="J8" i="1" s="1"/>
  <c r="H7" i="1"/>
  <c r="J7" i="1" s="1"/>
  <c r="H6" i="1"/>
  <c r="I6" i="1" s="1"/>
  <c r="H4" i="1"/>
  <c r="I4" i="1" s="1"/>
  <c r="H10" i="1"/>
  <c r="I10" i="1" s="1"/>
  <c r="H5" i="1"/>
  <c r="I5" i="1" s="1"/>
  <c r="F255" i="3"/>
  <c r="F245" i="3"/>
  <c r="F227" i="3"/>
  <c r="F155" i="3"/>
  <c r="F119" i="3"/>
  <c r="F83" i="3"/>
  <c r="F277" i="3"/>
  <c r="F267" i="3"/>
  <c r="F229" i="3"/>
  <c r="F211" i="3"/>
  <c r="F175" i="3"/>
  <c r="F139" i="3"/>
  <c r="F135" i="3"/>
  <c r="F99" i="3"/>
  <c r="F63" i="3"/>
  <c r="F301" i="3"/>
  <c r="F289" i="3"/>
  <c r="F263" i="3"/>
  <c r="F279" i="3"/>
  <c r="F253" i="3"/>
  <c r="F159" i="3"/>
  <c r="F123" i="3"/>
  <c r="F87" i="3"/>
  <c r="F51" i="3"/>
  <c r="F241" i="3"/>
  <c r="F223" i="3"/>
  <c r="F187" i="3"/>
  <c r="F151" i="3"/>
  <c r="F115" i="3"/>
  <c r="F79" i="3"/>
  <c r="D15" i="3"/>
  <c r="E15" i="3" s="1"/>
  <c r="C23" i="3"/>
  <c r="D26" i="3"/>
  <c r="E26" i="3" s="1"/>
  <c r="C8" i="3"/>
  <c r="E8" i="3" s="1"/>
  <c r="D13" i="3"/>
  <c r="E13" i="3" s="1"/>
  <c r="D18" i="3"/>
  <c r="E18" i="3" s="1"/>
  <c r="C20" i="3"/>
  <c r="E20" i="3" s="1"/>
  <c r="D6" i="3"/>
  <c r="F6" i="3" s="1"/>
  <c r="D30" i="3"/>
  <c r="E30" i="3" s="1"/>
  <c r="D3" i="3"/>
  <c r="F3" i="3" s="1"/>
  <c r="D32" i="3"/>
  <c r="E32" i="3" s="1"/>
  <c r="C29" i="3"/>
  <c r="E29" i="3" s="1"/>
  <c r="C17" i="3"/>
  <c r="C5" i="3"/>
  <c r="C28" i="3"/>
  <c r="C16" i="3"/>
  <c r="E16" i="3" s="1"/>
  <c r="C4" i="3"/>
  <c r="D2" i="3"/>
  <c r="F2" i="3" s="1"/>
  <c r="F24" i="3"/>
  <c r="F7" i="3"/>
  <c r="F27" i="3"/>
  <c r="F21" i="3"/>
  <c r="F9" i="3"/>
  <c r="F19" i="3"/>
  <c r="F25" i="3"/>
  <c r="F12" i="3"/>
  <c r="F11" i="3"/>
  <c r="F31" i="3"/>
  <c r="F10" i="3"/>
  <c r="F191" i="3" l="1"/>
  <c r="F143" i="3"/>
  <c r="F295" i="3"/>
  <c r="F183" i="3"/>
  <c r="F299" i="3"/>
  <c r="F231" i="3"/>
  <c r="F95" i="3"/>
  <c r="F297" i="3"/>
  <c r="F199" i="3"/>
  <c r="F235" i="3"/>
  <c r="F247" i="3"/>
  <c r="F251" i="3"/>
  <c r="E127" i="3"/>
  <c r="E47" i="3"/>
  <c r="E291" i="3"/>
  <c r="E205" i="3"/>
  <c r="E171" i="3"/>
  <c r="F39" i="3"/>
  <c r="E57" i="3"/>
  <c r="E88" i="3"/>
  <c r="E232" i="3"/>
  <c r="E2" i="3"/>
  <c r="E92" i="3"/>
  <c r="E236" i="3"/>
  <c r="E73" i="3"/>
  <c r="E136" i="3"/>
  <c r="E145" i="3"/>
  <c r="E160" i="3"/>
  <c r="E36" i="3"/>
  <c r="E108" i="3"/>
  <c r="E156" i="3"/>
  <c r="E53" i="3"/>
  <c r="E180" i="3"/>
  <c r="E77" i="3"/>
  <c r="E125" i="3"/>
  <c r="E64" i="3"/>
  <c r="E6" i="3"/>
  <c r="F114" i="3"/>
  <c r="E114" i="3"/>
  <c r="F118" i="3"/>
  <c r="E118" i="3"/>
  <c r="F262" i="3"/>
  <c r="E262" i="3"/>
  <c r="F218" i="3"/>
  <c r="E218" i="3"/>
  <c r="E264" i="3"/>
  <c r="F178" i="3"/>
  <c r="E178" i="3"/>
  <c r="F226" i="3"/>
  <c r="E226" i="3"/>
  <c r="E33" i="3"/>
  <c r="E288" i="3"/>
  <c r="E121" i="3"/>
  <c r="E256" i="3"/>
  <c r="E113" i="3"/>
  <c r="F38" i="3"/>
  <c r="E38" i="3"/>
  <c r="F86" i="3"/>
  <c r="E86" i="3"/>
  <c r="F182" i="3"/>
  <c r="E182" i="3"/>
  <c r="F278" i="3"/>
  <c r="E278" i="3"/>
  <c r="E133" i="3"/>
  <c r="E3" i="3"/>
  <c r="E124" i="3"/>
  <c r="E268" i="3"/>
  <c r="F138" i="3"/>
  <c r="E138" i="3"/>
  <c r="F282" i="3"/>
  <c r="E282" i="3"/>
  <c r="E168" i="3"/>
  <c r="E69" i="3"/>
  <c r="F94" i="3"/>
  <c r="E94" i="3"/>
  <c r="E148" i="3"/>
  <c r="F4" i="3"/>
  <c r="E4" i="3"/>
  <c r="F190" i="3"/>
  <c r="E190" i="3"/>
  <c r="F46" i="3"/>
  <c r="E46" i="3"/>
  <c r="F238" i="3"/>
  <c r="E238" i="3"/>
  <c r="E141" i="3"/>
  <c r="E80" i="3"/>
  <c r="F23" i="3"/>
  <c r="E23" i="3"/>
  <c r="F290" i="3"/>
  <c r="E290" i="3"/>
  <c r="F54" i="3"/>
  <c r="E54" i="3"/>
  <c r="F150" i="3"/>
  <c r="E150" i="3"/>
  <c r="F198" i="3"/>
  <c r="E198" i="3"/>
  <c r="F246" i="3"/>
  <c r="E246" i="3"/>
  <c r="I11" i="1"/>
  <c r="K11" i="1" s="1"/>
  <c r="E60" i="3"/>
  <c r="E204" i="3"/>
  <c r="E193" i="3"/>
  <c r="E153" i="3"/>
  <c r="E201" i="3"/>
  <c r="E173" i="3"/>
  <c r="F28" i="3"/>
  <c r="E28" i="3"/>
  <c r="F142" i="3"/>
  <c r="E142" i="3"/>
  <c r="F286" i="3"/>
  <c r="E286" i="3"/>
  <c r="F5" i="3"/>
  <c r="E5" i="3"/>
  <c r="F242" i="3"/>
  <c r="E242" i="3"/>
  <c r="E161" i="3"/>
  <c r="F17" i="3"/>
  <c r="E17" i="3"/>
  <c r="F58" i="3"/>
  <c r="E58" i="3"/>
  <c r="F106" i="3"/>
  <c r="E106" i="3"/>
  <c r="F154" i="3"/>
  <c r="E154" i="3"/>
  <c r="F202" i="3"/>
  <c r="E202" i="3"/>
  <c r="F250" i="3"/>
  <c r="E250" i="3"/>
  <c r="E216" i="3"/>
  <c r="E49" i="3"/>
  <c r="E40" i="3"/>
  <c r="E116" i="3"/>
  <c r="F62" i="3"/>
  <c r="E62" i="3"/>
  <c r="F110" i="3"/>
  <c r="E110" i="3"/>
  <c r="F302" i="3"/>
  <c r="E302" i="3"/>
  <c r="E61" i="3"/>
  <c r="E52" i="3"/>
  <c r="E196" i="3"/>
  <c r="E128" i="3"/>
  <c r="F22" i="3"/>
  <c r="E22" i="3"/>
  <c r="F214" i="3"/>
  <c r="E214" i="3"/>
  <c r="E296" i="3"/>
  <c r="F70" i="3"/>
  <c r="E70" i="3"/>
  <c r="E220" i="3"/>
  <c r="E152" i="3"/>
  <c r="F74" i="3"/>
  <c r="E74" i="3"/>
  <c r="F170" i="3"/>
  <c r="E170" i="3"/>
  <c r="E120" i="3"/>
  <c r="E97" i="3"/>
  <c r="F126" i="3"/>
  <c r="E126" i="3"/>
  <c r="I8" i="1"/>
  <c r="E109" i="3"/>
  <c r="E100" i="3"/>
  <c r="E244" i="3"/>
  <c r="E101" i="3"/>
  <c r="I7" i="1"/>
  <c r="E176" i="3"/>
  <c r="E93" i="3"/>
  <c r="J9" i="1"/>
  <c r="J3" i="1"/>
  <c r="F230" i="3"/>
  <c r="F78" i="3"/>
  <c r="F298" i="3"/>
  <c r="F294" i="3"/>
  <c r="F270" i="3"/>
  <c r="F266" i="3"/>
  <c r="F174" i="3"/>
  <c r="F66" i="3"/>
  <c r="F130" i="3"/>
  <c r="F194" i="3"/>
  <c r="F258" i="3"/>
  <c r="F222" i="3"/>
  <c r="F37" i="3"/>
  <c r="F166" i="3"/>
  <c r="F177" i="3"/>
  <c r="F134" i="3"/>
  <c r="F50" i="3"/>
  <c r="F34" i="3"/>
  <c r="F105" i="3"/>
  <c r="F65" i="3"/>
  <c r="F212" i="3"/>
  <c r="F169" i="3"/>
  <c r="F137" i="3"/>
  <c r="F162" i="3"/>
  <c r="F206" i="3"/>
  <c r="F158" i="3"/>
  <c r="F102" i="3"/>
  <c r="F224" i="3"/>
  <c r="F85" i="3"/>
  <c r="F185" i="3"/>
  <c r="F209" i="3"/>
  <c r="F234" i="3"/>
  <c r="F98" i="3"/>
  <c r="F146" i="3"/>
  <c r="F96" i="3"/>
  <c r="F122" i="3"/>
  <c r="F188" i="3"/>
  <c r="F42" i="3"/>
  <c r="F81" i="3"/>
  <c r="F248" i="3"/>
  <c r="F292" i="3"/>
  <c r="F192" i="3"/>
  <c r="F117" i="3"/>
  <c r="F284" i="3"/>
  <c r="F41" i="3"/>
  <c r="F228" i="3"/>
  <c r="F45" i="3"/>
  <c r="F149" i="3"/>
  <c r="F164" i="3"/>
  <c r="F68" i="3"/>
  <c r="F252" i="3"/>
  <c r="F132" i="3"/>
  <c r="F184" i="3"/>
  <c r="F276" i="3"/>
  <c r="F90" i="3"/>
  <c r="F129" i="3"/>
  <c r="F186" i="3"/>
  <c r="F260" i="3"/>
  <c r="F208" i="3"/>
  <c r="F14" i="3"/>
  <c r="F157" i="3"/>
  <c r="F200" i="3"/>
  <c r="F104" i="3"/>
  <c r="F84" i="3"/>
  <c r="F280" i="3"/>
  <c r="F72" i="3"/>
  <c r="F56" i="3"/>
  <c r="F172" i="3"/>
  <c r="F300" i="3"/>
  <c r="F254" i="3"/>
  <c r="F217" i="3"/>
  <c r="F165" i="3"/>
  <c r="K6" i="1"/>
  <c r="K10" i="1"/>
  <c r="F112" i="3"/>
  <c r="F48" i="3"/>
  <c r="F274" i="3"/>
  <c r="F82" i="3"/>
  <c r="F89" i="3"/>
  <c r="F272" i="3"/>
  <c r="F76" i="3"/>
  <c r="F44" i="3"/>
  <c r="F140" i="3"/>
  <c r="F240" i="3"/>
  <c r="F144" i="3"/>
  <c r="F210" i="3"/>
  <c r="F32" i="3"/>
  <c r="F30" i="3"/>
  <c r="F20" i="3"/>
  <c r="F13" i="3"/>
  <c r="F15" i="3"/>
  <c r="J4" i="1"/>
  <c r="J6" i="1"/>
  <c r="J10" i="1"/>
  <c r="J5" i="1"/>
  <c r="F8" i="3"/>
  <c r="F29" i="3"/>
  <c r="F18" i="3"/>
  <c r="F26" i="3"/>
  <c r="F16" i="3"/>
  <c r="K7" i="1" l="1"/>
  <c r="K4" i="1"/>
  <c r="K3" i="1"/>
  <c r="K5" i="1"/>
  <c r="K8" i="1"/>
  <c r="K9" i="1"/>
  <c r="E3" i="2" l="1"/>
</calcChain>
</file>

<file path=xl/sharedStrings.xml><?xml version="1.0" encoding="utf-8"?>
<sst xmlns="http://schemas.openxmlformats.org/spreadsheetml/2006/main" count="20" uniqueCount="13">
  <si>
    <t>omega</t>
    <phoneticPr fontId="1"/>
  </si>
  <si>
    <t>K</t>
    <phoneticPr fontId="1"/>
  </si>
  <si>
    <t>omega_n</t>
    <phoneticPr fontId="1"/>
  </si>
  <si>
    <t>zeta</t>
    <phoneticPr fontId="1"/>
  </si>
  <si>
    <t>residual</t>
    <phoneticPr fontId="1"/>
  </si>
  <si>
    <t>ln(omega)</t>
    <phoneticPr fontId="1"/>
  </si>
  <si>
    <t>gain</t>
    <phoneticPr fontId="1"/>
  </si>
  <si>
    <t>phase</t>
    <phoneticPr fontId="1"/>
  </si>
  <si>
    <t>real</t>
    <phoneticPr fontId="1"/>
  </si>
  <si>
    <t>ratio</t>
    <phoneticPr fontId="1"/>
  </si>
  <si>
    <t>f</t>
    <phoneticPr fontId="1"/>
  </si>
  <si>
    <t>imaginary</t>
    <phoneticPr fontId="1"/>
  </si>
  <si>
    <t>exp gain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</si>
</sst>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'fitting values'!$E$1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'fitting values'!$A$2:$A$302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0.10232929922807538</c:v>
                </c:pt>
                <c:pt idx="2">
                  <c:v>0.10471285480508996</c:v>
                </c:pt>
                <c:pt idx="3">
                  <c:v>0.10715193052376064</c:v>
                </c:pt>
                <c:pt idx="4">
                  <c:v>0.10964781961431849</c:v>
                </c:pt>
                <c:pt idx="5">
                  <c:v>0.11220184543019632</c:v>
                </c:pt>
                <c:pt idx="6">
                  <c:v>0.11481536214968829</c:v>
                </c:pt>
                <c:pt idx="7">
                  <c:v>0.11748975549395291</c:v>
                </c:pt>
                <c:pt idx="8">
                  <c:v>0.12022644346174129</c:v>
                </c:pt>
                <c:pt idx="9">
                  <c:v>0.12302687708123815</c:v>
                </c:pt>
                <c:pt idx="10">
                  <c:v>0.12589254117941667</c:v>
                </c:pt>
                <c:pt idx="11">
                  <c:v>0.12882495516931336</c:v>
                </c:pt>
                <c:pt idx="12">
                  <c:v>0.1318256738556407</c:v>
                </c:pt>
                <c:pt idx="13">
                  <c:v>0.13489628825916533</c:v>
                </c:pt>
                <c:pt idx="14">
                  <c:v>0.13803842646028844</c:v>
                </c:pt>
                <c:pt idx="15">
                  <c:v>0.14125375446227542</c:v>
                </c:pt>
                <c:pt idx="16">
                  <c:v>0.14454397707459271</c:v>
                </c:pt>
                <c:pt idx="17">
                  <c:v>0.14791083881682074</c:v>
                </c:pt>
                <c:pt idx="18">
                  <c:v>0.15135612484362079</c:v>
                </c:pt>
                <c:pt idx="19">
                  <c:v>0.15488166189124808</c:v>
                </c:pt>
                <c:pt idx="20">
                  <c:v>0.15848931924611132</c:v>
                </c:pt>
                <c:pt idx="21">
                  <c:v>0.16218100973589297</c:v>
                </c:pt>
                <c:pt idx="22">
                  <c:v>0.16595869074375599</c:v>
                </c:pt>
                <c:pt idx="23">
                  <c:v>0.16982436524617442</c:v>
                </c:pt>
                <c:pt idx="24">
                  <c:v>0.17378008287493749</c:v>
                </c:pt>
                <c:pt idx="25">
                  <c:v>0.17782794100389224</c:v>
                </c:pt>
                <c:pt idx="26">
                  <c:v>0.18197008586099833</c:v>
                </c:pt>
                <c:pt idx="27">
                  <c:v>0.18620871366628672</c:v>
                </c:pt>
                <c:pt idx="28">
                  <c:v>0.19054607179632471</c:v>
                </c:pt>
                <c:pt idx="29">
                  <c:v>0.19498445997580449</c:v>
                </c:pt>
                <c:pt idx="30">
                  <c:v>0.19952623149688795</c:v>
                </c:pt>
                <c:pt idx="31">
                  <c:v>0.20417379446695291</c:v>
                </c:pt>
                <c:pt idx="32">
                  <c:v>0.20892961308540392</c:v>
                </c:pt>
                <c:pt idx="33">
                  <c:v>0.21379620895022314</c:v>
                </c:pt>
                <c:pt idx="34">
                  <c:v>0.21877616239495523</c:v>
                </c:pt>
                <c:pt idx="35">
                  <c:v>0.22387211385683392</c:v>
                </c:pt>
                <c:pt idx="36">
                  <c:v>0.22908676527677729</c:v>
                </c:pt>
                <c:pt idx="37">
                  <c:v>0.23442288153199217</c:v>
                </c:pt>
                <c:pt idx="38">
                  <c:v>0.23988329190194901</c:v>
                </c:pt>
                <c:pt idx="39">
                  <c:v>0.24547089156850299</c:v>
                </c:pt>
                <c:pt idx="40">
                  <c:v>0.25118864315095801</c:v>
                </c:pt>
                <c:pt idx="41">
                  <c:v>0.25703957827688634</c:v>
                </c:pt>
                <c:pt idx="42">
                  <c:v>0.2630267991895382</c:v>
                </c:pt>
                <c:pt idx="43">
                  <c:v>0.26915348039269155</c:v>
                </c:pt>
                <c:pt idx="44">
                  <c:v>0.27542287033381663</c:v>
                </c:pt>
                <c:pt idx="45">
                  <c:v>0.28183829312644532</c:v>
                </c:pt>
                <c:pt idx="46">
                  <c:v>0.28840315031266056</c:v>
                </c:pt>
                <c:pt idx="47">
                  <c:v>0.29512092266663847</c:v>
                </c:pt>
                <c:pt idx="48">
                  <c:v>0.30199517204020154</c:v>
                </c:pt>
                <c:pt idx="49">
                  <c:v>0.30902954325135895</c:v>
                </c:pt>
                <c:pt idx="50">
                  <c:v>0.31622776601683794</c:v>
                </c:pt>
                <c:pt idx="51">
                  <c:v>0.32359365692962827</c:v>
                </c:pt>
                <c:pt idx="52">
                  <c:v>0.33113112148259105</c:v>
                </c:pt>
                <c:pt idx="53">
                  <c:v>0.33884415613920255</c:v>
                </c:pt>
                <c:pt idx="54">
                  <c:v>0.34673685045253166</c:v>
                </c:pt>
                <c:pt idx="55">
                  <c:v>0.35481338923357542</c:v>
                </c:pt>
                <c:pt idx="56">
                  <c:v>0.36307805477010135</c:v>
                </c:pt>
                <c:pt idx="57">
                  <c:v>0.37153522909717335</c:v>
                </c:pt>
                <c:pt idx="58">
                  <c:v>0.38018939632056203</c:v>
                </c:pt>
                <c:pt idx="59">
                  <c:v>0.38904514499428144</c:v>
                </c:pt>
                <c:pt idx="60">
                  <c:v>0.39810717055349809</c:v>
                </c:pt>
                <c:pt idx="61">
                  <c:v>0.40738027780411368</c:v>
                </c:pt>
                <c:pt idx="62">
                  <c:v>0.41686938347033636</c:v>
                </c:pt>
                <c:pt idx="63">
                  <c:v>0.42657951880159356</c:v>
                </c:pt>
                <c:pt idx="64">
                  <c:v>0.43651583224016693</c:v>
                </c:pt>
                <c:pt idx="65">
                  <c:v>0.44668359215096415</c:v>
                </c:pt>
                <c:pt idx="66">
                  <c:v>0.45708818961487596</c:v>
                </c:pt>
                <c:pt idx="67">
                  <c:v>0.46773514128719923</c:v>
                </c:pt>
                <c:pt idx="68">
                  <c:v>0.47863009232263942</c:v>
                </c:pt>
                <c:pt idx="69">
                  <c:v>0.4897788193684473</c:v>
                </c:pt>
                <c:pt idx="70">
                  <c:v>0.50118723362727347</c:v>
                </c:pt>
                <c:pt idx="71">
                  <c:v>0.51286138399136605</c:v>
                </c:pt>
                <c:pt idx="72">
                  <c:v>0.52480746024977376</c:v>
                </c:pt>
                <c:pt idx="73">
                  <c:v>0.53703179637025389</c:v>
                </c:pt>
                <c:pt idx="74">
                  <c:v>0.54954087385762573</c:v>
                </c:pt>
                <c:pt idx="75">
                  <c:v>0.56234132519035041</c:v>
                </c:pt>
                <c:pt idx="76">
                  <c:v>0.57543993733715826</c:v>
                </c:pt>
                <c:pt idx="77">
                  <c:v>0.58884365535559025</c:v>
                </c:pt>
                <c:pt idx="78">
                  <c:v>0.60255958607435911</c:v>
                </c:pt>
                <c:pt idx="79">
                  <c:v>0.61659500186148364</c:v>
                </c:pt>
                <c:pt idx="80">
                  <c:v>0.63095734448019469</c:v>
                </c:pt>
                <c:pt idx="81">
                  <c:v>0.64565422903465697</c:v>
                </c:pt>
                <c:pt idx="82">
                  <c:v>0.66069344800759755</c:v>
                </c:pt>
                <c:pt idx="83">
                  <c:v>0.67608297539198325</c:v>
                </c:pt>
                <c:pt idx="84">
                  <c:v>0.69183097091893797</c:v>
                </c:pt>
                <c:pt idx="85">
                  <c:v>0.70794578438413958</c:v>
                </c:pt>
                <c:pt idx="86">
                  <c:v>0.72443596007499178</c:v>
                </c:pt>
                <c:pt idx="87">
                  <c:v>0.74131024130091916</c:v>
                </c:pt>
                <c:pt idx="88">
                  <c:v>0.75857757502918544</c:v>
                </c:pt>
                <c:pt idx="89">
                  <c:v>0.77624711662869361</c:v>
                </c:pt>
                <c:pt idx="90">
                  <c:v>0.79432823472428327</c:v>
                </c:pt>
                <c:pt idx="91">
                  <c:v>0.81283051616410107</c:v>
                </c:pt>
                <c:pt idx="92">
                  <c:v>0.83176377110267297</c:v>
                </c:pt>
                <c:pt idx="93">
                  <c:v>0.85113803820237843</c:v>
                </c:pt>
                <c:pt idx="94">
                  <c:v>0.87096358995608247</c:v>
                </c:pt>
                <c:pt idx="95">
                  <c:v>0.89125093813374756</c:v>
                </c:pt>
                <c:pt idx="96">
                  <c:v>0.91201083935591187</c:v>
                </c:pt>
                <c:pt idx="97">
                  <c:v>0.93325430079699323</c:v>
                </c:pt>
                <c:pt idx="98">
                  <c:v>0.95499258602143811</c:v>
                </c:pt>
                <c:pt idx="99">
                  <c:v>0.97723722095581278</c:v>
                </c:pt>
                <c:pt idx="100">
                  <c:v>1</c:v>
                </c:pt>
                <c:pt idx="101">
                  <c:v>1.0232929922807541</c:v>
                </c:pt>
                <c:pt idx="102">
                  <c:v>1.0471285480508996</c:v>
                </c:pt>
                <c:pt idx="103">
                  <c:v>1.0715193052376064</c:v>
                </c:pt>
                <c:pt idx="104">
                  <c:v>1.0964781961431851</c:v>
                </c:pt>
                <c:pt idx="105">
                  <c:v>1.1220184543019636</c:v>
                </c:pt>
                <c:pt idx="106">
                  <c:v>1.148153621496883</c:v>
                </c:pt>
                <c:pt idx="107">
                  <c:v>1.1748975549395297</c:v>
                </c:pt>
                <c:pt idx="108">
                  <c:v>1.2022644346174132</c:v>
                </c:pt>
                <c:pt idx="109">
                  <c:v>1.2302687708123818</c:v>
                </c:pt>
                <c:pt idx="110">
                  <c:v>1.2589254117941673</c:v>
                </c:pt>
                <c:pt idx="111">
                  <c:v>1.288249551693134</c:v>
                </c:pt>
                <c:pt idx="112">
                  <c:v>1.3182567385564072</c:v>
                </c:pt>
                <c:pt idx="113">
                  <c:v>1.3489628825916538</c:v>
                </c:pt>
                <c:pt idx="114">
                  <c:v>1.380384264602885</c:v>
                </c:pt>
                <c:pt idx="115">
                  <c:v>1.4125375446227544</c:v>
                </c:pt>
                <c:pt idx="116">
                  <c:v>1.4454397707459274</c:v>
                </c:pt>
                <c:pt idx="117">
                  <c:v>1.4791083881682074</c:v>
                </c:pt>
                <c:pt idx="118">
                  <c:v>1.5135612484362082</c:v>
                </c:pt>
                <c:pt idx="119">
                  <c:v>1.5488166189124815</c:v>
                </c:pt>
                <c:pt idx="120">
                  <c:v>1.5848931924611136</c:v>
                </c:pt>
                <c:pt idx="121">
                  <c:v>1.62181009735893</c:v>
                </c:pt>
                <c:pt idx="122">
                  <c:v>1.6595869074375607</c:v>
                </c:pt>
                <c:pt idx="123">
                  <c:v>1.6982436524617444</c:v>
                </c:pt>
                <c:pt idx="124">
                  <c:v>1.7378008287493756</c:v>
                </c:pt>
                <c:pt idx="125">
                  <c:v>1.778279410038923</c:v>
                </c:pt>
                <c:pt idx="126">
                  <c:v>1.8197008586099837</c:v>
                </c:pt>
                <c:pt idx="127">
                  <c:v>1.8620871366628675</c:v>
                </c:pt>
                <c:pt idx="128">
                  <c:v>1.9054607179632475</c:v>
                </c:pt>
                <c:pt idx="129">
                  <c:v>1.9498445997580454</c:v>
                </c:pt>
                <c:pt idx="130">
                  <c:v>1.9952623149688797</c:v>
                </c:pt>
                <c:pt idx="131">
                  <c:v>2.0417379446695296</c:v>
                </c:pt>
                <c:pt idx="132">
                  <c:v>2.0892961308540396</c:v>
                </c:pt>
                <c:pt idx="133">
                  <c:v>2.1379620895022322</c:v>
                </c:pt>
                <c:pt idx="134">
                  <c:v>2.1877616239495525</c:v>
                </c:pt>
                <c:pt idx="135">
                  <c:v>2.2387211385683394</c:v>
                </c:pt>
                <c:pt idx="136">
                  <c:v>2.2908676527677732</c:v>
                </c:pt>
                <c:pt idx="137">
                  <c:v>2.344228815319922</c:v>
                </c:pt>
                <c:pt idx="138">
                  <c:v>2.3988329190194908</c:v>
                </c:pt>
                <c:pt idx="139">
                  <c:v>2.4547089156850306</c:v>
                </c:pt>
                <c:pt idx="140">
                  <c:v>2.5118864315095806</c:v>
                </c:pt>
                <c:pt idx="141">
                  <c:v>2.5703957827688639</c:v>
                </c:pt>
                <c:pt idx="142">
                  <c:v>2.6302679918953822</c:v>
                </c:pt>
                <c:pt idx="143">
                  <c:v>2.691534803926916</c:v>
                </c:pt>
                <c:pt idx="144">
                  <c:v>2.7542287033381663</c:v>
                </c:pt>
                <c:pt idx="145">
                  <c:v>2.8183829312644542</c:v>
                </c:pt>
                <c:pt idx="146">
                  <c:v>2.8840315031266059</c:v>
                </c:pt>
                <c:pt idx="147">
                  <c:v>2.9512092266663856</c:v>
                </c:pt>
                <c:pt idx="148">
                  <c:v>3.0199517204020165</c:v>
                </c:pt>
                <c:pt idx="149">
                  <c:v>3.0902954325135905</c:v>
                </c:pt>
                <c:pt idx="150">
                  <c:v>3.1622776601683795</c:v>
                </c:pt>
                <c:pt idx="151">
                  <c:v>3.2359365692962836</c:v>
                </c:pt>
                <c:pt idx="152">
                  <c:v>3.3113112148259116</c:v>
                </c:pt>
                <c:pt idx="153">
                  <c:v>3.3884415613920265</c:v>
                </c:pt>
                <c:pt idx="154">
                  <c:v>3.4673685045253171</c:v>
                </c:pt>
                <c:pt idx="155">
                  <c:v>3.5481338923357555</c:v>
                </c:pt>
                <c:pt idx="156">
                  <c:v>3.630780547701014</c:v>
                </c:pt>
                <c:pt idx="157">
                  <c:v>3.7153522909717256</c:v>
                </c:pt>
                <c:pt idx="158">
                  <c:v>3.8018939632056119</c:v>
                </c:pt>
                <c:pt idx="159">
                  <c:v>3.8904514499428067</c:v>
                </c:pt>
                <c:pt idx="160">
                  <c:v>3.9810717055349727</c:v>
                </c:pt>
                <c:pt idx="161">
                  <c:v>4.0738027780411281</c:v>
                </c:pt>
                <c:pt idx="162">
                  <c:v>4.1686938347033546</c:v>
                </c:pt>
                <c:pt idx="163">
                  <c:v>4.2657951880159271</c:v>
                </c:pt>
                <c:pt idx="164">
                  <c:v>4.3651583224016601</c:v>
                </c:pt>
                <c:pt idx="165">
                  <c:v>4.4668359215096318</c:v>
                </c:pt>
                <c:pt idx="166">
                  <c:v>4.5708818961487507</c:v>
                </c:pt>
                <c:pt idx="167">
                  <c:v>4.6773514128719835</c:v>
                </c:pt>
                <c:pt idx="168">
                  <c:v>4.786300923226384</c:v>
                </c:pt>
                <c:pt idx="169">
                  <c:v>4.8977881936844625</c:v>
                </c:pt>
                <c:pt idx="170">
                  <c:v>5.0118723362727229</c:v>
                </c:pt>
                <c:pt idx="171">
                  <c:v>5.1286138399136494</c:v>
                </c:pt>
                <c:pt idx="172">
                  <c:v>5.2480746024977263</c:v>
                </c:pt>
                <c:pt idx="173">
                  <c:v>5.3703179637025285</c:v>
                </c:pt>
                <c:pt idx="174">
                  <c:v>5.4954087385762458</c:v>
                </c:pt>
                <c:pt idx="175">
                  <c:v>5.6234132519034921</c:v>
                </c:pt>
                <c:pt idx="176">
                  <c:v>5.7543993733715713</c:v>
                </c:pt>
                <c:pt idx="177">
                  <c:v>5.8884365535558905</c:v>
                </c:pt>
                <c:pt idx="178">
                  <c:v>6.0255958607435796</c:v>
                </c:pt>
                <c:pt idx="179">
                  <c:v>6.1659500186148231</c:v>
                </c:pt>
                <c:pt idx="180">
                  <c:v>6.3095734448019343</c:v>
                </c:pt>
                <c:pt idx="181">
                  <c:v>6.4565422903465572</c:v>
                </c:pt>
                <c:pt idx="182">
                  <c:v>6.6069344800759611</c:v>
                </c:pt>
                <c:pt idx="183">
                  <c:v>6.7608297539198183</c:v>
                </c:pt>
                <c:pt idx="184">
                  <c:v>6.9183097091893666</c:v>
                </c:pt>
                <c:pt idx="185">
                  <c:v>7.0794578438413795</c:v>
                </c:pt>
                <c:pt idx="186">
                  <c:v>7.2443596007499025</c:v>
                </c:pt>
                <c:pt idx="187">
                  <c:v>7.4131024130091925</c:v>
                </c:pt>
                <c:pt idx="188">
                  <c:v>7.5857757502918579</c:v>
                </c:pt>
                <c:pt idx="189">
                  <c:v>7.7624711662869377</c:v>
                </c:pt>
                <c:pt idx="190">
                  <c:v>7.9432823472428353</c:v>
                </c:pt>
                <c:pt idx="191">
                  <c:v>8.1283051616410127</c:v>
                </c:pt>
                <c:pt idx="192">
                  <c:v>8.3176377110267339</c:v>
                </c:pt>
                <c:pt idx="193">
                  <c:v>8.5113803820237877</c:v>
                </c:pt>
                <c:pt idx="194">
                  <c:v>8.7096358995608281</c:v>
                </c:pt>
                <c:pt idx="195">
                  <c:v>8.9125093813374772</c:v>
                </c:pt>
                <c:pt idx="196">
                  <c:v>9.1201083935591196</c:v>
                </c:pt>
                <c:pt idx="197">
                  <c:v>9.3325430079699316</c:v>
                </c:pt>
                <c:pt idx="198">
                  <c:v>9.5499258602143851</c:v>
                </c:pt>
                <c:pt idx="199">
                  <c:v>9.7723722095581316</c:v>
                </c:pt>
                <c:pt idx="200">
                  <c:v>10</c:v>
                </c:pt>
                <c:pt idx="201">
                  <c:v>10.232929922807543</c:v>
                </c:pt>
                <c:pt idx="202">
                  <c:v>10.471285480509</c:v>
                </c:pt>
                <c:pt idx="203">
                  <c:v>10.715193052376069</c:v>
                </c:pt>
                <c:pt idx="204">
                  <c:v>10.964781961431854</c:v>
                </c:pt>
                <c:pt idx="205">
                  <c:v>11.220184543019636</c:v>
                </c:pt>
                <c:pt idx="206">
                  <c:v>11.481536214968834</c:v>
                </c:pt>
                <c:pt idx="207">
                  <c:v>11.748975549395301</c:v>
                </c:pt>
                <c:pt idx="208">
                  <c:v>12.022644346174133</c:v>
                </c:pt>
                <c:pt idx="209">
                  <c:v>12.302687708123818</c:v>
                </c:pt>
                <c:pt idx="210">
                  <c:v>12.58925411794168</c:v>
                </c:pt>
                <c:pt idx="211">
                  <c:v>12.882495516931346</c:v>
                </c:pt>
                <c:pt idx="212">
                  <c:v>13.182567385564075</c:v>
                </c:pt>
                <c:pt idx="213">
                  <c:v>13.489628825916535</c:v>
                </c:pt>
                <c:pt idx="214">
                  <c:v>13.803842646028851</c:v>
                </c:pt>
                <c:pt idx="215">
                  <c:v>14.125375446227544</c:v>
                </c:pt>
                <c:pt idx="216">
                  <c:v>14.454397707459275</c:v>
                </c:pt>
                <c:pt idx="217">
                  <c:v>14.791083881682074</c:v>
                </c:pt>
                <c:pt idx="218">
                  <c:v>15.135612484362087</c:v>
                </c:pt>
                <c:pt idx="219">
                  <c:v>15.488166189124817</c:v>
                </c:pt>
                <c:pt idx="220">
                  <c:v>15.848931924611136</c:v>
                </c:pt>
                <c:pt idx="221">
                  <c:v>16.218100973589298</c:v>
                </c:pt>
                <c:pt idx="222">
                  <c:v>16.595869074375614</c:v>
                </c:pt>
                <c:pt idx="223">
                  <c:v>16.982436524617448</c:v>
                </c:pt>
                <c:pt idx="224">
                  <c:v>17.378008287493756</c:v>
                </c:pt>
                <c:pt idx="225">
                  <c:v>17.782794100389236</c:v>
                </c:pt>
                <c:pt idx="226">
                  <c:v>18.197008586099841</c:v>
                </c:pt>
                <c:pt idx="227">
                  <c:v>18.62087136662868</c:v>
                </c:pt>
                <c:pt idx="228">
                  <c:v>19.054607179632477</c:v>
                </c:pt>
                <c:pt idx="229">
                  <c:v>19.498445997580465</c:v>
                </c:pt>
                <c:pt idx="230">
                  <c:v>19.952623149688804</c:v>
                </c:pt>
                <c:pt idx="231">
                  <c:v>20.4173794466953</c:v>
                </c:pt>
                <c:pt idx="232">
                  <c:v>20.8929613085404</c:v>
                </c:pt>
                <c:pt idx="233">
                  <c:v>21.379620895022335</c:v>
                </c:pt>
                <c:pt idx="234">
                  <c:v>21.877616239495538</c:v>
                </c:pt>
                <c:pt idx="235">
                  <c:v>22.387211385683404</c:v>
                </c:pt>
                <c:pt idx="236">
                  <c:v>22.908676527677738</c:v>
                </c:pt>
                <c:pt idx="237">
                  <c:v>23.442288153199236</c:v>
                </c:pt>
                <c:pt idx="238">
                  <c:v>23.988329190194907</c:v>
                </c:pt>
                <c:pt idx="239">
                  <c:v>24.547089156850305</c:v>
                </c:pt>
                <c:pt idx="240">
                  <c:v>25.118864315095799</c:v>
                </c:pt>
                <c:pt idx="241">
                  <c:v>25.703957827688647</c:v>
                </c:pt>
                <c:pt idx="242">
                  <c:v>26.302679918953825</c:v>
                </c:pt>
                <c:pt idx="243">
                  <c:v>26.915348039269158</c:v>
                </c:pt>
                <c:pt idx="244">
                  <c:v>27.542287033381665</c:v>
                </c:pt>
                <c:pt idx="245">
                  <c:v>28.183829312644548</c:v>
                </c:pt>
                <c:pt idx="246">
                  <c:v>28.840315031266066</c:v>
                </c:pt>
                <c:pt idx="247">
                  <c:v>29.512092266663863</c:v>
                </c:pt>
                <c:pt idx="248">
                  <c:v>30.199517204020164</c:v>
                </c:pt>
                <c:pt idx="249">
                  <c:v>30.902954325135919</c:v>
                </c:pt>
                <c:pt idx="250">
                  <c:v>31.622776601683803</c:v>
                </c:pt>
                <c:pt idx="251">
                  <c:v>32.359365692962832</c:v>
                </c:pt>
                <c:pt idx="252">
                  <c:v>33.113112148259127</c:v>
                </c:pt>
                <c:pt idx="253">
                  <c:v>33.884415613920268</c:v>
                </c:pt>
                <c:pt idx="254">
                  <c:v>34.67368504525318</c:v>
                </c:pt>
                <c:pt idx="255">
                  <c:v>35.481338923357555</c:v>
                </c:pt>
                <c:pt idx="256">
                  <c:v>36.307805477010156</c:v>
                </c:pt>
                <c:pt idx="257">
                  <c:v>37.153522909717275</c:v>
                </c:pt>
                <c:pt idx="258">
                  <c:v>38.018939632056139</c:v>
                </c:pt>
                <c:pt idx="259">
                  <c:v>38.904514499428075</c:v>
                </c:pt>
                <c:pt idx="260">
                  <c:v>39.810717055349755</c:v>
                </c:pt>
                <c:pt idx="261">
                  <c:v>40.738027780411301</c:v>
                </c:pt>
                <c:pt idx="262">
                  <c:v>41.686938347033561</c:v>
                </c:pt>
                <c:pt idx="263">
                  <c:v>42.657951880159267</c:v>
                </c:pt>
                <c:pt idx="264">
                  <c:v>43.651583224016612</c:v>
                </c:pt>
                <c:pt idx="265">
                  <c:v>44.668359215096324</c:v>
                </c:pt>
                <c:pt idx="266">
                  <c:v>45.708818961487509</c:v>
                </c:pt>
                <c:pt idx="267">
                  <c:v>46.773514128719818</c:v>
                </c:pt>
                <c:pt idx="268">
                  <c:v>47.863009232263856</c:v>
                </c:pt>
                <c:pt idx="269">
                  <c:v>48.977881936844632</c:v>
                </c:pt>
                <c:pt idx="270">
                  <c:v>50.118723362727238</c:v>
                </c:pt>
                <c:pt idx="271">
                  <c:v>51.28613839913649</c:v>
                </c:pt>
                <c:pt idx="272">
                  <c:v>52.480746024977286</c:v>
                </c:pt>
                <c:pt idx="273">
                  <c:v>53.703179637025293</c:v>
                </c:pt>
                <c:pt idx="274">
                  <c:v>54.95408738576247</c:v>
                </c:pt>
                <c:pt idx="275">
                  <c:v>56.234132519034915</c:v>
                </c:pt>
                <c:pt idx="276">
                  <c:v>57.543993733715695</c:v>
                </c:pt>
                <c:pt idx="277">
                  <c:v>58.884365535558949</c:v>
                </c:pt>
                <c:pt idx="278">
                  <c:v>60.255958607435822</c:v>
                </c:pt>
                <c:pt idx="279">
                  <c:v>61.659500186148257</c:v>
                </c:pt>
                <c:pt idx="280">
                  <c:v>63.095734448019364</c:v>
                </c:pt>
                <c:pt idx="281">
                  <c:v>64.565422903465588</c:v>
                </c:pt>
                <c:pt idx="282">
                  <c:v>66.069344800759623</c:v>
                </c:pt>
                <c:pt idx="283">
                  <c:v>67.60829753919819</c:v>
                </c:pt>
                <c:pt idx="284">
                  <c:v>69.183097091893657</c:v>
                </c:pt>
                <c:pt idx="285">
                  <c:v>70.794578438413865</c:v>
                </c:pt>
                <c:pt idx="286">
                  <c:v>72.443596007499067</c:v>
                </c:pt>
                <c:pt idx="287">
                  <c:v>74.131024130091816</c:v>
                </c:pt>
                <c:pt idx="288">
                  <c:v>75.857757502918361</c:v>
                </c:pt>
                <c:pt idx="289">
                  <c:v>77.624711662869217</c:v>
                </c:pt>
                <c:pt idx="290">
                  <c:v>79.432823472428197</c:v>
                </c:pt>
                <c:pt idx="291">
                  <c:v>81.283051616409963</c:v>
                </c:pt>
                <c:pt idx="292">
                  <c:v>83.176377110267126</c:v>
                </c:pt>
                <c:pt idx="293">
                  <c:v>85.113803820237663</c:v>
                </c:pt>
                <c:pt idx="294">
                  <c:v>87.096358995608071</c:v>
                </c:pt>
                <c:pt idx="295">
                  <c:v>89.125093813374562</c:v>
                </c:pt>
                <c:pt idx="296">
                  <c:v>91.201083935590972</c:v>
                </c:pt>
                <c:pt idx="297">
                  <c:v>93.325430079699174</c:v>
                </c:pt>
                <c:pt idx="298">
                  <c:v>95.499258602143655</c:v>
                </c:pt>
                <c:pt idx="299">
                  <c:v>97.723722095581124</c:v>
                </c:pt>
                <c:pt idx="300">
                  <c:v>100</c:v>
                </c:pt>
              </c:numCache>
            </c:numRef>
          </c:xVal>
          <c:yVal>
            <c:numRef>
              <c:f>'fitting values'!$E$2:$E$302</c:f>
              <c:numCache>
                <c:formatCode>General</c:formatCode>
                <c:ptCount val="301"/>
                <c:pt idx="0">
                  <c:v>-39.999821938326527</c:v>
                </c:pt>
                <c:pt idx="1">
                  <c:v>-39.999813546492206</c:v>
                </c:pt>
                <c:pt idx="2">
                  <c:v>-39.999804759158465</c:v>
                </c:pt>
                <c:pt idx="3">
                  <c:v>-39.999795557685559</c:v>
                </c:pt>
                <c:pt idx="4">
                  <c:v>-39.999785922555233</c:v>
                </c:pt>
                <c:pt idx="5">
                  <c:v>-39.999775833329338</c:v>
                </c:pt>
                <c:pt idx="6">
                  <c:v>-39.999765268606424</c:v>
                </c:pt>
                <c:pt idx="7">
                  <c:v>-39.999754205976402</c:v>
                </c:pt>
                <c:pt idx="8">
                  <c:v>-39.999742621972942</c:v>
                </c:pt>
                <c:pt idx="9">
                  <c:v>-39.999730492023737</c:v>
                </c:pt>
                <c:pt idx="10">
                  <c:v>-39.999717790398329</c:v>
                </c:pt>
                <c:pt idx="11">
                  <c:v>-39.99970449015354</c:v>
                </c:pt>
                <c:pt idx="12">
                  <c:v>-39.999690563076342</c:v>
                </c:pt>
                <c:pt idx="13">
                  <c:v>-39.999675979623937</c:v>
                </c:pt>
                <c:pt idx="14">
                  <c:v>-39.999660708861143</c:v>
                </c:pt>
                <c:pt idx="15">
                  <c:v>-39.99964471839472</c:v>
                </c:pt>
                <c:pt idx="16">
                  <c:v>-39.999627974304644</c:v>
                </c:pt>
                <c:pt idx="17">
                  <c:v>-39.999610441072186</c:v>
                </c:pt>
                <c:pt idx="18">
                  <c:v>-39.999592081504488</c:v>
                </c:pt>
                <c:pt idx="19">
                  <c:v>-39.999572856655696</c:v>
                </c:pt>
                <c:pt idx="20">
                  <c:v>-39.999552725744309</c:v>
                </c:pt>
                <c:pt idx="21">
                  <c:v>-39.999531646066664</c:v>
                </c:pt>
                <c:pt idx="22">
                  <c:v>-39.999509572906298</c:v>
                </c:pt>
                <c:pt idx="23">
                  <c:v>-39.999486459439112</c:v>
                </c:pt>
                <c:pt idx="24">
                  <c:v>-39.999462256633976</c:v>
                </c:pt>
                <c:pt idx="25">
                  <c:v>-39.999436913148713</c:v>
                </c:pt>
                <c:pt idx="26">
                  <c:v>-39.99941037522116</c:v>
                </c:pt>
                <c:pt idx="27">
                  <c:v>-39.999382586555051</c:v>
                </c:pt>
                <c:pt idx="28">
                  <c:v>-39.999353488200612</c:v>
                </c:pt>
                <c:pt idx="29">
                  <c:v>-39.999323018429401</c:v>
                </c:pt>
                <c:pt idx="30">
                  <c:v>-39.999291112603387</c:v>
                </c:pt>
                <c:pt idx="31">
                  <c:v>-39.999257703037721</c:v>
                </c:pt>
                <c:pt idx="32">
                  <c:v>-39.999222718857119</c:v>
                </c:pt>
                <c:pt idx="33">
                  <c:v>-39.999186085845459</c:v>
                </c:pt>
                <c:pt idx="34">
                  <c:v>-39.999147726288257</c:v>
                </c:pt>
                <c:pt idx="35">
                  <c:v>-39.999107558807736</c:v>
                </c:pt>
                <c:pt idx="36">
                  <c:v>-39.999065498190113</c:v>
                </c:pt>
                <c:pt idx="37">
                  <c:v>-39.999021455204748</c:v>
                </c:pt>
                <c:pt idx="38">
                  <c:v>-39.998975336414723</c:v>
                </c:pt>
                <c:pt idx="39">
                  <c:v>-39.998927043978554</c:v>
                </c:pt>
                <c:pt idx="40">
                  <c:v>-39.998876475442458</c:v>
                </c:pt>
                <c:pt idx="41">
                  <c:v>-39.998823523522937</c:v>
                </c:pt>
                <c:pt idx="42">
                  <c:v>-39.998768075878971</c:v>
                </c:pt>
                <c:pt idx="43">
                  <c:v>-39.998710014873602</c:v>
                </c:pt>
                <c:pt idx="44">
                  <c:v>-39.998649217324122</c:v>
                </c:pt>
                <c:pt idx="45">
                  <c:v>-39.998585554240627</c:v>
                </c:pt>
                <c:pt idx="46">
                  <c:v>-39.998518890552099</c:v>
                </c:pt>
                <c:pt idx="47">
                  <c:v>-39.998449084819654</c:v>
                </c:pt>
                <c:pt idx="48">
                  <c:v>-39.99837598893621</c:v>
                </c:pt>
                <c:pt idx="49">
                  <c:v>-39.998299447812016</c:v>
                </c:pt>
                <c:pt idx="50">
                  <c:v>-39.99821929904526</c:v>
                </c:pt>
                <c:pt idx="51">
                  <c:v>-39.998135372577252</c:v>
                </c:pt>
                <c:pt idx="52">
                  <c:v>-39.998047490331246</c:v>
                </c:pt>
                <c:pt idx="53">
                  <c:v>-39.997955465834195</c:v>
                </c:pt>
                <c:pt idx="54">
                  <c:v>-39.997859103820709</c:v>
                </c:pt>
                <c:pt idx="55">
                  <c:v>-39.997758199818279</c:v>
                </c:pt>
                <c:pt idx="56">
                  <c:v>-39.997652539712945</c:v>
                </c:pt>
                <c:pt idx="57">
                  <c:v>-39.997541899294362</c:v>
                </c:pt>
                <c:pt idx="58">
                  <c:v>-39.997426043779541</c:v>
                </c:pt>
                <c:pt idx="59">
                  <c:v>-39.997304727313903</c:v>
                </c:pt>
                <c:pt idx="60">
                  <c:v>-39.997177692448915</c:v>
                </c:pt>
                <c:pt idx="61">
                  <c:v>-39.997044669594978</c:v>
                </c:pt>
                <c:pt idx="62">
                  <c:v>-39.996905376448467</c:v>
                </c:pt>
                <c:pt idx="63">
                  <c:v>-39.996759517391716</c:v>
                </c:pt>
                <c:pt idx="64">
                  <c:v>-39.99660678286461</c:v>
                </c:pt>
                <c:pt idx="65">
                  <c:v>-39.996446848706533</c:v>
                </c:pt>
                <c:pt idx="66">
                  <c:v>-39.996279375467125</c:v>
                </c:pt>
                <c:pt idx="67">
                  <c:v>-39.996104007684508</c:v>
                </c:pt>
                <c:pt idx="68">
                  <c:v>-39.99592037312938</c:v>
                </c:pt>
                <c:pt idx="69">
                  <c:v>-39.995728082013343</c:v>
                </c:pt>
                <c:pt idx="70">
                  <c:v>-39.995526726159738</c:v>
                </c:pt>
                <c:pt idx="71">
                  <c:v>-39.995315878135337</c:v>
                </c:pt>
                <c:pt idx="72">
                  <c:v>-39.995095090340882</c:v>
                </c:pt>
                <c:pt idx="73">
                  <c:v>-39.994863894058604</c:v>
                </c:pt>
                <c:pt idx="74">
                  <c:v>-39.99462179845461</c:v>
                </c:pt>
                <c:pt idx="75">
                  <c:v>-39.99436828953413</c:v>
                </c:pt>
                <c:pt idx="76">
                  <c:v>-39.994102829047151</c:v>
                </c:pt>
                <c:pt idx="77">
                  <c:v>-39.993824853342332</c:v>
                </c:pt>
                <c:pt idx="78">
                  <c:v>-39.993533772166529</c:v>
                </c:pt>
                <c:pt idx="79">
                  <c:v>-39.993228967407475</c:v>
                </c:pt>
                <c:pt idx="80">
                  <c:v>-39.992909791776825</c:v>
                </c:pt>
                <c:pt idx="81">
                  <c:v>-39.992575567430769</c:v>
                </c:pt>
                <c:pt idx="82">
                  <c:v>-39.992225584525208</c:v>
                </c:pt>
                <c:pt idx="83">
                  <c:v>-39.991859099702374</c:v>
                </c:pt>
                <c:pt idx="84">
                  <c:v>-39.991475334505644</c:v>
                </c:pt>
                <c:pt idx="85">
                  <c:v>-39.991073473719048</c:v>
                </c:pt>
                <c:pt idx="86">
                  <c:v>-39.990652663627969</c:v>
                </c:pt>
                <c:pt idx="87">
                  <c:v>-39.990212010197155</c:v>
                </c:pt>
                <c:pt idx="88">
                  <c:v>-39.989750577162191</c:v>
                </c:pt>
                <c:pt idx="89">
                  <c:v>-39.989267384030157</c:v>
                </c:pt>
                <c:pt idx="90">
                  <c:v>-39.988761403985258</c:v>
                </c:pt>
                <c:pt idx="91">
                  <c:v>-39.988231561694725</c:v>
                </c:pt>
                <c:pt idx="92">
                  <c:v>-39.987676731010311</c:v>
                </c:pt>
                <c:pt idx="93">
                  <c:v>-39.987095732560299</c:v>
                </c:pt>
                <c:pt idx="94">
                  <c:v>-39.986487331226705</c:v>
                </c:pt>
                <c:pt idx="95">
                  <c:v>-39.985850233502312</c:v>
                </c:pt>
                <c:pt idx="96">
                  <c:v>-39.985183084721513</c:v>
                </c:pt>
                <c:pt idx="97">
                  <c:v>-39.984484466159103</c:v>
                </c:pt>
                <c:pt idx="98">
                  <c:v>-39.983752891990385</c:v>
                </c:pt>
                <c:pt idx="99">
                  <c:v>-39.982986806106155</c:v>
                </c:pt>
                <c:pt idx="100">
                  <c:v>-39.982184578775296</c:v>
                </c:pt>
                <c:pt idx="101">
                  <c:v>-39.98134450314776</c:v>
                </c:pt>
                <c:pt idx="102">
                  <c:v>-39.980464791590066</c:v>
                </c:pt>
                <c:pt idx="103">
                  <c:v>-39.979543571845241</c:v>
                </c:pt>
                <c:pt idx="104">
                  <c:v>-39.978578883008694</c:v>
                </c:pt>
                <c:pt idx="105">
                  <c:v>-39.977568671310877</c:v>
                </c:pt>
                <c:pt idx="106">
                  <c:v>-39.976510785697535</c:v>
                </c:pt>
                <c:pt idx="107">
                  <c:v>-39.97540297319744</c:v>
                </c:pt>
                <c:pt idx="108">
                  <c:v>-39.974242874067343</c:v>
                </c:pt>
                <c:pt idx="109">
                  <c:v>-39.973028016703104</c:v>
                </c:pt>
                <c:pt idx="110">
                  <c:v>-39.971755812305624</c:v>
                </c:pt>
                <c:pt idx="111">
                  <c:v>-39.970423549289372</c:v>
                </c:pt>
                <c:pt idx="112">
                  <c:v>-39.969028387420984</c:v>
                </c:pt>
                <c:pt idx="113">
                  <c:v>-39.967567351674369</c:v>
                </c:pt>
                <c:pt idx="114">
                  <c:v>-39.966037325788541</c:v>
                </c:pt>
                <c:pt idx="115">
                  <c:v>-39.96443504551322</c:v>
                </c:pt>
                <c:pt idx="116">
                  <c:v>-39.96275709152679</c:v>
                </c:pt>
                <c:pt idx="117">
                  <c:v>-39.960999882010292</c:v>
                </c:pt>
                <c:pt idx="118">
                  <c:v>-39.959159664860167</c:v>
                </c:pt>
                <c:pt idx="119">
                  <c:v>-39.957232509521845</c:v>
                </c:pt>
                <c:pt idx="120">
                  <c:v>-39.95521429842502</c:v>
                </c:pt>
                <c:pt idx="121">
                  <c:v>-39.953100718000613</c:v>
                </c:pt>
                <c:pt idx="122">
                  <c:v>-39.950887249258379</c:v>
                </c:pt>
                <c:pt idx="123">
                  <c:v>-39.948569157902931</c:v>
                </c:pt>
                <c:pt idx="124">
                  <c:v>-39.946141483964709</c:v>
                </c:pt>
                <c:pt idx="125">
                  <c:v>-39.943599030921405</c:v>
                </c:pt>
                <c:pt idx="126">
                  <c:v>-39.940936354283778</c:v>
                </c:pt>
                <c:pt idx="127">
                  <c:v>-39.938147749618409</c:v>
                </c:pt>
                <c:pt idx="128">
                  <c:v>-39.935227239978779</c:v>
                </c:pt>
                <c:pt idx="129">
                  <c:v>-39.93216856271399</c:v>
                </c:pt>
                <c:pt idx="130">
                  <c:v>-39.928965155623295</c:v>
                </c:pt>
                <c:pt idx="131">
                  <c:v>-39.925610142422357</c:v>
                </c:pt>
                <c:pt idx="132">
                  <c:v>-39.922096317485739</c:v>
                </c:pt>
                <c:pt idx="133">
                  <c:v>-39.918416129827861</c:v>
                </c:pt>
                <c:pt idx="134">
                  <c:v>-39.914561666282736</c:v>
                </c:pt>
                <c:pt idx="135">
                  <c:v>-39.910524633840431</c:v>
                </c:pt>
                <c:pt idx="136">
                  <c:v>-39.906296341096088</c:v>
                </c:pt>
                <c:pt idx="137">
                  <c:v>-39.901867678764589</c:v>
                </c:pt>
                <c:pt idx="138">
                  <c:v>-39.89722909921165</c:v>
                </c:pt>
                <c:pt idx="139">
                  <c:v>-39.892370594948986</c:v>
                </c:pt>
                <c:pt idx="140">
                  <c:v>-39.887281676038583</c:v>
                </c:pt>
                <c:pt idx="141">
                  <c:v>-39.881951346347826</c:v>
                </c:pt>
                <c:pt idx="142">
                  <c:v>-39.876368078593948</c:v>
                </c:pt>
                <c:pt idx="143">
                  <c:v>-39.870519788112915</c:v>
                </c:pt>
                <c:pt idx="144">
                  <c:v>-39.864393805284038</c:v>
                </c:pt>
                <c:pt idx="145">
                  <c:v>-39.857976846537717</c:v>
                </c:pt>
                <c:pt idx="146">
                  <c:v>-39.851254983869993</c:v>
                </c:pt>
                <c:pt idx="147">
                  <c:v>-39.84421361278261</c:v>
                </c:pt>
                <c:pt idx="148">
                  <c:v>-39.836837418563434</c:v>
                </c:pt>
                <c:pt idx="149">
                  <c:v>-39.829110340816868</c:v>
                </c:pt>
                <c:pt idx="150">
                  <c:v>-39.821015536149041</c:v>
                </c:pt>
                <c:pt idx="151">
                  <c:v>-39.812535338907367</c:v>
                </c:pt>
                <c:pt idx="152">
                  <c:v>-39.803651219868492</c:v>
                </c:pt>
                <c:pt idx="153">
                  <c:v>-39.79434374276299</c:v>
                </c:pt>
                <c:pt idx="154">
                  <c:v>-39.784592518519318</c:v>
                </c:pt>
                <c:pt idx="155">
                  <c:v>-39.774376157103312</c:v>
                </c:pt>
                <c:pt idx="156">
                  <c:v>-39.763672216823302</c:v>
                </c:pt>
                <c:pt idx="157">
                  <c:v>-39.752457150964531</c:v>
                </c:pt>
                <c:pt idx="158">
                  <c:v>-39.740706251609993</c:v>
                </c:pt>
                <c:pt idx="159">
                  <c:v>-39.728393590498307</c:v>
                </c:pt>
                <c:pt idx="160">
                  <c:v>-39.715491956762847</c:v>
                </c:pt>
                <c:pt idx="161">
                  <c:v>-39.701972791389963</c:v>
                </c:pt>
                <c:pt idx="162">
                  <c:v>-39.687806118228231</c:v>
                </c:pt>
                <c:pt idx="163">
                  <c:v>-39.672960471375148</c:v>
                </c:pt>
                <c:pt idx="164">
                  <c:v>-39.657402818762854</c:v>
                </c:pt>
                <c:pt idx="165">
                  <c:v>-39.641098481760778</c:v>
                </c:pt>
                <c:pt idx="166">
                  <c:v>-39.624011050610449</c:v>
                </c:pt>
                <c:pt idx="167">
                  <c:v>-39.606102295506986</c:v>
                </c:pt>
                <c:pt idx="168">
                  <c:v>-39.587332073143472</c:v>
                </c:pt>
                <c:pt idx="169">
                  <c:v>-39.567658228538576</c:v>
                </c:pt>
                <c:pt idx="170">
                  <c:v>-39.547036491976129</c:v>
                </c:pt>
                <c:pt idx="171">
                  <c:v>-39.525420370898217</c:v>
                </c:pt>
                <c:pt idx="172">
                  <c:v>-39.502761036612107</c:v>
                </c:pt>
                <c:pt idx="173">
                  <c:v>-39.479007205697783</c:v>
                </c:pt>
                <c:pt idx="174">
                  <c:v>-39.454105016038426</c:v>
                </c:pt>
                <c:pt idx="175">
                  <c:v>-39.427997897443383</c:v>
                </c:pt>
                <c:pt idx="176">
                  <c:v>-39.400626436895493</c:v>
                </c:pt>
                <c:pt idx="177">
                  <c:v>-39.371928238533776</c:v>
                </c:pt>
                <c:pt idx="178">
                  <c:v>-39.341837778585443</c:v>
                </c:pt>
                <c:pt idx="179">
                  <c:v>-39.310286255590967</c:v>
                </c:pt>
                <c:pt idx="180">
                  <c:v>-39.277201436430246</c:v>
                </c:pt>
                <c:pt idx="181">
                  <c:v>-39.242507498865479</c:v>
                </c:pt>
                <c:pt idx="182">
                  <c:v>-39.206124871575966</c:v>
                </c:pt>
                <c:pt idx="183">
                  <c:v>-39.167970072985831</c:v>
                </c:pt>
                <c:pt idx="184">
                  <c:v>-39.127955550592411</c:v>
                </c:pt>
                <c:pt idx="185">
                  <c:v>-39.085989523010426</c:v>
                </c:pt>
                <c:pt idx="186">
                  <c:v>-39.041975827579762</c:v>
                </c:pt>
                <c:pt idx="187">
                  <c:v>-38.995813777172394</c:v>
                </c:pt>
                <c:pt idx="188">
                  <c:v>-38.947398030814583</c:v>
                </c:pt>
                <c:pt idx="189">
                  <c:v>-38.896618483961106</c:v>
                </c:pt>
                <c:pt idx="190">
                  <c:v>-38.843360185777101</c:v>
                </c:pt>
                <c:pt idx="191">
                  <c:v>-38.787503292673996</c:v>
                </c:pt>
                <c:pt idx="192">
                  <c:v>-38.728923069699405</c:v>
                </c:pt>
                <c:pt idx="193">
                  <c:v>-38.667489954312167</c:v>
                </c:pt>
                <c:pt idx="194">
                  <c:v>-38.603069700724546</c:v>
                </c:pt>
                <c:pt idx="195">
                  <c:v>-38.535523627543014</c:v>
                </c:pt>
                <c:pt idx="196">
                  <c:v>-38.464708997107671</c:v>
                </c:pt>
                <c:pt idx="197">
                  <c:v>-38.390479561995711</c:v>
                </c:pt>
                <c:pt idx="198">
                  <c:v>-38.312686322957305</c:v>
                </c:pt>
                <c:pt idx="199">
                  <c:v>-38.231178553515541</c:v>
                </c:pt>
                <c:pt idx="200">
                  <c:v>-38.145805160103187</c:v>
                </c:pt>
                <c:pt idx="201">
                  <c:v>-38.056416463557078</c:v>
                </c:pt>
                <c:pt idx="202">
                  <c:v>-37.962866508800907</c:v>
                </c:pt>
                <c:pt idx="203">
                  <c:v>-37.865016035507864</c:v>
                </c:pt>
                <c:pt idx="204">
                  <c:v>-37.762736274469468</c:v>
                </c:pt>
                <c:pt idx="205">
                  <c:v>-37.655913773430896</c:v>
                </c:pt>
                <c:pt idx="206">
                  <c:v>-37.544456503449865</c:v>
                </c:pt>
                <c:pt idx="207">
                  <c:v>-37.42830155344835</c:v>
                </c:pt>
                <c:pt idx="208">
                  <c:v>-37.307424787232684</c:v>
                </c:pt>
                <c:pt idx="209">
                  <c:v>-37.181852913694769</c:v>
                </c:pt>
                <c:pt idx="210">
                  <c:v>-37.051678505394918</c:v>
                </c:pt>
                <c:pt idx="211">
                  <c:v>-36.91707858862155</c:v>
                </c:pt>
                <c:pt idx="212">
                  <c:v>-36.778337509885823</c:v>
                </c:pt>
                <c:pt idx="213">
                  <c:v>-36.635874842521858</c:v>
                </c:pt>
                <c:pt idx="214">
                  <c:v>-36.490279103731623</c:v>
                </c:pt>
                <c:pt idx="215">
                  <c:v>-36.342347960908405</c:v>
                </c:pt>
                <c:pt idx="216">
                  <c:v>-36.19313534650027</c:v>
                </c:pt>
                <c:pt idx="217">
                  <c:v>-36.044005373028341</c:v>
                </c:pt>
                <c:pt idx="218">
                  <c:v>-35.89669201114112</c:v>
                </c:pt>
                <c:pt idx="219">
                  <c:v>-35.753362004970086</c:v>
                </c:pt>
                <c:pt idx="220">
                  <c:v>-35.616676295036484</c:v>
                </c:pt>
                <c:pt idx="221">
                  <c:v>-35.48984221533776</c:v>
                </c:pt>
                <c:pt idx="222">
                  <c:v>-35.376645040755996</c:v>
                </c:pt>
                <c:pt idx="223">
                  <c:v>-35.28144358277806</c:v>
                </c:pt>
                <c:pt idx="224">
                  <c:v>-35.20911156881666</c:v>
                </c:pt>
                <c:pt idx="225">
                  <c:v>-35.16490632425846</c:v>
                </c:pt>
                <c:pt idx="226">
                  <c:v>-35.154251162067418</c:v>
                </c:pt>
                <c:pt idx="227">
                  <c:v>-35.182429935158851</c:v>
                </c:pt>
                <c:pt idx="228">
                  <c:v>-35.2542116690977</c:v>
                </c:pt>
                <c:pt idx="229">
                  <c:v>-35.373446768549073</c:v>
                </c:pt>
                <c:pt idx="230">
                  <c:v>-35.542696507749618</c:v>
                </c:pt>
                <c:pt idx="231">
                  <c:v>-35.762964735632082</c:v>
                </c:pt>
                <c:pt idx="232">
                  <c:v>-36.03358798922384</c:v>
                </c:pt>
                <c:pt idx="233">
                  <c:v>-36.352308417852676</c:v>
                </c:pt>
                <c:pt idx="234">
                  <c:v>-36.715513236943551</c:v>
                </c:pt>
                <c:pt idx="235">
                  <c:v>-37.118589717850135</c:v>
                </c:pt>
                <c:pt idx="236">
                  <c:v>-37.556327662294962</c:v>
                </c:pt>
                <c:pt idx="237">
                  <c:v>-38.023304794361685</c:v>
                </c:pt>
                <c:pt idx="238">
                  <c:v>-38.514208827901179</c:v>
                </c:pt>
                <c:pt idx="239">
                  <c:v>-39.024073584144233</c:v>
                </c:pt>
                <c:pt idx="240">
                  <c:v>-39.548427254854325</c:v>
                </c:pt>
                <c:pt idx="241">
                  <c:v>-40.08336455659002</c:v>
                </c:pt>
                <c:pt idx="242">
                  <c:v>-40.625560747809388</c:v>
                </c:pt>
                <c:pt idx="243">
                  <c:v>-41.17224611546834</c:v>
                </c:pt>
                <c:pt idx="244">
                  <c:v>-41.721156967696864</c:v>
                </c:pt>
                <c:pt idx="245">
                  <c:v>-42.270475365981127</c:v>
                </c:pt>
                <c:pt idx="246">
                  <c:v>-42.818766043572431</c:v>
                </c:pt>
                <c:pt idx="247">
                  <c:v>-43.364915792976561</c:v>
                </c:pt>
                <c:pt idx="248">
                  <c:v>-43.908078239337307</c:v>
                </c:pt>
                <c:pt idx="249">
                  <c:v>-44.447625292240367</c:v>
                </c:pt>
                <c:pt idx="250">
                  <c:v>-44.983105537896009</c:v>
                </c:pt>
                <c:pt idx="251">
                  <c:v>-45.514209235320884</c:v>
                </c:pt>
                <c:pt idx="252">
                  <c:v>-46.040739274603183</c:v>
                </c:pt>
                <c:pt idx="253">
                  <c:v>-46.562587335830862</c:v>
                </c:pt>
                <c:pt idx="254">
                  <c:v>-47.079714478160099</c:v>
                </c:pt>
                <c:pt idx="255">
                  <c:v>-47.59213543933258</c:v>
                </c:pt>
                <c:pt idx="256">
                  <c:v>-48.099906004763035</c:v>
                </c:pt>
                <c:pt idx="257">
                  <c:v>-48.603112892944054</c:v>
                </c:pt>
                <c:pt idx="258">
                  <c:v>-49.101865689610086</c:v>
                </c:pt>
                <c:pt idx="259">
                  <c:v>-49.596290441413835</c:v>
                </c:pt>
                <c:pt idx="260">
                  <c:v>-50.086524588554013</c:v>
                </c:pt>
                <c:pt idx="261">
                  <c:v>-50.572712974426693</c:v>
                </c:pt>
                <c:pt idx="262">
                  <c:v>-51.055004719510649</c:v>
                </c:pt>
                <c:pt idx="263">
                  <c:v>-51.533550787337873</c:v>
                </c:pt>
                <c:pt idx="264">
                  <c:v>-52.008502103703968</c:v>
                </c:pt>
                <c:pt idx="265">
                  <c:v>-52.480008117375966</c:v>
                </c:pt>
                <c:pt idx="266">
                  <c:v>-52.948215712508649</c:v>
                </c:pt>
                <c:pt idx="267">
                  <c:v>-53.413268400698286</c:v>
                </c:pt>
                <c:pt idx="268">
                  <c:v>-53.875305734870139</c:v>
                </c:pt>
                <c:pt idx="269">
                  <c:v>-54.334462898665038</c:v>
                </c:pt>
                <c:pt idx="270">
                  <c:v>-54.790870434201196</c:v>
                </c:pt>
                <c:pt idx="271">
                  <c:v>-55.244654078479805</c:v>
                </c:pt>
                <c:pt idx="272">
                  <c:v>-55.695934684635176</c:v>
                </c:pt>
                <c:pt idx="273">
                  <c:v>-56.144828208990347</c:v>
                </c:pt>
                <c:pt idx="274">
                  <c:v>-56.591445748698973</c:v>
                </c:pt>
                <c:pt idx="275">
                  <c:v>-57.035893617821202</c:v>
                </c:pt>
                <c:pt idx="276">
                  <c:v>-57.478273452143647</c:v>
                </c:pt>
                <c:pt idx="277">
                  <c:v>-57.918682335031299</c:v>
                </c:pt>
                <c:pt idx="278">
                  <c:v>-58.357212938188418</c:v>
                </c:pt>
                <c:pt idx="279">
                  <c:v>-58.793953672482246</c:v>
                </c:pt>
                <c:pt idx="280">
                  <c:v>-59.228988845008956</c:v>
                </c:pt>
                <c:pt idx="281">
                  <c:v>-59.662398819405801</c:v>
                </c:pt>
                <c:pt idx="282">
                  <c:v>-60.094260177074929</c:v>
                </c:pt>
                <c:pt idx="283">
                  <c:v>-60.524645877515709</c:v>
                </c:pt>
                <c:pt idx="284">
                  <c:v>-60.953625416387951</c:v>
                </c:pt>
                <c:pt idx="285">
                  <c:v>-61.381264980269478</c:v>
                </c:pt>
                <c:pt idx="286">
                  <c:v>-61.807627597343668</c:v>
                </c:pt>
                <c:pt idx="287">
                  <c:v>-62.232773283470159</c:v>
                </c:pt>
                <c:pt idx="288">
                  <c:v>-62.656759183263716</c:v>
                </c:pt>
                <c:pt idx="289">
                  <c:v>-63.079639705943755</c:v>
                </c:pt>
                <c:pt idx="290">
                  <c:v>-63.501466655823435</c:v>
                </c:pt>
                <c:pt idx="291">
                  <c:v>-63.922289357392572</c:v>
                </c:pt>
                <c:pt idx="292">
                  <c:v>-64.342154775012773</c:v>
                </c:pt>
                <c:pt idx="293">
                  <c:v>-64.761107627293924</c:v>
                </c:pt>
                <c:pt idx="294">
                  <c:v>-65.179190496258755</c:v>
                </c:pt>
                <c:pt idx="295">
                  <c:v>-65.596443931430429</c:v>
                </c:pt>
                <c:pt idx="296">
                  <c:v>-66.012906548998131</c:v>
                </c:pt>
                <c:pt idx="297">
                  <c:v>-66.428615126229985</c:v>
                </c:pt>
                <c:pt idx="298">
                  <c:v>-66.843604691311086</c:v>
                </c:pt>
                <c:pt idx="299">
                  <c:v>-67.257908608790473</c:v>
                </c:pt>
                <c:pt idx="300">
                  <c:v>-67.671558660821802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2-404E-B012-484A7E264A47}"/>
            </c:ext>
          </c:extLst>
        </c:ser>
        <c:ser>
          <c:idx val="1"/>
          <c:order val="1"/>
          <c:tx>
            <c:v>observation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results!$C$3:$C$11</c:f>
              <c:numCache>
                <c:formatCode>General</c:formatCode>
                <c:ptCount val="9"/>
                <c:pt idx="0">
                  <c:v>6.2831853071795862</c:v>
                </c:pt>
                <c:pt idx="1">
                  <c:v>12.566370614359172</c:v>
                </c:pt>
                <c:pt idx="2">
                  <c:v>18.849555921538759</c:v>
                </c:pt>
                <c:pt idx="3">
                  <c:v>25.132741228718345</c:v>
                </c:pt>
                <c:pt idx="4">
                  <c:v>31.415926535897931</c:v>
                </c:pt>
                <c:pt idx="5">
                  <c:v>37.699111843077517</c:v>
                </c:pt>
                <c:pt idx="6">
                  <c:v>43.982297150257104</c:v>
                </c:pt>
                <c:pt idx="7">
                  <c:v>50.26548245743669</c:v>
                </c:pt>
                <c:pt idx="8">
                  <c:v>62.831853071795862</c:v>
                </c:pt>
              </c:numCache>
            </c:numRef>
          </c:xVal>
          <c:yVal>
            <c:numRef>
              <c:f>results!$F$3:$F$11</c:f>
              <c:numCache>
                <c:formatCode>General</c:formatCode>
                <c:ptCount val="9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2-404E-B012-484A7E26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05664"/>
        <c:axId val="1725545136"/>
      </c:scatterChart>
      <c:valAx>
        <c:axId val="1583405664"/>
        <c:scaling>
          <c:logBase val="10"/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45136"/>
        <c:crosses val="autoZero"/>
        <c:crossBetween val="midCat"/>
      </c:valAx>
      <c:valAx>
        <c:axId val="1725545136"/>
        <c:scaling>
          <c:orientation val="minMax"/>
          <c:max val="-29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'fitting values'!$F$1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'fitting values'!$A$2:$A$302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0.10232929922807538</c:v>
                </c:pt>
                <c:pt idx="2">
                  <c:v>0.10471285480508996</c:v>
                </c:pt>
                <c:pt idx="3">
                  <c:v>0.10715193052376064</c:v>
                </c:pt>
                <c:pt idx="4">
                  <c:v>0.10964781961431849</c:v>
                </c:pt>
                <c:pt idx="5">
                  <c:v>0.11220184543019632</c:v>
                </c:pt>
                <c:pt idx="6">
                  <c:v>0.11481536214968829</c:v>
                </c:pt>
                <c:pt idx="7">
                  <c:v>0.11748975549395291</c:v>
                </c:pt>
                <c:pt idx="8">
                  <c:v>0.12022644346174129</c:v>
                </c:pt>
                <c:pt idx="9">
                  <c:v>0.12302687708123815</c:v>
                </c:pt>
                <c:pt idx="10">
                  <c:v>0.12589254117941667</c:v>
                </c:pt>
                <c:pt idx="11">
                  <c:v>0.12882495516931336</c:v>
                </c:pt>
                <c:pt idx="12">
                  <c:v>0.1318256738556407</c:v>
                </c:pt>
                <c:pt idx="13">
                  <c:v>0.13489628825916533</c:v>
                </c:pt>
                <c:pt idx="14">
                  <c:v>0.13803842646028844</c:v>
                </c:pt>
                <c:pt idx="15">
                  <c:v>0.14125375446227542</c:v>
                </c:pt>
                <c:pt idx="16">
                  <c:v>0.14454397707459271</c:v>
                </c:pt>
                <c:pt idx="17">
                  <c:v>0.14791083881682074</c:v>
                </c:pt>
                <c:pt idx="18">
                  <c:v>0.15135612484362079</c:v>
                </c:pt>
                <c:pt idx="19">
                  <c:v>0.15488166189124808</c:v>
                </c:pt>
                <c:pt idx="20">
                  <c:v>0.15848931924611132</c:v>
                </c:pt>
                <c:pt idx="21">
                  <c:v>0.16218100973589297</c:v>
                </c:pt>
                <c:pt idx="22">
                  <c:v>0.16595869074375599</c:v>
                </c:pt>
                <c:pt idx="23">
                  <c:v>0.16982436524617442</c:v>
                </c:pt>
                <c:pt idx="24">
                  <c:v>0.17378008287493749</c:v>
                </c:pt>
                <c:pt idx="25">
                  <c:v>0.17782794100389224</c:v>
                </c:pt>
                <c:pt idx="26">
                  <c:v>0.18197008586099833</c:v>
                </c:pt>
                <c:pt idx="27">
                  <c:v>0.18620871366628672</c:v>
                </c:pt>
                <c:pt idx="28">
                  <c:v>0.19054607179632471</c:v>
                </c:pt>
                <c:pt idx="29">
                  <c:v>0.19498445997580449</c:v>
                </c:pt>
                <c:pt idx="30">
                  <c:v>0.19952623149688795</c:v>
                </c:pt>
                <c:pt idx="31">
                  <c:v>0.20417379446695291</c:v>
                </c:pt>
                <c:pt idx="32">
                  <c:v>0.20892961308540392</c:v>
                </c:pt>
                <c:pt idx="33">
                  <c:v>0.21379620895022314</c:v>
                </c:pt>
                <c:pt idx="34">
                  <c:v>0.21877616239495523</c:v>
                </c:pt>
                <c:pt idx="35">
                  <c:v>0.22387211385683392</c:v>
                </c:pt>
                <c:pt idx="36">
                  <c:v>0.22908676527677729</c:v>
                </c:pt>
                <c:pt idx="37">
                  <c:v>0.23442288153199217</c:v>
                </c:pt>
                <c:pt idx="38">
                  <c:v>0.23988329190194901</c:v>
                </c:pt>
                <c:pt idx="39">
                  <c:v>0.24547089156850299</c:v>
                </c:pt>
                <c:pt idx="40">
                  <c:v>0.25118864315095801</c:v>
                </c:pt>
                <c:pt idx="41">
                  <c:v>0.25703957827688634</c:v>
                </c:pt>
                <c:pt idx="42">
                  <c:v>0.2630267991895382</c:v>
                </c:pt>
                <c:pt idx="43">
                  <c:v>0.26915348039269155</c:v>
                </c:pt>
                <c:pt idx="44">
                  <c:v>0.27542287033381663</c:v>
                </c:pt>
                <c:pt idx="45">
                  <c:v>0.28183829312644532</c:v>
                </c:pt>
                <c:pt idx="46">
                  <c:v>0.28840315031266056</c:v>
                </c:pt>
                <c:pt idx="47">
                  <c:v>0.29512092266663847</c:v>
                </c:pt>
                <c:pt idx="48">
                  <c:v>0.30199517204020154</c:v>
                </c:pt>
                <c:pt idx="49">
                  <c:v>0.30902954325135895</c:v>
                </c:pt>
                <c:pt idx="50">
                  <c:v>0.31622776601683794</c:v>
                </c:pt>
                <c:pt idx="51">
                  <c:v>0.32359365692962827</c:v>
                </c:pt>
                <c:pt idx="52">
                  <c:v>0.33113112148259105</c:v>
                </c:pt>
                <c:pt idx="53">
                  <c:v>0.33884415613920255</c:v>
                </c:pt>
                <c:pt idx="54">
                  <c:v>0.34673685045253166</c:v>
                </c:pt>
                <c:pt idx="55">
                  <c:v>0.35481338923357542</c:v>
                </c:pt>
                <c:pt idx="56">
                  <c:v>0.36307805477010135</c:v>
                </c:pt>
                <c:pt idx="57">
                  <c:v>0.37153522909717335</c:v>
                </c:pt>
                <c:pt idx="58">
                  <c:v>0.38018939632056203</c:v>
                </c:pt>
                <c:pt idx="59">
                  <c:v>0.38904514499428144</c:v>
                </c:pt>
                <c:pt idx="60">
                  <c:v>0.39810717055349809</c:v>
                </c:pt>
                <c:pt idx="61">
                  <c:v>0.40738027780411368</c:v>
                </c:pt>
                <c:pt idx="62">
                  <c:v>0.41686938347033636</c:v>
                </c:pt>
                <c:pt idx="63">
                  <c:v>0.42657951880159356</c:v>
                </c:pt>
                <c:pt idx="64">
                  <c:v>0.43651583224016693</c:v>
                </c:pt>
                <c:pt idx="65">
                  <c:v>0.44668359215096415</c:v>
                </c:pt>
                <c:pt idx="66">
                  <c:v>0.45708818961487596</c:v>
                </c:pt>
                <c:pt idx="67">
                  <c:v>0.46773514128719923</c:v>
                </c:pt>
                <c:pt idx="68">
                  <c:v>0.47863009232263942</c:v>
                </c:pt>
                <c:pt idx="69">
                  <c:v>0.4897788193684473</c:v>
                </c:pt>
                <c:pt idx="70">
                  <c:v>0.50118723362727347</c:v>
                </c:pt>
                <c:pt idx="71">
                  <c:v>0.51286138399136605</c:v>
                </c:pt>
                <c:pt idx="72">
                  <c:v>0.52480746024977376</c:v>
                </c:pt>
                <c:pt idx="73">
                  <c:v>0.53703179637025389</c:v>
                </c:pt>
                <c:pt idx="74">
                  <c:v>0.54954087385762573</c:v>
                </c:pt>
                <c:pt idx="75">
                  <c:v>0.56234132519035041</c:v>
                </c:pt>
                <c:pt idx="76">
                  <c:v>0.57543993733715826</c:v>
                </c:pt>
                <c:pt idx="77">
                  <c:v>0.58884365535559025</c:v>
                </c:pt>
                <c:pt idx="78">
                  <c:v>0.60255958607435911</c:v>
                </c:pt>
                <c:pt idx="79">
                  <c:v>0.61659500186148364</c:v>
                </c:pt>
                <c:pt idx="80">
                  <c:v>0.63095734448019469</c:v>
                </c:pt>
                <c:pt idx="81">
                  <c:v>0.64565422903465697</c:v>
                </c:pt>
                <c:pt idx="82">
                  <c:v>0.66069344800759755</c:v>
                </c:pt>
                <c:pt idx="83">
                  <c:v>0.67608297539198325</c:v>
                </c:pt>
                <c:pt idx="84">
                  <c:v>0.69183097091893797</c:v>
                </c:pt>
                <c:pt idx="85">
                  <c:v>0.70794578438413958</c:v>
                </c:pt>
                <c:pt idx="86">
                  <c:v>0.72443596007499178</c:v>
                </c:pt>
                <c:pt idx="87">
                  <c:v>0.74131024130091916</c:v>
                </c:pt>
                <c:pt idx="88">
                  <c:v>0.75857757502918544</c:v>
                </c:pt>
                <c:pt idx="89">
                  <c:v>0.77624711662869361</c:v>
                </c:pt>
                <c:pt idx="90">
                  <c:v>0.79432823472428327</c:v>
                </c:pt>
                <c:pt idx="91">
                  <c:v>0.81283051616410107</c:v>
                </c:pt>
                <c:pt idx="92">
                  <c:v>0.83176377110267297</c:v>
                </c:pt>
                <c:pt idx="93">
                  <c:v>0.85113803820237843</c:v>
                </c:pt>
                <c:pt idx="94">
                  <c:v>0.87096358995608247</c:v>
                </c:pt>
                <c:pt idx="95">
                  <c:v>0.89125093813374756</c:v>
                </c:pt>
                <c:pt idx="96">
                  <c:v>0.91201083935591187</c:v>
                </c:pt>
                <c:pt idx="97">
                  <c:v>0.93325430079699323</c:v>
                </c:pt>
                <c:pt idx="98">
                  <c:v>0.95499258602143811</c:v>
                </c:pt>
                <c:pt idx="99">
                  <c:v>0.97723722095581278</c:v>
                </c:pt>
                <c:pt idx="100">
                  <c:v>1</c:v>
                </c:pt>
                <c:pt idx="101">
                  <c:v>1.0232929922807541</c:v>
                </c:pt>
                <c:pt idx="102">
                  <c:v>1.0471285480508996</c:v>
                </c:pt>
                <c:pt idx="103">
                  <c:v>1.0715193052376064</c:v>
                </c:pt>
                <c:pt idx="104">
                  <c:v>1.0964781961431851</c:v>
                </c:pt>
                <c:pt idx="105">
                  <c:v>1.1220184543019636</c:v>
                </c:pt>
                <c:pt idx="106">
                  <c:v>1.148153621496883</c:v>
                </c:pt>
                <c:pt idx="107">
                  <c:v>1.1748975549395297</c:v>
                </c:pt>
                <c:pt idx="108">
                  <c:v>1.2022644346174132</c:v>
                </c:pt>
                <c:pt idx="109">
                  <c:v>1.2302687708123818</c:v>
                </c:pt>
                <c:pt idx="110">
                  <c:v>1.2589254117941673</c:v>
                </c:pt>
                <c:pt idx="111">
                  <c:v>1.288249551693134</c:v>
                </c:pt>
                <c:pt idx="112">
                  <c:v>1.3182567385564072</c:v>
                </c:pt>
                <c:pt idx="113">
                  <c:v>1.3489628825916538</c:v>
                </c:pt>
                <c:pt idx="114">
                  <c:v>1.380384264602885</c:v>
                </c:pt>
                <c:pt idx="115">
                  <c:v>1.4125375446227544</c:v>
                </c:pt>
                <c:pt idx="116">
                  <c:v>1.4454397707459274</c:v>
                </c:pt>
                <c:pt idx="117">
                  <c:v>1.4791083881682074</c:v>
                </c:pt>
                <c:pt idx="118">
                  <c:v>1.5135612484362082</c:v>
                </c:pt>
                <c:pt idx="119">
                  <c:v>1.5488166189124815</c:v>
                </c:pt>
                <c:pt idx="120">
                  <c:v>1.5848931924611136</c:v>
                </c:pt>
                <c:pt idx="121">
                  <c:v>1.62181009735893</c:v>
                </c:pt>
                <c:pt idx="122">
                  <c:v>1.6595869074375607</c:v>
                </c:pt>
                <c:pt idx="123">
                  <c:v>1.6982436524617444</c:v>
                </c:pt>
                <c:pt idx="124">
                  <c:v>1.7378008287493756</c:v>
                </c:pt>
                <c:pt idx="125">
                  <c:v>1.778279410038923</c:v>
                </c:pt>
                <c:pt idx="126">
                  <c:v>1.8197008586099837</c:v>
                </c:pt>
                <c:pt idx="127">
                  <c:v>1.8620871366628675</c:v>
                </c:pt>
                <c:pt idx="128">
                  <c:v>1.9054607179632475</c:v>
                </c:pt>
                <c:pt idx="129">
                  <c:v>1.9498445997580454</c:v>
                </c:pt>
                <c:pt idx="130">
                  <c:v>1.9952623149688797</c:v>
                </c:pt>
                <c:pt idx="131">
                  <c:v>2.0417379446695296</c:v>
                </c:pt>
                <c:pt idx="132">
                  <c:v>2.0892961308540396</c:v>
                </c:pt>
                <c:pt idx="133">
                  <c:v>2.1379620895022322</c:v>
                </c:pt>
                <c:pt idx="134">
                  <c:v>2.1877616239495525</c:v>
                </c:pt>
                <c:pt idx="135">
                  <c:v>2.2387211385683394</c:v>
                </c:pt>
                <c:pt idx="136">
                  <c:v>2.2908676527677732</c:v>
                </c:pt>
                <c:pt idx="137">
                  <c:v>2.344228815319922</c:v>
                </c:pt>
                <c:pt idx="138">
                  <c:v>2.3988329190194908</c:v>
                </c:pt>
                <c:pt idx="139">
                  <c:v>2.4547089156850306</c:v>
                </c:pt>
                <c:pt idx="140">
                  <c:v>2.5118864315095806</c:v>
                </c:pt>
                <c:pt idx="141">
                  <c:v>2.5703957827688639</c:v>
                </c:pt>
                <c:pt idx="142">
                  <c:v>2.6302679918953822</c:v>
                </c:pt>
                <c:pt idx="143">
                  <c:v>2.691534803926916</c:v>
                </c:pt>
                <c:pt idx="144">
                  <c:v>2.7542287033381663</c:v>
                </c:pt>
                <c:pt idx="145">
                  <c:v>2.8183829312644542</c:v>
                </c:pt>
                <c:pt idx="146">
                  <c:v>2.8840315031266059</c:v>
                </c:pt>
                <c:pt idx="147">
                  <c:v>2.9512092266663856</c:v>
                </c:pt>
                <c:pt idx="148">
                  <c:v>3.0199517204020165</c:v>
                </c:pt>
                <c:pt idx="149">
                  <c:v>3.0902954325135905</c:v>
                </c:pt>
                <c:pt idx="150">
                  <c:v>3.1622776601683795</c:v>
                </c:pt>
                <c:pt idx="151">
                  <c:v>3.2359365692962836</c:v>
                </c:pt>
                <c:pt idx="152">
                  <c:v>3.3113112148259116</c:v>
                </c:pt>
                <c:pt idx="153">
                  <c:v>3.3884415613920265</c:v>
                </c:pt>
                <c:pt idx="154">
                  <c:v>3.4673685045253171</c:v>
                </c:pt>
                <c:pt idx="155">
                  <c:v>3.5481338923357555</c:v>
                </c:pt>
                <c:pt idx="156">
                  <c:v>3.630780547701014</c:v>
                </c:pt>
                <c:pt idx="157">
                  <c:v>3.7153522909717256</c:v>
                </c:pt>
                <c:pt idx="158">
                  <c:v>3.8018939632056119</c:v>
                </c:pt>
                <c:pt idx="159">
                  <c:v>3.8904514499428067</c:v>
                </c:pt>
                <c:pt idx="160">
                  <c:v>3.9810717055349727</c:v>
                </c:pt>
                <c:pt idx="161">
                  <c:v>4.0738027780411281</c:v>
                </c:pt>
                <c:pt idx="162">
                  <c:v>4.1686938347033546</c:v>
                </c:pt>
                <c:pt idx="163">
                  <c:v>4.2657951880159271</c:v>
                </c:pt>
                <c:pt idx="164">
                  <c:v>4.3651583224016601</c:v>
                </c:pt>
                <c:pt idx="165">
                  <c:v>4.4668359215096318</c:v>
                </c:pt>
                <c:pt idx="166">
                  <c:v>4.5708818961487507</c:v>
                </c:pt>
                <c:pt idx="167">
                  <c:v>4.6773514128719835</c:v>
                </c:pt>
                <c:pt idx="168">
                  <c:v>4.786300923226384</c:v>
                </c:pt>
                <c:pt idx="169">
                  <c:v>4.8977881936844625</c:v>
                </c:pt>
                <c:pt idx="170">
                  <c:v>5.0118723362727229</c:v>
                </c:pt>
                <c:pt idx="171">
                  <c:v>5.1286138399136494</c:v>
                </c:pt>
                <c:pt idx="172">
                  <c:v>5.2480746024977263</c:v>
                </c:pt>
                <c:pt idx="173">
                  <c:v>5.3703179637025285</c:v>
                </c:pt>
                <c:pt idx="174">
                  <c:v>5.4954087385762458</c:v>
                </c:pt>
                <c:pt idx="175">
                  <c:v>5.6234132519034921</c:v>
                </c:pt>
                <c:pt idx="176">
                  <c:v>5.7543993733715713</c:v>
                </c:pt>
                <c:pt idx="177">
                  <c:v>5.8884365535558905</c:v>
                </c:pt>
                <c:pt idx="178">
                  <c:v>6.0255958607435796</c:v>
                </c:pt>
                <c:pt idx="179">
                  <c:v>6.1659500186148231</c:v>
                </c:pt>
                <c:pt idx="180">
                  <c:v>6.3095734448019343</c:v>
                </c:pt>
                <c:pt idx="181">
                  <c:v>6.4565422903465572</c:v>
                </c:pt>
                <c:pt idx="182">
                  <c:v>6.6069344800759611</c:v>
                </c:pt>
                <c:pt idx="183">
                  <c:v>6.7608297539198183</c:v>
                </c:pt>
                <c:pt idx="184">
                  <c:v>6.9183097091893666</c:v>
                </c:pt>
                <c:pt idx="185">
                  <c:v>7.0794578438413795</c:v>
                </c:pt>
                <c:pt idx="186">
                  <c:v>7.2443596007499025</c:v>
                </c:pt>
                <c:pt idx="187">
                  <c:v>7.4131024130091925</c:v>
                </c:pt>
                <c:pt idx="188">
                  <c:v>7.5857757502918579</c:v>
                </c:pt>
                <c:pt idx="189">
                  <c:v>7.7624711662869377</c:v>
                </c:pt>
                <c:pt idx="190">
                  <c:v>7.9432823472428353</c:v>
                </c:pt>
                <c:pt idx="191">
                  <c:v>8.1283051616410127</c:v>
                </c:pt>
                <c:pt idx="192">
                  <c:v>8.3176377110267339</c:v>
                </c:pt>
                <c:pt idx="193">
                  <c:v>8.5113803820237877</c:v>
                </c:pt>
                <c:pt idx="194">
                  <c:v>8.7096358995608281</c:v>
                </c:pt>
                <c:pt idx="195">
                  <c:v>8.9125093813374772</c:v>
                </c:pt>
                <c:pt idx="196">
                  <c:v>9.1201083935591196</c:v>
                </c:pt>
                <c:pt idx="197">
                  <c:v>9.3325430079699316</c:v>
                </c:pt>
                <c:pt idx="198">
                  <c:v>9.5499258602143851</c:v>
                </c:pt>
                <c:pt idx="199">
                  <c:v>9.7723722095581316</c:v>
                </c:pt>
                <c:pt idx="200">
                  <c:v>10</c:v>
                </c:pt>
                <c:pt idx="201">
                  <c:v>10.232929922807543</c:v>
                </c:pt>
                <c:pt idx="202">
                  <c:v>10.471285480509</c:v>
                </c:pt>
                <c:pt idx="203">
                  <c:v>10.715193052376069</c:v>
                </c:pt>
                <c:pt idx="204">
                  <c:v>10.964781961431854</c:v>
                </c:pt>
                <c:pt idx="205">
                  <c:v>11.220184543019636</c:v>
                </c:pt>
                <c:pt idx="206">
                  <c:v>11.481536214968834</c:v>
                </c:pt>
                <c:pt idx="207">
                  <c:v>11.748975549395301</c:v>
                </c:pt>
                <c:pt idx="208">
                  <c:v>12.022644346174133</c:v>
                </c:pt>
                <c:pt idx="209">
                  <c:v>12.302687708123818</c:v>
                </c:pt>
                <c:pt idx="210">
                  <c:v>12.58925411794168</c:v>
                </c:pt>
                <c:pt idx="211">
                  <c:v>12.882495516931346</c:v>
                </c:pt>
                <c:pt idx="212">
                  <c:v>13.182567385564075</c:v>
                </c:pt>
                <c:pt idx="213">
                  <c:v>13.489628825916535</c:v>
                </c:pt>
                <c:pt idx="214">
                  <c:v>13.803842646028851</c:v>
                </c:pt>
                <c:pt idx="215">
                  <c:v>14.125375446227544</c:v>
                </c:pt>
                <c:pt idx="216">
                  <c:v>14.454397707459275</c:v>
                </c:pt>
                <c:pt idx="217">
                  <c:v>14.791083881682074</c:v>
                </c:pt>
                <c:pt idx="218">
                  <c:v>15.135612484362087</c:v>
                </c:pt>
                <c:pt idx="219">
                  <c:v>15.488166189124817</c:v>
                </c:pt>
                <c:pt idx="220">
                  <c:v>15.848931924611136</c:v>
                </c:pt>
                <c:pt idx="221">
                  <c:v>16.218100973589298</c:v>
                </c:pt>
                <c:pt idx="222">
                  <c:v>16.595869074375614</c:v>
                </c:pt>
                <c:pt idx="223">
                  <c:v>16.982436524617448</c:v>
                </c:pt>
                <c:pt idx="224">
                  <c:v>17.378008287493756</c:v>
                </c:pt>
                <c:pt idx="225">
                  <c:v>17.782794100389236</c:v>
                </c:pt>
                <c:pt idx="226">
                  <c:v>18.197008586099841</c:v>
                </c:pt>
                <c:pt idx="227">
                  <c:v>18.62087136662868</c:v>
                </c:pt>
                <c:pt idx="228">
                  <c:v>19.054607179632477</c:v>
                </c:pt>
                <c:pt idx="229">
                  <c:v>19.498445997580465</c:v>
                </c:pt>
                <c:pt idx="230">
                  <c:v>19.952623149688804</c:v>
                </c:pt>
                <c:pt idx="231">
                  <c:v>20.4173794466953</c:v>
                </c:pt>
                <c:pt idx="232">
                  <c:v>20.8929613085404</c:v>
                </c:pt>
                <c:pt idx="233">
                  <c:v>21.379620895022335</c:v>
                </c:pt>
                <c:pt idx="234">
                  <c:v>21.877616239495538</c:v>
                </c:pt>
                <c:pt idx="235">
                  <c:v>22.387211385683404</c:v>
                </c:pt>
                <c:pt idx="236">
                  <c:v>22.908676527677738</c:v>
                </c:pt>
                <c:pt idx="237">
                  <c:v>23.442288153199236</c:v>
                </c:pt>
                <c:pt idx="238">
                  <c:v>23.988329190194907</c:v>
                </c:pt>
                <c:pt idx="239">
                  <c:v>24.547089156850305</c:v>
                </c:pt>
                <c:pt idx="240">
                  <c:v>25.118864315095799</c:v>
                </c:pt>
                <c:pt idx="241">
                  <c:v>25.703957827688647</c:v>
                </c:pt>
                <c:pt idx="242">
                  <c:v>26.302679918953825</c:v>
                </c:pt>
                <c:pt idx="243">
                  <c:v>26.915348039269158</c:v>
                </c:pt>
                <c:pt idx="244">
                  <c:v>27.542287033381665</c:v>
                </c:pt>
                <c:pt idx="245">
                  <c:v>28.183829312644548</c:v>
                </c:pt>
                <c:pt idx="246">
                  <c:v>28.840315031266066</c:v>
                </c:pt>
                <c:pt idx="247">
                  <c:v>29.512092266663863</c:v>
                </c:pt>
                <c:pt idx="248">
                  <c:v>30.199517204020164</c:v>
                </c:pt>
                <c:pt idx="249">
                  <c:v>30.902954325135919</c:v>
                </c:pt>
                <c:pt idx="250">
                  <c:v>31.622776601683803</c:v>
                </c:pt>
                <c:pt idx="251">
                  <c:v>32.359365692962832</c:v>
                </c:pt>
                <c:pt idx="252">
                  <c:v>33.113112148259127</c:v>
                </c:pt>
                <c:pt idx="253">
                  <c:v>33.884415613920268</c:v>
                </c:pt>
                <c:pt idx="254">
                  <c:v>34.67368504525318</c:v>
                </c:pt>
                <c:pt idx="255">
                  <c:v>35.481338923357555</c:v>
                </c:pt>
                <c:pt idx="256">
                  <c:v>36.307805477010156</c:v>
                </c:pt>
                <c:pt idx="257">
                  <c:v>37.153522909717275</c:v>
                </c:pt>
                <c:pt idx="258">
                  <c:v>38.018939632056139</c:v>
                </c:pt>
                <c:pt idx="259">
                  <c:v>38.904514499428075</c:v>
                </c:pt>
                <c:pt idx="260">
                  <c:v>39.810717055349755</c:v>
                </c:pt>
                <c:pt idx="261">
                  <c:v>40.738027780411301</c:v>
                </c:pt>
                <c:pt idx="262">
                  <c:v>41.686938347033561</c:v>
                </c:pt>
                <c:pt idx="263">
                  <c:v>42.657951880159267</c:v>
                </c:pt>
                <c:pt idx="264">
                  <c:v>43.651583224016612</c:v>
                </c:pt>
                <c:pt idx="265">
                  <c:v>44.668359215096324</c:v>
                </c:pt>
                <c:pt idx="266">
                  <c:v>45.708818961487509</c:v>
                </c:pt>
                <c:pt idx="267">
                  <c:v>46.773514128719818</c:v>
                </c:pt>
                <c:pt idx="268">
                  <c:v>47.863009232263856</c:v>
                </c:pt>
                <c:pt idx="269">
                  <c:v>48.977881936844632</c:v>
                </c:pt>
                <c:pt idx="270">
                  <c:v>50.118723362727238</c:v>
                </c:pt>
                <c:pt idx="271">
                  <c:v>51.28613839913649</c:v>
                </c:pt>
                <c:pt idx="272">
                  <c:v>52.480746024977286</c:v>
                </c:pt>
                <c:pt idx="273">
                  <c:v>53.703179637025293</c:v>
                </c:pt>
                <c:pt idx="274">
                  <c:v>54.95408738576247</c:v>
                </c:pt>
                <c:pt idx="275">
                  <c:v>56.234132519034915</c:v>
                </c:pt>
                <c:pt idx="276">
                  <c:v>57.543993733715695</c:v>
                </c:pt>
                <c:pt idx="277">
                  <c:v>58.884365535558949</c:v>
                </c:pt>
                <c:pt idx="278">
                  <c:v>60.255958607435822</c:v>
                </c:pt>
                <c:pt idx="279">
                  <c:v>61.659500186148257</c:v>
                </c:pt>
                <c:pt idx="280">
                  <c:v>63.095734448019364</c:v>
                </c:pt>
                <c:pt idx="281">
                  <c:v>64.565422903465588</c:v>
                </c:pt>
                <c:pt idx="282">
                  <c:v>66.069344800759623</c:v>
                </c:pt>
                <c:pt idx="283">
                  <c:v>67.60829753919819</c:v>
                </c:pt>
                <c:pt idx="284">
                  <c:v>69.183097091893657</c:v>
                </c:pt>
                <c:pt idx="285">
                  <c:v>70.794578438413865</c:v>
                </c:pt>
                <c:pt idx="286">
                  <c:v>72.443596007499067</c:v>
                </c:pt>
                <c:pt idx="287">
                  <c:v>74.131024130091816</c:v>
                </c:pt>
                <c:pt idx="288">
                  <c:v>75.857757502918361</c:v>
                </c:pt>
                <c:pt idx="289">
                  <c:v>77.624711662869217</c:v>
                </c:pt>
                <c:pt idx="290">
                  <c:v>79.432823472428197</c:v>
                </c:pt>
                <c:pt idx="291">
                  <c:v>81.283051616409963</c:v>
                </c:pt>
                <c:pt idx="292">
                  <c:v>83.176377110267126</c:v>
                </c:pt>
                <c:pt idx="293">
                  <c:v>85.113803820237663</c:v>
                </c:pt>
                <c:pt idx="294">
                  <c:v>87.096358995608071</c:v>
                </c:pt>
                <c:pt idx="295">
                  <c:v>89.125093813374562</c:v>
                </c:pt>
                <c:pt idx="296">
                  <c:v>91.201083935590972</c:v>
                </c:pt>
                <c:pt idx="297">
                  <c:v>93.325430079699174</c:v>
                </c:pt>
                <c:pt idx="298">
                  <c:v>95.499258602143655</c:v>
                </c:pt>
                <c:pt idx="299">
                  <c:v>97.723722095581124</c:v>
                </c:pt>
                <c:pt idx="300">
                  <c:v>100</c:v>
                </c:pt>
              </c:numCache>
            </c:numRef>
          </c:xVal>
          <c:yVal>
            <c:numRef>
              <c:f>'fitting values'!$F$2:$F$302</c:f>
              <c:numCache>
                <c:formatCode>General</c:formatCode>
                <c:ptCount val="301"/>
                <c:pt idx="0">
                  <c:v>-3.0000660012486188E-3</c:v>
                </c:pt>
                <c:pt idx="1">
                  <c:v>-3.0699496985173813E-3</c:v>
                </c:pt>
                <c:pt idx="2">
                  <c:v>-3.1414614238636381E-3</c:v>
                </c:pt>
                <c:pt idx="3">
                  <c:v>-3.2146391152154175E-3</c:v>
                </c:pt>
                <c:pt idx="4">
                  <c:v>-3.289521595353233E-3</c:v>
                </c:pt>
                <c:pt idx="5">
                  <c:v>-3.3661485926042372E-3</c:v>
                </c:pt>
                <c:pt idx="6">
                  <c:v>-3.4445607620243804E-3</c:v>
                </c:pt>
                <c:pt idx="7">
                  <c:v>-3.5247997070803382E-3</c:v>
                </c:pt>
                <c:pt idx="8">
                  <c:v>-3.6069080018433465E-3</c:v>
                </c:pt>
                <c:pt idx="9">
                  <c:v>-3.6909292137072775E-3</c:v>
                </c:pt>
                <c:pt idx="10">
                  <c:v>-3.7769079266438024E-3</c:v>
                </c:pt>
                <c:pt idx="11">
                  <c:v>-3.8648897650076187E-3</c:v>
                </c:pt>
                <c:pt idx="12">
                  <c:v>-3.954921417905201E-3</c:v>
                </c:pt>
                <c:pt idx="13">
                  <c:v>-4.0470506641408404E-3</c:v>
                </c:pt>
                <c:pt idx="14">
                  <c:v>-4.1413263977541229E-3</c:v>
                </c:pt>
                <c:pt idx="15">
                  <c:v>-4.2377986541633321E-3</c:v>
                </c:pt>
                <c:pt idx="16">
                  <c:v>-4.3365186369297105E-3</c:v>
                </c:pt>
                <c:pt idx="17">
                  <c:v>-4.4375387451578993E-3</c:v>
                </c:pt>
                <c:pt idx="18">
                  <c:v>-4.5409126015482481E-3</c:v>
                </c:pt>
                <c:pt idx="19">
                  <c:v>-4.6466950811172103E-3</c:v>
                </c:pt>
                <c:pt idx="20">
                  <c:v>-4.7549423406023804E-3</c:v>
                </c:pt>
                <c:pt idx="21">
                  <c:v>-4.8657118485692782E-3</c:v>
                </c:pt>
                <c:pt idx="22">
                  <c:v>-4.9790624162374232E-3</c:v>
                </c:pt>
                <c:pt idx="23">
                  <c:v>-5.0950542290437292E-3</c:v>
                </c:pt>
                <c:pt idx="24">
                  <c:v>-5.2137488789617704E-3</c:v>
                </c:pt>
                <c:pt idx="25">
                  <c:v>-5.335209397596052E-3</c:v>
                </c:pt>
                <c:pt idx="26">
                  <c:v>-5.4595002900708527E-3</c:v>
                </c:pt>
                <c:pt idx="27">
                  <c:v>-5.5866875697339041E-3</c:v>
                </c:pt>
                <c:pt idx="28">
                  <c:v>-5.716838793695684E-3</c:v>
                </c:pt>
                <c:pt idx="29">
                  <c:v>-5.8500230992257467E-3</c:v>
                </c:pt>
                <c:pt idx="30">
                  <c:v>-5.9863112410281335E-3</c:v>
                </c:pt>
                <c:pt idx="31">
                  <c:v>-6.1257756294185927E-3</c:v>
                </c:pt>
                <c:pt idx="32">
                  <c:v>-6.2684903694270365E-3</c:v>
                </c:pt>
                <c:pt idx="33">
                  <c:v>-6.4145313008492945E-3</c:v>
                </c:pt>
                <c:pt idx="34">
                  <c:v>-6.5639760392731403E-3</c:v>
                </c:pt>
                <c:pt idx="35">
                  <c:v>-6.716904018104119E-3</c:v>
                </c:pt>
                <c:pt idx="36">
                  <c:v>-6.8733965316177537E-3</c:v>
                </c:pt>
                <c:pt idx="37">
                  <c:v>-7.0335367790653408E-3</c:v>
                </c:pt>
                <c:pt idx="38">
                  <c:v>-7.1974099098615647E-3</c:v>
                </c:pt>
                <c:pt idx="39">
                  <c:v>-7.3651030698830174E-3</c:v>
                </c:pt>
                <c:pt idx="40">
                  <c:v>-7.536705448907683E-3</c:v>
                </c:pt>
                <c:pt idx="41">
                  <c:v>-7.7123083292264397E-3</c:v>
                </c:pt>
                <c:pt idx="42">
                  <c:v>-7.8920051354587073E-3</c:v>
                </c:pt>
                <c:pt idx="43">
                  <c:v>-8.0758914856053528E-3</c:v>
                </c:pt>
                <c:pt idx="44">
                  <c:v>-8.2640652433733364E-3</c:v>
                </c:pt>
                <c:pt idx="45">
                  <c:v>-8.4566265718074608E-3</c:v>
                </c:pt>
                <c:pt idx="46">
                  <c:v>-8.6536779882661705E-3</c:v>
                </c:pt>
                <c:pt idx="47">
                  <c:v>-8.8553244207793345E-3</c:v>
                </c:pt>
                <c:pt idx="48">
                  <c:v>-9.0616732658276595E-3</c:v>
                </c:pt>
                <c:pt idx="49">
                  <c:v>-9.2728344475845013E-3</c:v>
                </c:pt>
                <c:pt idx="50">
                  <c:v>-9.488920478662571E-3</c:v>
                </c:pt>
                <c:pt idx="51">
                  <c:v>-9.7100465224095461E-3</c:v>
                </c:pt>
                <c:pt idx="52">
                  <c:v>-9.9363304567982834E-3</c:v>
                </c:pt>
                <c:pt idx="53">
                  <c:v>-1.0167892939959048E-2</c:v>
                </c:pt>
                <c:pt idx="54">
                  <c:v>-1.0404857477403056E-2</c:v>
                </c:pt>
                <c:pt idx="55">
                  <c:v>-1.0647350490988567E-2</c:v>
                </c:pt>
                <c:pt idx="56">
                  <c:v>-1.089550138968283E-2</c:v>
                </c:pt>
                <c:pt idx="57">
                  <c:v>-1.1149442642175248E-2</c:v>
                </c:pt>
                <c:pt idx="58">
                  <c:v>-1.140930985139944E-2</c:v>
                </c:pt>
                <c:pt idx="59">
                  <c:v>-1.1675241831024535E-2</c:v>
                </c:pt>
                <c:pt idx="60">
                  <c:v>-1.1947380683977903E-2</c:v>
                </c:pt>
                <c:pt idx="61">
                  <c:v>-1.2225871883064994E-2</c:v>
                </c:pt>
                <c:pt idx="62">
                  <c:v>-1.2510864353754134E-2</c:v>
                </c:pt>
                <c:pt idx="63">
                  <c:v>-1.2802510559197499E-2</c:v>
                </c:pt>
                <c:pt idx="64">
                  <c:v>-1.3100966587562417E-2</c:v>
                </c:pt>
                <c:pt idx="65">
                  <c:v>-1.340639224175055E-2</c:v>
                </c:pt>
                <c:pt idx="66">
                  <c:v>-1.3718951131586058E-2</c:v>
                </c:pt>
                <c:pt idx="67">
                  <c:v>-1.4038810768557494E-2</c:v>
                </c:pt>
                <c:pt idx="68">
                  <c:v>-1.4366142663202214E-2</c:v>
                </c:pt>
                <c:pt idx="69">
                  <c:v>-1.4701122425226176E-2</c:v>
                </c:pt>
                <c:pt idx="70">
                  <c:v>-1.5043929866456564E-2</c:v>
                </c:pt>
                <c:pt idx="71">
                  <c:v>-1.539474910672917E-2</c:v>
                </c:pt>
                <c:pt idx="72">
                  <c:v>-1.5753768682817759E-2</c:v>
                </c:pt>
                <c:pt idx="73">
                  <c:v>-1.6121181660517583E-2</c:v>
                </c:pt>
                <c:pt idx="74">
                  <c:v>-1.6497185750001177E-2</c:v>
                </c:pt>
                <c:pt idx="75">
                  <c:v>-1.6881983424570243E-2</c:v>
                </c:pt>
                <c:pt idx="76">
                  <c:v>-1.7275782042934045E-2</c:v>
                </c:pt>
                <c:pt idx="77">
                  <c:v>-1.7678793975151375E-2</c:v>
                </c:pt>
                <c:pt idx="78">
                  <c:v>-1.8091236732380177E-2</c:v>
                </c:pt>
                <c:pt idx="79">
                  <c:v>-1.8513333100586948E-2</c:v>
                </c:pt>
                <c:pt idx="80">
                  <c:v>-1.8945311278375756E-2</c:v>
                </c:pt>
                <c:pt idx="81">
                  <c:v>-1.9387405019105717E-2</c:v>
                </c:pt>
                <c:pt idx="82">
                  <c:v>-1.9839853777474794E-2</c:v>
                </c:pt>
                <c:pt idx="83">
                  <c:v>-2.0302902860757685E-2</c:v>
                </c:pt>
                <c:pt idx="84">
                  <c:v>-2.0776803584896201E-2</c:v>
                </c:pt>
                <c:pt idx="85">
                  <c:v>-2.1261813435651419E-2</c:v>
                </c:pt>
                <c:pt idx="86">
                  <c:v>-2.1758196235039159E-2</c:v>
                </c:pt>
                <c:pt idx="87">
                  <c:v>-2.2266222313282971E-2</c:v>
                </c:pt>
                <c:pt idx="88">
                  <c:v>-2.2786168686532271E-2</c:v>
                </c:pt>
                <c:pt idx="89">
                  <c:v>-2.3318319240608003E-2</c:v>
                </c:pt>
                <c:pt idx="90">
                  <c:v>-2.3862964921053654E-2</c:v>
                </c:pt>
                <c:pt idx="91">
                  <c:v>-2.4420403929786151E-2</c:v>
                </c:pt>
                <c:pt idx="92">
                  <c:v>-2.4990941928658583E-2</c:v>
                </c:pt>
                <c:pt idx="93">
                  <c:v>-2.5574892250266042E-2</c:v>
                </c:pt>
                <c:pt idx="94">
                  <c:v>-2.6172576116346141E-2</c:v>
                </c:pt>
                <c:pt idx="95">
                  <c:v>-2.6784322864147149E-2</c:v>
                </c:pt>
                <c:pt idx="96">
                  <c:v>-2.7410470181160298E-2</c:v>
                </c:pt>
                <c:pt idx="97">
                  <c:v>-2.8051364348637631E-2</c:v>
                </c:pt>
                <c:pt idx="98">
                  <c:v>-2.8707360494343376E-2</c:v>
                </c:pt>
                <c:pt idx="99">
                  <c:v>-2.9378822855015457E-2</c:v>
                </c:pt>
                <c:pt idx="100">
                  <c:v>-3.0066125049044289E-2</c:v>
                </c:pt>
                <c:pt idx="101">
                  <c:v>-3.0769650359909508E-2</c:v>
                </c:pt>
                <c:pt idx="102">
                  <c:v>-3.1489792030948885E-2</c:v>
                </c:pt>
                <c:pt idx="103">
                  <c:v>-3.2226953572074023E-2</c:v>
                </c:pt>
                <c:pt idx="104">
                  <c:v>-3.2981549079085633E-2</c:v>
                </c:pt>
                <c:pt idx="105">
                  <c:v>-3.3754003566286168E-2</c:v>
                </c:pt>
                <c:pt idx="106">
                  <c:v>-3.4544753313133975E-2</c:v>
                </c:pt>
                <c:pt idx="107">
                  <c:v>-3.53542462257335E-2</c:v>
                </c:pt>
                <c:pt idx="108">
                  <c:v>-3.6182942214010215E-2</c:v>
                </c:pt>
                <c:pt idx="109">
                  <c:v>-3.7031313585476913E-2</c:v>
                </c:pt>
                <c:pt idx="110">
                  <c:v>-3.7899845456560742E-2</c:v>
                </c:pt>
                <c:pt idx="111">
                  <c:v>-3.8789036182527784E-2</c:v>
                </c:pt>
                <c:pt idx="112">
                  <c:v>-3.9699397807113783E-2</c:v>
                </c:pt>
                <c:pt idx="113">
                  <c:v>-4.0631456533048546E-2</c:v>
                </c:pt>
                <c:pt idx="114">
                  <c:v>-4.1585753214745072E-2</c:v>
                </c:pt>
                <c:pt idx="115">
                  <c:v>-4.2562843874514811E-2</c:v>
                </c:pt>
                <c:pt idx="116">
                  <c:v>-4.3563300243768768E-2</c:v>
                </c:pt>
                <c:pt idx="117">
                  <c:v>-4.4587710330769074E-2</c:v>
                </c:pt>
                <c:pt idx="118">
                  <c:v>-4.5636679016608984E-2</c:v>
                </c:pt>
                <c:pt idx="119">
                  <c:v>-4.6710828681223067E-2</c:v>
                </c:pt>
                <c:pt idx="120">
                  <c:v>-4.7810799861360435E-2</c:v>
                </c:pt>
                <c:pt idx="121">
                  <c:v>-4.893725194259807E-2</c:v>
                </c:pt>
                <c:pt idx="122">
                  <c:v>-5.0090863887625799E-2</c:v>
                </c:pt>
                <c:pt idx="123">
                  <c:v>-5.1272335003201545E-2</c:v>
                </c:pt>
                <c:pt idx="124">
                  <c:v>-5.2482385748357181E-2</c:v>
                </c:pt>
                <c:pt idx="125">
                  <c:v>-5.3721758586630697E-2</c:v>
                </c:pt>
                <c:pt idx="126">
                  <c:v>-5.4991218885313435E-2</c:v>
                </c:pt>
                <c:pt idx="127">
                  <c:v>-5.6291555864931044E-2</c:v>
                </c:pt>
                <c:pt idx="128">
                  <c:v>-5.7623583602425948E-2</c:v>
                </c:pt>
                <c:pt idx="129">
                  <c:v>-5.8988142091780826E-2</c:v>
                </c:pt>
                <c:pt idx="130">
                  <c:v>-6.0386098366115581E-2</c:v>
                </c:pt>
                <c:pt idx="131">
                  <c:v>-6.1818347685609912E-2</c:v>
                </c:pt>
                <c:pt idx="132">
                  <c:v>-6.3285814795950981E-2</c:v>
                </c:pt>
                <c:pt idx="133">
                  <c:v>-6.4789455262381862E-2</c:v>
                </c:pt>
                <c:pt idx="134">
                  <c:v>-6.633025688483829E-2</c:v>
                </c:pt>
                <c:pt idx="135">
                  <c:v>-6.7909241200107648E-2</c:v>
                </c:pt>
                <c:pt idx="136">
                  <c:v>-6.9527465077430961E-2</c:v>
                </c:pt>
                <c:pt idx="137">
                  <c:v>-7.1186022414500685E-2</c:v>
                </c:pt>
                <c:pt idx="138">
                  <c:v>-7.288604594138598E-2</c:v>
                </c:pt>
                <c:pt idx="139">
                  <c:v>-7.4628709140549643E-2</c:v>
                </c:pt>
                <c:pt idx="140">
                  <c:v>-7.6415228291813644E-2</c:v>
                </c:pt>
                <c:pt idx="141">
                  <c:v>-7.8246864651884365E-2</c:v>
                </c:pt>
                <c:pt idx="142">
                  <c:v>-8.0124926778877711E-2</c:v>
                </c:pt>
                <c:pt idx="143">
                  <c:v>-8.2050773013189415E-2</c:v>
                </c:pt>
                <c:pt idx="144">
                  <c:v>-8.4025814127049681E-2</c:v>
                </c:pt>
                <c:pt idx="145">
                  <c:v>-8.6051516156190208E-2</c:v>
                </c:pt>
                <c:pt idx="146">
                  <c:v>-8.8129403428248057E-2</c:v>
                </c:pt>
                <c:pt idx="147">
                  <c:v>-9.0261061803845882E-2</c:v>
                </c:pt>
                <c:pt idx="148">
                  <c:v>-9.2448142147731588E-2</c:v>
                </c:pt>
                <c:pt idx="149">
                  <c:v>-9.4692364048953953E-2</c:v>
                </c:pt>
                <c:pt idx="150">
                  <c:v>-9.6995519810801831E-2</c:v>
                </c:pt>
                <c:pt idx="151">
                  <c:v>-9.9359478733168374E-2</c:v>
                </c:pt>
                <c:pt idx="152">
                  <c:v>-0.10178619171213502</c:v>
                </c:pt>
                <c:pt idx="153">
                  <c:v>-0.10427769618392808</c:v>
                </c:pt>
                <c:pt idx="154">
                  <c:v>-0.10683612144300617</c:v>
                </c:pt>
                <c:pt idx="155">
                  <c:v>-0.10946369436692416</c:v>
                </c:pt>
                <c:pt idx="156">
                  <c:v>-0.11216274558381555</c:v>
                </c:pt>
                <c:pt idx="157">
                  <c:v>-0.1149357161218835</c:v>
                </c:pt>
                <c:pt idx="158">
                  <c:v>-0.11778516458422764</c:v>
                </c:pt>
                <c:pt idx="159">
                  <c:v>-0.12071377489671192</c:v>
                </c:pt>
                <c:pt idx="160">
                  <c:v>-0.12372436468144959</c:v>
                </c:pt>
                <c:pt idx="161">
                  <c:v>-0.12681989431390503</c:v>
                </c:pt>
                <c:pt idx="162">
                  <c:v>-0.13000347672766244</c:v>
                </c:pt>
                <c:pt idx="163">
                  <c:v>-0.13327838803766348</c:v>
                </c:pt>
                <c:pt idx="164">
                  <c:v>-0.13664807906025944</c:v>
                </c:pt>
                <c:pt idx="165">
                  <c:v>-0.14011618781686688</c:v>
                </c:pt>
                <c:pt idx="166">
                  <c:v>-0.14368655311746489</c:v>
                </c:pt>
                <c:pt idx="167">
                  <c:v>-0.14736322933077317</c:v>
                </c:pt>
                <c:pt idx="168">
                  <c:v>-0.15115050245984024</c:v>
                </c:pt>
                <c:pt idx="169">
                  <c:v>-0.15505290765513985</c:v>
                </c:pt>
                <c:pt idx="170">
                  <c:v>-0.1590752483123003</c:v>
                </c:pt>
                <c:pt idx="171">
                  <c:v>-0.16322261691852308</c:v>
                </c:pt>
                <c:pt idx="172">
                  <c:v>-0.16750041783082126</c:v>
                </c:pt>
                <c:pt idx="173">
                  <c:v>-0.17191439219074151</c:v>
                </c:pt>
                <c:pt idx="174">
                  <c:v>-0.17647064520454678</c:v>
                </c:pt>
                <c:pt idx="175">
                  <c:v>-0.1811756760453333</c:v>
                </c:pt>
                <c:pt idx="176">
                  <c:v>-0.18603641066466664</c:v>
                </c:pt>
                <c:pt idx="177">
                  <c:v>-0.191060237836567</c:v>
                </c:pt>
                <c:pt idx="178">
                  <c:v>-0.19625504879662234</c:v>
                </c:pt>
                <c:pt idx="179">
                  <c:v>-0.2016292808843301</c:v>
                </c:pt>
                <c:pt idx="180">
                  <c:v>-0.20719196564822054</c:v>
                </c:pt>
                <c:pt idx="181">
                  <c:v>-0.21295278193174325</c:v>
                </c:pt>
                <c:pt idx="182">
                  <c:v>-0.21892211452429791</c:v>
                </c:pt>
                <c:pt idx="183">
                  <c:v>-0.22511111903723902</c:v>
                </c:pt>
                <c:pt idx="184">
                  <c:v>-0.23153179375043778</c:v>
                </c:pt>
                <c:pt idx="185">
                  <c:v>-0.23819705927240822</c:v>
                </c:pt>
                <c:pt idx="186">
                  <c:v>-0.24512084696763903</c:v>
                </c:pt>
                <c:pt idx="187">
                  <c:v>-0.25231819723027565</c:v>
                </c:pt>
                <c:pt idx="188">
                  <c:v>-0.25980536882547678</c:v>
                </c:pt>
                <c:pt idx="189">
                  <c:v>-0.26759996068051128</c:v>
                </c:pt>
                <c:pt idx="190">
                  <c:v>-0.27572104768885952</c:v>
                </c:pt>
                <c:pt idx="191">
                  <c:v>-0.28418933229411836</c:v>
                </c:pt>
                <c:pt idx="192">
                  <c:v>-0.29302731384792757</c:v>
                </c:pt>
                <c:pt idx="193">
                  <c:v>-0.30225947798855968</c:v>
                </c:pt>
                <c:pt idx="194">
                  <c:v>-0.31191250856444336</c:v>
                </c:pt>
                <c:pt idx="195">
                  <c:v>-0.32201552492846003</c:v>
                </c:pt>
                <c:pt idx="196">
                  <c:v>-0.33260034775083985</c:v>
                </c:pt>
                <c:pt idx="197">
                  <c:v>-0.34370179683380642</c:v>
                </c:pt>
                <c:pt idx="198">
                  <c:v>-0.35535802474747663</c:v>
                </c:pt>
                <c:pt idx="199">
                  <c:v>-0.36761089042382439</c:v>
                </c:pt>
                <c:pt idx="200">
                  <c:v>-0.3805063771123649</c:v>
                </c:pt>
                <c:pt idx="201">
                  <c:v>-0.3940950592698374</c:v>
                </c:pt>
                <c:pt idx="202">
                  <c:v>-0.40843262295534344</c:v>
                </c:pt>
                <c:pt idx="203">
                  <c:v>-0.42358044402776612</c:v>
                </c:pt>
                <c:pt idx="204">
                  <c:v>-0.43960622774235192</c:v>
                </c:pt>
                <c:pt idx="205">
                  <c:v>-0.45658471200148498</c:v>
                </c:pt>
                <c:pt idx="206">
                  <c:v>-0.47459843422363573</c:v>
                </c:pt>
                <c:pt idx="207">
                  <c:v>-0.49373855812384682</c:v>
                </c:pt>
                <c:pt idx="208">
                  <c:v>-0.51410575105320055</c:v>
                </c:pt>
                <c:pt idx="209">
                  <c:v>-0.53581109411110672</c:v>
                </c:pt>
                <c:pt idx="210">
                  <c:v>-0.55897699493563757</c:v>
                </c:pt>
                <c:pt idx="211">
                  <c:v>-0.58373805547379809</c:v>
                </c:pt>
                <c:pt idx="212">
                  <c:v>-0.61024182234533597</c:v>
                </c:pt>
                <c:pt idx="213">
                  <c:v>-0.63864931349806464</c:v>
                </c:pt>
                <c:pt idx="214">
                  <c:v>-0.6691351693588522</c:v>
                </c:pt>
                <c:pt idx="215">
                  <c:v>-0.70188721744038785</c:v>
                </c:pt>
                <c:pt idx="216">
                  <c:v>-0.73710516519629743</c:v>
                </c:pt>
                <c:pt idx="217">
                  <c:v>-0.77499804817428786</c:v>
                </c:pt>
                <c:pt idx="218">
                  <c:v>-0.81577996562812582</c:v>
                </c:pt>
                <c:pt idx="219">
                  <c:v>-0.85966354910245524</c:v>
                </c:pt>
                <c:pt idx="220">
                  <c:v>-0.90685056057363578</c:v>
                </c:pt>
                <c:pt idx="221">
                  <c:v>-0.95751905440912943</c:v>
                </c:pt>
                <c:pt idx="222">
                  <c:v>-1.011806732544666</c:v>
                </c:pt>
                <c:pt idx="223">
                  <c:v>-1.0697905613174468</c:v>
                </c:pt>
                <c:pt idx="224">
                  <c:v>-1.1314634788952553</c:v>
                </c:pt>
                <c:pt idx="225">
                  <c:v>-1.1967101212672411</c:v>
                </c:pt>
                <c:pt idx="226">
                  <c:v>-1.2652848113929753</c:v>
                </c:pt>
                <c:pt idx="227">
                  <c:v>-1.3367962561929931</c:v>
                </c:pt>
                <c:pt idx="228">
                  <c:v>-1.4107039261676444</c:v>
                </c:pt>
                <c:pt idx="229">
                  <c:v>-1.4863303292247316</c:v>
                </c:pt>
                <c:pt idx="230">
                  <c:v>-1.5628909751960598</c:v>
                </c:pt>
                <c:pt idx="231">
                  <c:v>-1.6395400569469931</c:v>
                </c:pt>
                <c:pt idx="232">
                  <c:v>-1.7154258461634782</c:v>
                </c:pt>
                <c:pt idx="233">
                  <c:v>-1.7897470537669624</c:v>
                </c:pt>
                <c:pt idx="234">
                  <c:v>-1.8618011223221964</c:v>
                </c:pt>
                <c:pt idx="235">
                  <c:v>-1.9310177278198661</c:v>
                </c:pt>
                <c:pt idx="236">
                  <c:v>-1.9969746596649034</c:v>
                </c:pt>
                <c:pt idx="237">
                  <c:v>-2.0593971845712526</c:v>
                </c:pt>
                <c:pt idx="238">
                  <c:v>-2.1181447456258846</c:v>
                </c:pt>
                <c:pt idx="239">
                  <c:v>-2.1731899382510931</c:v>
                </c:pt>
                <c:pt idx="240">
                  <c:v>-2.224594392866269</c:v>
                </c:pt>
                <c:pt idx="241">
                  <c:v>-2.272485080944834</c:v>
                </c:pt>
                <c:pt idx="242">
                  <c:v>-2.317033233332122</c:v>
                </c:pt>
                <c:pt idx="243">
                  <c:v>-2.3584368998555982</c:v>
                </c:pt>
                <c:pt idx="244">
                  <c:v>-2.3969073471442996</c:v>
                </c:pt>
                <c:pt idx="245">
                  <c:v>-2.4326589916265391</c:v>
                </c:pt>
                <c:pt idx="246">
                  <c:v>-2.4659023265874636</c:v>
                </c:pt>
                <c:pt idx="247">
                  <c:v>-2.4968392385395615</c:v>
                </c:pt>
                <c:pt idx="248">
                  <c:v>-2.5256601439659216</c:v>
                </c:pt>
                <c:pt idx="249">
                  <c:v>-2.5525424593491266</c:v>
                </c:pt>
                <c:pt idx="250">
                  <c:v>-2.5776500122291646</c:v>
                </c:pt>
                <c:pt idx="251">
                  <c:v>-2.6011330910027022</c:v>
                </c:pt>
                <c:pt idx="252">
                  <c:v>-2.623128908371732</c:v>
                </c:pt>
                <c:pt idx="253">
                  <c:v>-2.6437623156266814</c:v>
                </c:pt>
                <c:pt idx="254">
                  <c:v>-2.6631466531149113</c:v>
                </c:pt>
                <c:pt idx="255">
                  <c:v>-2.6813846583520213</c:v>
                </c:pt>
                <c:pt idx="256">
                  <c:v>-2.6985693796371817</c:v>
                </c:pt>
                <c:pt idx="257">
                  <c:v>-2.7147850619377198</c:v>
                </c:pt>
                <c:pt idx="258">
                  <c:v>-2.7301079850795915</c:v>
                </c:pt>
                <c:pt idx="259">
                  <c:v>-2.7446072434131255</c:v>
                </c:pt>
                <c:pt idx="260">
                  <c:v>-2.7583454622690575</c:v>
                </c:pt>
                <c:pt idx="261">
                  <c:v>-2.7713794505423532</c:v>
                </c:pt>
                <c:pt idx="262">
                  <c:v>-2.7837607912766016</c:v>
                </c:pt>
                <c:pt idx="263">
                  <c:v>-2.7955363736305374</c:v>
                </c:pt>
                <c:pt idx="264">
                  <c:v>-2.8067488704201078</c:v>
                </c:pt>
                <c:pt idx="265">
                  <c:v>-2.8174371657775512</c:v>
                </c:pt>
                <c:pt idx="266">
                  <c:v>-2.8276367375163303</c:v>
                </c:pt>
                <c:pt idx="267">
                  <c:v>-2.8373799986502704</c:v>
                </c:pt>
                <c:pt idx="268">
                  <c:v>-2.8466966022641116</c:v>
                </c:pt>
                <c:pt idx="269">
                  <c:v>-2.8556137136227293</c:v>
                </c:pt>
                <c:pt idx="270">
                  <c:v>-2.8641562530719185</c:v>
                </c:pt>
                <c:pt idx="271">
                  <c:v>-2.872347112946851</c:v>
                </c:pt>
                <c:pt idx="272">
                  <c:v>-2.8802073513788891</c:v>
                </c:pt>
                <c:pt idx="273">
                  <c:v>-2.8877563655852554</c:v>
                </c:pt>
                <c:pt idx="274">
                  <c:v>-2.8950120469433589</c:v>
                </c:pt>
                <c:pt idx="275">
                  <c:v>-2.9019909198939118</c:v>
                </c:pt>
                <c:pt idx="276">
                  <c:v>-2.908708266484497</c:v>
                </c:pt>
                <c:pt idx="277">
                  <c:v>-2.9151782381568889</c:v>
                </c:pt>
                <c:pt idx="278">
                  <c:v>-2.9214139561957877</c:v>
                </c:pt>
                <c:pt idx="279">
                  <c:v>-2.9274276020918175</c:v>
                </c:pt>
                <c:pt idx="280">
                  <c:v>-2.9332304989258078</c:v>
                </c:pt>
                <c:pt idx="281">
                  <c:v>-2.9388331847525633</c:v>
                </c:pt>
                <c:pt idx="282">
                  <c:v>-2.9442454788488033</c:v>
                </c:pt>
                <c:pt idx="283">
                  <c:v>-2.9494765415899118</c:v>
                </c:pt>
                <c:pt idx="284">
                  <c:v>-2.9545349286321061</c:v>
                </c:pt>
                <c:pt idx="285">
                  <c:v>-2.9594286399991727</c:v>
                </c:pt>
                <c:pt idx="286">
                  <c:v>-2.9641651646047453</c:v>
                </c:pt>
                <c:pt idx="287">
                  <c:v>-2.9687515206811059</c:v>
                </c:pt>
                <c:pt idx="288">
                  <c:v>-2.9731942925326895</c:v>
                </c:pt>
                <c:pt idx="289">
                  <c:v>-2.9774996639859412</c:v>
                </c:pt>
                <c:pt idx="290">
                  <c:v>-2.9816734488661747</c:v>
                </c:pt>
                <c:pt idx="291">
                  <c:v>-2.9857211187959338</c:v>
                </c:pt>
                <c:pt idx="292">
                  <c:v>-2.9896478285774131</c:v>
                </c:pt>
                <c:pt idx="293">
                  <c:v>-2.9934584393933199</c:v>
                </c:pt>
                <c:pt idx="294">
                  <c:v>-2.9971575400355972</c:v>
                </c:pt>
                <c:pt idx="295">
                  <c:v>-3.0007494663493728</c:v>
                </c:pt>
                <c:pt idx="296">
                  <c:v>-3.0042383190599269</c:v>
                </c:pt>
                <c:pt idx="297">
                  <c:v>-3.007627980133138</c:v>
                </c:pt>
                <c:pt idx="298">
                  <c:v>-3.0109221278044447</c:v>
                </c:pt>
                <c:pt idx="299">
                  <c:v>-3.0141242503976922</c:v>
                </c:pt>
                <c:pt idx="300">
                  <c:v>-3.0172376590430319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E-4CBD-9840-07A22598DFCB}"/>
            </c:ext>
          </c:extLst>
        </c:ser>
        <c:ser>
          <c:idx val="1"/>
          <c:order val="1"/>
          <c:tx>
            <c:v>observations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results!$C$3:$C$11</c:f>
              <c:numCache>
                <c:formatCode>General</c:formatCode>
                <c:ptCount val="9"/>
                <c:pt idx="0">
                  <c:v>6.2831853071795862</c:v>
                </c:pt>
                <c:pt idx="1">
                  <c:v>12.566370614359172</c:v>
                </c:pt>
                <c:pt idx="2">
                  <c:v>18.849555921538759</c:v>
                </c:pt>
                <c:pt idx="3">
                  <c:v>25.132741228718345</c:v>
                </c:pt>
                <c:pt idx="4">
                  <c:v>31.415926535897931</c:v>
                </c:pt>
                <c:pt idx="5">
                  <c:v>37.699111843077517</c:v>
                </c:pt>
                <c:pt idx="6">
                  <c:v>43.982297150257104</c:v>
                </c:pt>
                <c:pt idx="7">
                  <c:v>50.26548245743669</c:v>
                </c:pt>
                <c:pt idx="8">
                  <c:v>62.831853071795862</c:v>
                </c:pt>
              </c:numCache>
            </c:numRef>
          </c:xVal>
          <c:yVal>
            <c:numRef>
              <c:f>results!$E$3:$E$11</c:f>
              <c:numCache>
                <c:formatCode>General</c:formatCode>
                <c:ptCount val="9"/>
                <c:pt idx="0">
                  <c:v>-1.57</c:v>
                </c:pt>
                <c:pt idx="1">
                  <c:v>-1.57</c:v>
                </c:pt>
                <c:pt idx="2">
                  <c:v>-1.57</c:v>
                </c:pt>
                <c:pt idx="3">
                  <c:v>-1.57</c:v>
                </c:pt>
                <c:pt idx="4">
                  <c:v>-1.57</c:v>
                </c:pt>
                <c:pt idx="5">
                  <c:v>-1.57</c:v>
                </c:pt>
                <c:pt idx="6">
                  <c:v>-1.57</c:v>
                </c:pt>
                <c:pt idx="7">
                  <c:v>-1.57</c:v>
                </c:pt>
                <c:pt idx="8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E-4CBD-9840-07A22598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42128"/>
        <c:axId val="1580804720"/>
      </c:scatterChart>
      <c:valAx>
        <c:axId val="1580442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0804720"/>
        <c:crosses val="autoZero"/>
        <c:crossBetween val="midCat"/>
      </c:valAx>
      <c:valAx>
        <c:axId val="15808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04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7370</xdr:colOff>
      <xdr:row>11</xdr:row>
      <xdr:rowOff>235136</xdr:rowOff>
    </xdr:from>
    <xdr:to>
      <xdr:col>6</xdr:col>
      <xdr:colOff>648891</xdr:colOff>
      <xdr:row>18</xdr:row>
      <xdr:rowOff>220266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FD5E77-543D-402B-9C70-C36C0AF5D7FE}"/>
            </a:ext>
          </a:extLst>
        </xdr:cNvPr>
        <xdr:cNvSpPr txBox="1"/>
      </xdr:nvSpPr>
      <xdr:spPr>
        <a:xfrm>
          <a:off x="799136" y="2729495"/>
          <a:ext cx="3391864" cy="1652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f</a:t>
          </a:r>
          <a:r>
            <a:rPr kumimoji="1" lang="ja-JP" altLang="en-US" sz="1400"/>
            <a:t>に周波数</a:t>
          </a:r>
          <a:r>
            <a:rPr kumimoji="1" lang="en-US" altLang="ja-JP" sz="1400"/>
            <a:t>[Hz]</a:t>
          </a:r>
          <a:r>
            <a:rPr kumimoji="1" lang="ja-JP" altLang="en-US" sz="1400"/>
            <a:t>を，</a:t>
          </a:r>
          <a:r>
            <a:rPr kumimoji="1" lang="en-US" altLang="ja-JP" sz="1400"/>
            <a:t>ratio</a:t>
          </a:r>
          <a:r>
            <a:rPr kumimoji="1" lang="ja-JP" altLang="en-US" sz="1400"/>
            <a:t>に振幅比を，</a:t>
          </a:r>
          <a:r>
            <a:rPr kumimoji="1" lang="en-US" altLang="ja-JP" sz="1400"/>
            <a:t>phase</a:t>
          </a:r>
          <a:r>
            <a:rPr kumimoji="1" lang="ja-JP" altLang="en-US" sz="1400"/>
            <a:t>に位相差</a:t>
          </a:r>
          <a:r>
            <a:rPr kumimoji="1" lang="en-US" altLang="ja-JP" sz="1400"/>
            <a:t>[rad]</a:t>
          </a:r>
          <a:r>
            <a:rPr kumimoji="1" lang="ja-JP" altLang="en-US" sz="1400"/>
            <a:t>を入力してください。</a:t>
          </a:r>
          <a:endParaRPr kumimoji="1" lang="en-US" altLang="ja-JP" sz="1400"/>
        </a:p>
        <a:p>
          <a:r>
            <a:rPr kumimoji="1" lang="ja-JP" altLang="en-US" sz="1400"/>
            <a:t>上記の入力に合わせて</a:t>
          </a:r>
          <a:r>
            <a:rPr kumimoji="1" lang="en-US" altLang="ja-JP" sz="1400"/>
            <a:t>param</a:t>
          </a:r>
          <a:r>
            <a:rPr kumimoji="1" lang="ja-JP" altLang="en-US" sz="1400"/>
            <a:t>シートで</a:t>
          </a:r>
          <a:r>
            <a:rPr kumimoji="1" lang="en-US" altLang="ja-JP" sz="1400"/>
            <a:t>residual</a:t>
          </a:r>
          <a:r>
            <a:rPr kumimoji="1" lang="ja-JP" altLang="en-US" sz="1400"/>
            <a:t>の範囲とグラフの表示範囲を変えてください。</a:t>
          </a:r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7</xdr:col>
      <xdr:colOff>54995</xdr:colOff>
      <xdr:row>11</xdr:row>
      <xdr:rowOff>235136</xdr:rowOff>
    </xdr:from>
    <xdr:to>
      <xdr:col>11</xdr:col>
      <xdr:colOff>0</xdr:colOff>
      <xdr:row>18</xdr:row>
      <xdr:rowOff>220266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9DFF501-0C1B-417C-A1CF-37850E645EED}"/>
            </a:ext>
          </a:extLst>
        </xdr:cNvPr>
        <xdr:cNvSpPr txBox="1"/>
      </xdr:nvSpPr>
      <xdr:spPr>
        <a:xfrm>
          <a:off x="4281714" y="2729495"/>
          <a:ext cx="3391864" cy="1652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補足</a:t>
          </a:r>
          <a:endParaRPr kumimoji="1" lang="en-US" altLang="ja-JP" sz="1400"/>
        </a:p>
        <a:p>
          <a:r>
            <a:rPr kumimoji="1" lang="ja-JP" altLang="en-US" sz="1400"/>
            <a:t>黄色列：値を入力すべき列</a:t>
          </a:r>
          <a:endParaRPr kumimoji="1" lang="en-US" altLang="ja-JP" sz="1400"/>
        </a:p>
        <a:p>
          <a:r>
            <a:rPr kumimoji="1" lang="ja-JP" altLang="en-US" sz="1400"/>
            <a:t>青色列：自動的に計算される値</a:t>
          </a:r>
          <a:endParaRPr kumimoji="1" lang="en-US" altLang="ja-JP" sz="1400"/>
        </a:p>
        <a:p>
          <a:r>
            <a:rPr kumimoji="1" lang="ja-JP" altLang="en-US" sz="1400"/>
            <a:t>グレー列：設定値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11905</xdr:colOff>
      <xdr:row>4</xdr:row>
      <xdr:rowOff>29766</xdr:rowOff>
    </xdr:from>
    <xdr:to>
      <xdr:col>13</xdr:col>
      <xdr:colOff>142534</xdr:colOff>
      <xdr:row>16</xdr:row>
      <xdr:rowOff>7995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F9562-F444-43A3-80D9-9ACC43AA6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170728</xdr:colOff>
      <xdr:row>4</xdr:row>
      <xdr:rowOff>37724</xdr:rowOff>
    </xdr:from>
    <xdr:to>
      <xdr:col>20</xdr:col>
      <xdr:colOff>436613</xdr:colOff>
      <xdr:row>16</xdr:row>
      <xdr:rowOff>8070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1BBAC25-70D1-48CF-A52D-BA55B33D7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4</xdr:row>
      <xdr:rowOff>50799</xdr:rowOff>
    </xdr:from>
    <xdr:to>
      <xdr:col>5</xdr:col>
      <xdr:colOff>541734</xdr:colOff>
      <xdr:row>14</xdr:row>
      <xdr:rowOff>214313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CC09C7C-41D7-49FC-A735-45C4E8C01E97}"/>
            </a:ext>
          </a:extLst>
        </xdr:cNvPr>
        <xdr:cNvSpPr txBox="1"/>
      </xdr:nvSpPr>
      <xdr:spPr>
        <a:xfrm>
          <a:off x="410766" y="872330"/>
          <a:ext cx="2994421" cy="25447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residual</a:t>
          </a:r>
          <a:r>
            <a:rPr kumimoji="1" lang="ja-JP" altLang="en-US" sz="1400"/>
            <a:t>がゲインの</a:t>
          </a:r>
          <a:r>
            <a:rPr kumimoji="1" lang="en-US" altLang="ja-JP" sz="1400"/>
            <a:t>2</a:t>
          </a:r>
          <a:r>
            <a:rPr kumimoji="1" lang="ja-JP" altLang="en-US" sz="1400"/>
            <a:t>乗誤差なので，これを最小化するように</a:t>
          </a:r>
          <a:r>
            <a:rPr kumimoji="1" lang="en-US" altLang="ja-JP" sz="1400"/>
            <a:t>K</a:t>
          </a:r>
          <a:r>
            <a:rPr kumimoji="1" lang="ja-JP" altLang="en-US" sz="1400"/>
            <a:t>，</a:t>
          </a:r>
          <a:r>
            <a:rPr kumimoji="1" lang="en-US" altLang="ja-JP" sz="1400"/>
            <a:t>omega_n</a:t>
          </a:r>
          <a:r>
            <a:rPr kumimoji="1" lang="ja-JP" altLang="en-US" sz="1400"/>
            <a:t>，</a:t>
          </a:r>
          <a:r>
            <a:rPr kumimoji="1" lang="en-US" altLang="ja-JP" sz="1400"/>
            <a:t>zeta</a:t>
          </a:r>
          <a:r>
            <a:rPr kumimoji="1" lang="ja-JP" altLang="en-US" sz="1400"/>
            <a:t>を変数として最適化します。</a:t>
          </a:r>
          <a:endParaRPr kumimoji="1" lang="en-US" altLang="ja-JP" sz="1400"/>
        </a:p>
        <a:p>
          <a:r>
            <a:rPr kumimoji="1" lang="en-US" altLang="ja-JP" sz="1400"/>
            <a:t>dB</a:t>
          </a:r>
          <a:r>
            <a:rPr kumimoji="1" lang="ja-JP" altLang="en-US" sz="1400"/>
            <a:t>で表現されたゲインの</a:t>
          </a:r>
          <a:r>
            <a:rPr kumimoji="1" lang="en-US" altLang="ja-JP" sz="1400"/>
            <a:t>2</a:t>
          </a:r>
          <a:r>
            <a:rPr kumimoji="1" lang="ja-JP" altLang="en-US" sz="1400"/>
            <a:t>乗誤差を残差に使うことの是非はありますが，ここではその形で進めます。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76A0-9D81-4C48-A82C-12ECD9193D9C}">
  <dimension ref="B1:K11"/>
  <sheetViews>
    <sheetView zoomScale="160" zoomScaleNormal="160" workbookViewId="0">
      <selection activeCell="B3" sqref="B3"/>
    </sheetView>
  </sheetViews>
  <sheetFormatPr defaultRowHeight="18.75" x14ac:dyDescent="0.4"/>
  <cols>
    <col min="1" max="1" width="1.375" customWidth="1"/>
    <col min="2" max="2" width="9" style="1"/>
    <col min="3" max="3" width="9" style="1" customWidth="1"/>
    <col min="4" max="4" width="9.125" style="1" bestFit="1" customWidth="1"/>
    <col min="5" max="11" width="9" style="1"/>
  </cols>
  <sheetData>
    <row r="1" spans="2:11" ht="9" customHeight="1" x14ac:dyDescent="0.4"/>
    <row r="2" spans="2:11" x14ac:dyDescent="0.4">
      <c r="B2" s="16" t="s">
        <v>10</v>
      </c>
      <c r="C2" s="2" t="s">
        <v>0</v>
      </c>
      <c r="D2" s="10" t="s">
        <v>9</v>
      </c>
      <c r="E2" s="10" t="s">
        <v>7</v>
      </c>
      <c r="F2" s="11" t="s">
        <v>12</v>
      </c>
      <c r="G2" s="11" t="s">
        <v>8</v>
      </c>
      <c r="H2" s="11" t="s">
        <v>11</v>
      </c>
      <c r="I2" s="11" t="s">
        <v>6</v>
      </c>
      <c r="J2" s="11" t="s">
        <v>7</v>
      </c>
      <c r="K2" s="11" t="s">
        <v>4</v>
      </c>
    </row>
    <row r="3" spans="2:11" x14ac:dyDescent="0.4">
      <c r="B3" s="4">
        <v>1</v>
      </c>
      <c r="C3" s="12">
        <f t="shared" ref="C3:C11" si="0">B3*2*PI()</f>
        <v>6.2831853071795862</v>
      </c>
      <c r="D3" s="12">
        <v>0.01</v>
      </c>
      <c r="E3" s="5">
        <v>-1.57</v>
      </c>
      <c r="F3" s="12">
        <f>20*LOG10(D3)</f>
        <v>-40</v>
      </c>
      <c r="G3" s="12">
        <f>params!$B$3*params!$C$3^2*(params!$C$3^2-C3^2)/((params!$C$3^2-C3^2)^2+(2*params!$D$3*params!$C$3*C3)^2)</f>
        <v>1.0630096205395397E-2</v>
      </c>
      <c r="H3" s="5">
        <f>-params!$B$3*params!$C$3^2*(2*params!$D$3*params!$C$3*C3)/((params!$C$3^2-C3^2)^2+(2*params!$D$3*params!$C$3*C3)^2)</f>
        <v>-2.2231411672330361E-3</v>
      </c>
      <c r="I3" s="12">
        <f>10*LOG10(G3^2+H3^2)</f>
        <v>-39.283340822394301</v>
      </c>
      <c r="J3" s="5">
        <f>ATAN2(G3,H3)</f>
        <v>-0.20616502738864684</v>
      </c>
      <c r="K3" s="12">
        <f t="shared" ref="K3:K11" si="1">(I3-F3)^2</f>
        <v>0.51360037684647675</v>
      </c>
    </row>
    <row r="4" spans="2:11" x14ac:dyDescent="0.4">
      <c r="B4" s="6">
        <v>2</v>
      </c>
      <c r="C4" s="13">
        <f t="shared" si="0"/>
        <v>12.566370614359172</v>
      </c>
      <c r="D4" s="13">
        <v>0.01</v>
      </c>
      <c r="E4" s="7">
        <v>-1.57</v>
      </c>
      <c r="F4" s="13">
        <f t="shared" ref="F4:F11" si="2">20*LOG10(D4)</f>
        <v>-40</v>
      </c>
      <c r="G4" s="13">
        <f>params!$B$3*params!$C$3^2*(params!$C$3^2-C4^2)/((params!$C$3^2-C4^2)^2+(2*params!$D$3*params!$C$3*C4)^2)</f>
        <v>1.1904124883741827E-2</v>
      </c>
      <c r="H4" s="7">
        <f>-params!$B$3*params!$C$3^2*(2*params!$D$3*params!$C$3*C4)/((params!$C$3^2-C4^2)^2+(2*params!$D$3*params!$C$3*C4)^2)</f>
        <v>-7.4151223021963848E-3</v>
      </c>
      <c r="I4" s="13">
        <f t="shared" ref="I4:I11" si="3">10*LOG10(G4^2+H4^2)</f>
        <v>-37.062128002309002</v>
      </c>
      <c r="J4" s="7">
        <f t="shared" ref="J4:J11" si="4">ATAN2(G4,H4)</f>
        <v>-0.55709037462733346</v>
      </c>
      <c r="K4" s="13">
        <f t="shared" si="1"/>
        <v>8.6310918748168941</v>
      </c>
    </row>
    <row r="5" spans="2:11" x14ac:dyDescent="0.4">
      <c r="B5" s="6">
        <v>3</v>
      </c>
      <c r="C5" s="13">
        <f t="shared" si="0"/>
        <v>18.849555921538759</v>
      </c>
      <c r="D5" s="13">
        <v>0.01</v>
      </c>
      <c r="E5" s="7">
        <v>-1.57</v>
      </c>
      <c r="F5" s="13">
        <f t="shared" si="2"/>
        <v>-40</v>
      </c>
      <c r="G5" s="13">
        <f>params!$B$3*params!$C$3^2*(params!$C$3^2-C5^2)/((params!$C$3^2-C5^2)^2+(2*params!$D$3*params!$C$3*C5)^2)</f>
        <v>3.3628963631384275E-3</v>
      </c>
      <c r="H5" s="7">
        <f>-params!$B$3*params!$C$3^2*(2*params!$D$3*params!$C$3*C5)/((params!$C$3^2-C5^2)^2+(2*params!$D$3*params!$C$3*C5)^2)</f>
        <v>-1.7019401383717703E-2</v>
      </c>
      <c r="I5" s="13">
        <f t="shared" si="3"/>
        <v>-35.214780970383032</v>
      </c>
      <c r="J5" s="7">
        <f t="shared" si="4"/>
        <v>-1.3757172876947805</v>
      </c>
      <c r="K5" s="13">
        <f t="shared" si="1"/>
        <v>22.898321161408358</v>
      </c>
    </row>
    <row r="6" spans="2:11" x14ac:dyDescent="0.4">
      <c r="B6" s="6">
        <v>4</v>
      </c>
      <c r="C6" s="13">
        <f t="shared" si="0"/>
        <v>25.132741228718345</v>
      </c>
      <c r="D6" s="13">
        <v>0.01</v>
      </c>
      <c r="E6" s="7">
        <v>-1.57</v>
      </c>
      <c r="F6" s="13">
        <f t="shared" si="2"/>
        <v>-40</v>
      </c>
      <c r="G6" s="13">
        <f>params!$B$3*params!$C$3^2*(params!$C$3^2-C6^2)/((params!$C$3^2-C6^2)^2+(2*params!$D$3*params!$C$3*C6)^2)</f>
        <v>-6.4071694832825397E-3</v>
      </c>
      <c r="H6" s="7">
        <f>-params!$B$3*params!$C$3^2*(2*params!$D$3*params!$C$3*C6)/((params!$C$3^2-C6^2)^2+(2*params!$D$3*params!$C$3*C6)^2)</f>
        <v>-8.3415399924341958E-3</v>
      </c>
      <c r="I6" s="13">
        <f t="shared" si="3"/>
        <v>-39.561148780994657</v>
      </c>
      <c r="J6" s="7">
        <f t="shared" si="4"/>
        <v>-2.2257836149306991</v>
      </c>
      <c r="K6" s="13">
        <f t="shared" si="1"/>
        <v>0.19259039242247578</v>
      </c>
    </row>
    <row r="7" spans="2:11" x14ac:dyDescent="0.4">
      <c r="B7" s="6">
        <v>5</v>
      </c>
      <c r="C7" s="13">
        <f t="shared" si="0"/>
        <v>31.415926535897931</v>
      </c>
      <c r="D7" s="13">
        <v>0.01</v>
      </c>
      <c r="E7" s="7">
        <v>-1.57</v>
      </c>
      <c r="F7" s="13">
        <f t="shared" si="2"/>
        <v>-40</v>
      </c>
      <c r="G7" s="13">
        <f>params!$B$3*params!$C$3^2*(params!$C$3^2-C7^2)/((params!$C$3^2-C7^2)^2+(2*params!$D$3*params!$C$3*C7)^2)</f>
        <v>-4.8245485477410883E-3</v>
      </c>
      <c r="H7" s="7">
        <f>-params!$B$3*params!$C$3^2*(2*params!$D$3*params!$C$3*C7)/((params!$C$3^2-C7^2)^2+(2*params!$D$3*params!$C$3*C7)^2)</f>
        <v>-3.098695974466228E-3</v>
      </c>
      <c r="I7" s="13">
        <f t="shared" si="3"/>
        <v>-44.830921594638923</v>
      </c>
      <c r="J7" s="7">
        <f t="shared" si="4"/>
        <v>-2.5706658673198395</v>
      </c>
      <c r="K7" s="13">
        <f t="shared" si="1"/>
        <v>23.337803453548673</v>
      </c>
    </row>
    <row r="8" spans="2:11" x14ac:dyDescent="0.4">
      <c r="B8" s="6">
        <v>6</v>
      </c>
      <c r="C8" s="13">
        <f t="shared" si="0"/>
        <v>37.699111843077517</v>
      </c>
      <c r="D8" s="13">
        <v>0.01</v>
      </c>
      <c r="E8" s="7">
        <v>-1.57</v>
      </c>
      <c r="F8" s="13">
        <f t="shared" si="2"/>
        <v>-40</v>
      </c>
      <c r="G8" s="13">
        <f>params!$B$3*params!$C$3^2*(params!$C$3^2-C8^2)/((params!$C$3^2-C8^2)^2+(2*params!$D$3*params!$C$3*C8)^2)</f>
        <v>-3.2743245695582243E-3</v>
      </c>
      <c r="H8" s="7">
        <f>-params!$B$3*params!$C$3^2*(2*params!$D$3*params!$C$3*C8)/((params!$C$3^2-C8^2)^2+(2*params!$D$3*params!$C$3*C8)^2)</f>
        <v>-1.4504858282039159E-3</v>
      </c>
      <c r="I8" s="13">
        <f t="shared" si="3"/>
        <v>-48.919388835236376</v>
      </c>
      <c r="J8" s="7">
        <f t="shared" si="4"/>
        <v>-2.7245853569324141</v>
      </c>
      <c r="K8" s="13">
        <f t="shared" si="1"/>
        <v>79.555497194139306</v>
      </c>
    </row>
    <row r="9" spans="2:11" x14ac:dyDescent="0.4">
      <c r="B9" s="6">
        <v>7</v>
      </c>
      <c r="C9" s="13">
        <f t="shared" si="0"/>
        <v>43.982297150257104</v>
      </c>
      <c r="D9" s="13">
        <v>0.01</v>
      </c>
      <c r="E9" s="7">
        <v>-1.57</v>
      </c>
      <c r="F9" s="13">
        <f t="shared" si="2"/>
        <v>-40</v>
      </c>
      <c r="G9" s="13">
        <f>params!$B$3*params!$C$3^2*(params!$C$3^2-C9^2)/((params!$C$3^2-C9^2)^2+(2*params!$D$3*params!$C$3*C9)^2)</f>
        <v>-2.3310287832524045E-3</v>
      </c>
      <c r="H9" s="7">
        <f>-params!$B$3*params!$C$3^2*(2*params!$D$3*params!$C$3*C9)/((params!$C$3^2-C9^2)^2+(2*params!$D$3*params!$C$3*C9)^2)</f>
        <v>-8.0178177892330108E-4</v>
      </c>
      <c r="I9" s="13">
        <f t="shared" si="3"/>
        <v>-52.16342980724778</v>
      </c>
      <c r="J9" s="7">
        <f t="shared" si="4"/>
        <v>-2.8103083520308698</v>
      </c>
      <c r="K9" s="13">
        <f t="shared" si="1"/>
        <v>147.94902467584379</v>
      </c>
    </row>
    <row r="10" spans="2:11" x14ac:dyDescent="0.4">
      <c r="B10" s="6">
        <v>8</v>
      </c>
      <c r="C10" s="13">
        <f t="shared" si="0"/>
        <v>50.26548245743669</v>
      </c>
      <c r="D10" s="13">
        <v>0.01</v>
      </c>
      <c r="E10" s="7">
        <v>-1.57</v>
      </c>
      <c r="F10" s="13">
        <f t="shared" si="2"/>
        <v>-40</v>
      </c>
      <c r="G10" s="13">
        <f>params!$B$3*params!$C$3^2*(params!$C$3^2-C10^2)/((params!$C$3^2-C10^2)^2+(2*params!$D$3*params!$C$3*C10)^2)</f>
        <v>-1.7408682930829863E-3</v>
      </c>
      <c r="H10" s="7">
        <f>-params!$B$3*params!$C$3^2*(2*params!$D$3*params!$C$3*C10)/((params!$C$3^2-C10^2)^2+(2*params!$D$3*params!$C$3*C10)^2)</f>
        <v>-4.9377305042353728E-4</v>
      </c>
      <c r="I10" s="13">
        <f t="shared" si="3"/>
        <v>-54.848637271302245</v>
      </c>
      <c r="J10" s="7">
        <f t="shared" si="4"/>
        <v>-2.8652154118109605</v>
      </c>
      <c r="K10" s="13">
        <f t="shared" si="1"/>
        <v>220.48202881470618</v>
      </c>
    </row>
    <row r="11" spans="2:11" x14ac:dyDescent="0.4">
      <c r="B11" s="8">
        <v>10</v>
      </c>
      <c r="C11" s="15">
        <f t="shared" si="0"/>
        <v>62.831853071795862</v>
      </c>
      <c r="D11" s="14">
        <v>0.01</v>
      </c>
      <c r="E11" s="9">
        <v>-1.57</v>
      </c>
      <c r="F11" s="15">
        <f t="shared" si="2"/>
        <v>-40</v>
      </c>
      <c r="G11" s="15">
        <f>params!$B$3*params!$C$3^2*(params!$C$3^2-C11^2)/((params!$C$3^2-C11^2)^2+(2*params!$D$3*params!$C$3*C11)^2)</f>
        <v>-1.0787262558252762E-3</v>
      </c>
      <c r="H11" s="9">
        <f>-params!$B$3*params!$C$3^2*(2*params!$D$3*params!$C$3*C11)/((params!$C$3^2-C11^2)^2+(2*params!$D$3*params!$C$3*C11)^2)</f>
        <v>-2.2924935503000924E-4</v>
      </c>
      <c r="I11" s="15">
        <f t="shared" si="3"/>
        <v>-59.149930005778216</v>
      </c>
      <c r="J11" s="9">
        <f t="shared" si="4"/>
        <v>-2.9321894985947141</v>
      </c>
      <c r="K11" s="15">
        <f t="shared" si="1"/>
        <v>366.71981922620489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2090-7A34-4A9E-82D2-64C509CDEF68}">
  <dimension ref="B1:E3"/>
  <sheetViews>
    <sheetView tabSelected="1" zoomScale="85" zoomScaleNormal="85" workbookViewId="0">
      <selection activeCell="D4" sqref="D4"/>
    </sheetView>
  </sheetViews>
  <sheetFormatPr defaultRowHeight="18.75" x14ac:dyDescent="0.4"/>
  <cols>
    <col min="1" max="1" width="1.625" customWidth="1"/>
    <col min="2" max="5" width="9" style="1"/>
  </cols>
  <sheetData>
    <row r="1" spans="2:5" ht="8.25" customHeight="1" x14ac:dyDescent="0.4"/>
    <row r="2" spans="2:5" x14ac:dyDescent="0.4">
      <c r="B2" s="11" t="s">
        <v>1</v>
      </c>
      <c r="C2" s="11" t="s">
        <v>2</v>
      </c>
      <c r="D2" s="11" t="s">
        <v>3</v>
      </c>
      <c r="E2" s="11" t="s">
        <v>4</v>
      </c>
    </row>
    <row r="3" spans="2:5" x14ac:dyDescent="0.4">
      <c r="B3" s="3">
        <v>0.01</v>
      </c>
      <c r="C3" s="3">
        <v>20</v>
      </c>
      <c r="D3" s="3">
        <v>0.3</v>
      </c>
      <c r="E3" s="3">
        <f>SUM(results!K3:K11)</f>
        <v>870.27977716993701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8BC4-F4E8-4DFF-BD1D-8B5B04B9FA7D}">
  <dimension ref="A1:F302"/>
  <sheetViews>
    <sheetView zoomScale="160" zoomScaleNormal="160" workbookViewId="0">
      <selection activeCell="E2" sqref="E2:E302"/>
    </sheetView>
  </sheetViews>
  <sheetFormatPr defaultRowHeight="18.75" x14ac:dyDescent="0.4"/>
  <cols>
    <col min="5" max="5" width="13.75" bestFit="1" customWidth="1"/>
  </cols>
  <sheetData>
    <row r="1" spans="1:6" x14ac:dyDescent="0.4">
      <c r="A1" t="s">
        <v>0</v>
      </c>
      <c r="B1" t="s">
        <v>5</v>
      </c>
      <c r="C1" t="s">
        <v>8</v>
      </c>
      <c r="D1" t="s">
        <v>11</v>
      </c>
      <c r="E1" t="s">
        <v>6</v>
      </c>
      <c r="F1" t="s">
        <v>7</v>
      </c>
    </row>
    <row r="2" spans="1:6" x14ac:dyDescent="0.4">
      <c r="A2">
        <f>10^B2</f>
        <v>0.1</v>
      </c>
      <c r="B2">
        <v>-1</v>
      </c>
      <c r="C2">
        <f>params!$B$3*params!$C$3^2*(params!$C$3^2-A2^2)/((params!$C$3^2-A2^2)^2+(2*params!$D$3*params!$C$3*A2)^2)</f>
        <v>1.0000160000309913E-2</v>
      </c>
      <c r="D2">
        <f>-params!$B$3*params!$C$3^2*(2*params!$D$3*params!$C$3*A2)/((params!$C$3^2-A2^2)^2+(2*params!$D$3*params!$C$3*A2)^2)</f>
        <v>-3.0001230031680532E-5</v>
      </c>
      <c r="E2">
        <f>10*LOG10(C2^2+D2^2)</f>
        <v>-39.999821938326527</v>
      </c>
      <c r="F2">
        <f t="shared" ref="F2:F31" si="0">ATAN2(C2,D2)</f>
        <v>-3.0000660012486188E-3</v>
      </c>
    </row>
    <row r="3" spans="1:6" x14ac:dyDescent="0.4">
      <c r="A3">
        <f t="shared" ref="A3:A66" si="1">10^B3</f>
        <v>0.10232929922807538</v>
      </c>
      <c r="B3">
        <v>-0.99</v>
      </c>
      <c r="C3">
        <f>params!$B$3*params!$C$3^2*(params!$C$3^2-A3^2)/((params!$C$3^2-A3^2)^2+(2*params!$D$3*params!$C$3*A3)^2)</f>
        <v>1.0000167540907497E-2</v>
      </c>
      <c r="D3">
        <f>-params!$B$3*params!$C$3^2*(2*params!$D$3*params!$C$3*A3)/((params!$C$3^2-A3^2)^2+(2*params!$D$3*params!$C$3*A3)^2)</f>
        <v>-3.0700107772714222E-5</v>
      </c>
      <c r="E3">
        <f t="shared" ref="E3:E66" si="2">10*LOG10(C3^2+D3^2)</f>
        <v>-39.999813546492206</v>
      </c>
      <c r="F3">
        <f t="shared" si="0"/>
        <v>-3.0699496985173813E-3</v>
      </c>
    </row>
    <row r="4" spans="1:6" x14ac:dyDescent="0.4">
      <c r="A4">
        <f t="shared" si="1"/>
        <v>0.10471285480508996</v>
      </c>
      <c r="B4">
        <v>-0.98</v>
      </c>
      <c r="C4">
        <f>params!$B$3*params!$C$3^2*(params!$C$3^2-A4^2)/((params!$C$3^2-A4^2)^2+(2*params!$D$3*params!$C$3*A4)^2)</f>
        <v>1.0000175436883968E-2</v>
      </c>
      <c r="D4">
        <f>-params!$B$3*params!$C$3^2*(2*params!$D$3*params!$C$3*A4)/((params!$C$3^2-A4^2)^2+(2*params!$D$3*params!$C$3*A4)^2)</f>
        <v>-3.1415268710364916E-5</v>
      </c>
      <c r="E4">
        <f t="shared" si="2"/>
        <v>-39.999804759158465</v>
      </c>
      <c r="F4">
        <f t="shared" si="0"/>
        <v>-3.1414614238636381E-3</v>
      </c>
    </row>
    <row r="5" spans="1:6" x14ac:dyDescent="0.4">
      <c r="A5">
        <f t="shared" si="1"/>
        <v>0.10715193052376064</v>
      </c>
      <c r="B5">
        <v>-0.97</v>
      </c>
      <c r="C5">
        <f>params!$B$3*params!$C$3^2*(params!$C$3^2-A5^2)/((params!$C$3^2-A5^2)^2+(2*params!$D$3*params!$C$3*A5)^2)</f>
        <v>1.0000183704987967E-2</v>
      </c>
      <c r="D5">
        <f>-params!$B$3*params!$C$3^2*(2*params!$D$3*params!$C$3*A5)/((params!$C$3^2-A5^2)^2+(2*params!$D$3*params!$C$3*A5)^2)</f>
        <v>-3.2147092432466333E-5</v>
      </c>
      <c r="E5">
        <f t="shared" si="2"/>
        <v>-39.999795557685559</v>
      </c>
      <c r="F5">
        <f t="shared" si="0"/>
        <v>-3.2146391152154175E-3</v>
      </c>
    </row>
    <row r="6" spans="1:6" x14ac:dyDescent="0.4">
      <c r="A6">
        <f t="shared" si="1"/>
        <v>0.10964781961431849</v>
      </c>
      <c r="B6">
        <v>-0.96</v>
      </c>
      <c r="C6">
        <f>params!$B$3*params!$C$3^2*(params!$C$3^2-A6^2)/((params!$C$3^2-A6^2)^2+(2*params!$D$3*params!$C$3*A6)^2)</f>
        <v>1.0000192362757473E-2</v>
      </c>
      <c r="D6">
        <f>-params!$B$3*params!$C$3^2*(2*params!$D$3*params!$C$3*A6)/((params!$C$3^2-A6^2)^2+(2*params!$D$3*params!$C$3*A6)^2)</f>
        <v>-3.2895967390294399E-5</v>
      </c>
      <c r="E6">
        <f t="shared" si="2"/>
        <v>-39.999785922555233</v>
      </c>
      <c r="F6">
        <f t="shared" si="0"/>
        <v>-3.289521595353233E-3</v>
      </c>
    </row>
    <row r="7" spans="1:6" x14ac:dyDescent="0.4">
      <c r="A7">
        <f t="shared" si="1"/>
        <v>0.11220184543019632</v>
      </c>
      <c r="B7">
        <v>-0.95</v>
      </c>
      <c r="C7">
        <f>params!$B$3*params!$C$3^2*(params!$C$3^2-A7^2)/((params!$C$3^2-A7^2)^2+(2*params!$D$3*params!$C$3*A7)^2)</f>
        <v>1.0000201428557029E-2</v>
      </c>
      <c r="D7">
        <f>-params!$B$3*params!$C$3^2*(2*params!$D$3*params!$C$3*A7)/((params!$C$3^2-A7^2)^2+(2*params!$D$3*params!$C$3*A7)^2)</f>
        <v>-3.3662291106575861E-5</v>
      </c>
      <c r="E7">
        <f t="shared" si="2"/>
        <v>-39.999775833329338</v>
      </c>
      <c r="F7">
        <f t="shared" si="0"/>
        <v>-3.3661485926042372E-3</v>
      </c>
    </row>
    <row r="8" spans="1:6" x14ac:dyDescent="0.4">
      <c r="A8">
        <f t="shared" si="1"/>
        <v>0.11481536214968829</v>
      </c>
      <c r="B8">
        <v>-0.94</v>
      </c>
      <c r="C8">
        <f>params!$B$3*params!$C$3^2*(params!$C$3^2-A8^2)/((params!$C$3^2-A8^2)^2+(2*params!$D$3*params!$C$3*A8)^2)</f>
        <v>1.0000210921616686E-2</v>
      </c>
      <c r="D8">
        <f>-params!$B$3*params!$C$3^2*(2*params!$D$3*params!$C$3*A8)/((params!$C$3^2-A8^2)^2+(2*params!$D$3*params!$C$3*A8)^2)</f>
        <v>-3.4446470388453369E-5</v>
      </c>
      <c r="E8">
        <f t="shared" si="2"/>
        <v>-39.999765268606424</v>
      </c>
      <c r="F8">
        <f t="shared" si="0"/>
        <v>-3.4445607620243804E-3</v>
      </c>
    </row>
    <row r="9" spans="1:6" x14ac:dyDescent="0.4">
      <c r="A9">
        <f t="shared" si="1"/>
        <v>0.11748975549395291</v>
      </c>
      <c r="B9">
        <v>-0.93</v>
      </c>
      <c r="C9">
        <f>params!$B$3*params!$C$3^2*(params!$C$3^2-A9^2)/((params!$C$3^2-A9^2)^2+(2*params!$D$3*params!$C$3*A9)^2)</f>
        <v>1.0000220862072801E-2</v>
      </c>
      <c r="D9">
        <f>-params!$B$3*params!$C$3^2*(2*params!$D$3*params!$C$3*A9)/((params!$C$3^2-A9^2)^2+(2*params!$D$3*params!$C$3*A9)^2)</f>
        <v>-3.5248921545529948E-5</v>
      </c>
      <c r="E9">
        <f t="shared" si="2"/>
        <v>-39.999754205976402</v>
      </c>
      <c r="F9">
        <f t="shared" si="0"/>
        <v>-3.5247997070803382E-3</v>
      </c>
    </row>
    <row r="10" spans="1:6" x14ac:dyDescent="0.4">
      <c r="A10">
        <f t="shared" si="1"/>
        <v>0.12022644346174129</v>
      </c>
      <c r="B10">
        <v>-0.92</v>
      </c>
      <c r="C10">
        <f>params!$B$3*params!$C$3^2*(params!$C$3^2-A10^2)/((params!$C$3^2-A10^2)^2+(2*params!$D$3*params!$C$3*A10)^2)</f>
        <v>1.0000231271010738E-2</v>
      </c>
      <c r="D10">
        <f>-params!$B$3*params!$C$3^2*(2*params!$D$3*params!$C$3*A10)/((params!$C$3^2-A10^2)^2+(2*params!$D$3*params!$C$3*A10)^2)</f>
        <v>-3.6070070613120242E-5</v>
      </c>
      <c r="E10">
        <f t="shared" si="2"/>
        <v>-39.999742621972942</v>
      </c>
      <c r="F10">
        <f t="shared" si="0"/>
        <v>-3.6069080018433465E-3</v>
      </c>
    </row>
    <row r="11" spans="1:6" x14ac:dyDescent="0.4">
      <c r="A11">
        <f t="shared" si="1"/>
        <v>0.12302687708123815</v>
      </c>
      <c r="B11">
        <v>-0.91</v>
      </c>
      <c r="C11">
        <f>params!$B$3*params!$C$3^2*(params!$C$3^2-A11^2)/((params!$C$3^2-A11^2)^2+(2*params!$D$3*params!$C$3*A11)^2)</f>
        <v>1.0000242170509616E-2</v>
      </c>
      <c r="D11">
        <f>-params!$B$3*params!$C$3^2*(2*params!$D$3*params!$C$3*A11)/((params!$C$3^2-A11^2)^2+(2*params!$D$3*params!$C$3*A11)^2)</f>
        <v>-3.6910353580838169E-5</v>
      </c>
      <c r="E11">
        <f t="shared" si="2"/>
        <v>-39.999730492023737</v>
      </c>
      <c r="F11">
        <f t="shared" si="0"/>
        <v>-3.6909292137072775E-3</v>
      </c>
    </row>
    <row r="12" spans="1:6" x14ac:dyDescent="0.4">
      <c r="A12">
        <f t="shared" si="1"/>
        <v>0.12589254117941667</v>
      </c>
      <c r="B12">
        <v>-0.9</v>
      </c>
      <c r="C12">
        <f>params!$B$3*params!$C$3^2*(params!$C$3^2-A12^2)/((params!$C$3^2-A12^2)^2+(2*params!$D$3*params!$C$3*A12)^2)</f>
        <v>1.0000253583689131E-2</v>
      </c>
      <c r="D12">
        <f>-params!$B$3*params!$C$3^2*(2*params!$D$3*params!$C$3*A12)/((params!$C$3^2-A12^2)^2+(2*params!$D$3*params!$C$3*A12)^2)</f>
        <v>-3.7770216626656025E-5</v>
      </c>
      <c r="E12">
        <f t="shared" si="2"/>
        <v>-39.999717790398329</v>
      </c>
      <c r="F12">
        <f t="shared" si="0"/>
        <v>-3.7769079266438024E-3</v>
      </c>
    </row>
    <row r="13" spans="1:6" x14ac:dyDescent="0.4">
      <c r="A13">
        <f t="shared" si="1"/>
        <v>0.12882495516931336</v>
      </c>
      <c r="B13">
        <v>-0.89</v>
      </c>
      <c r="C13">
        <f>params!$B$3*params!$C$3^2*(params!$C$3^2-A13^2)/((params!$C$3^2-A13^2)^2+(2*params!$D$3*params!$C$3*A13)^2)</f>
        <v>1.0000265534758603E-2</v>
      </c>
      <c r="D13">
        <f>-params!$B$3*params!$C$3^2*(2*params!$D$3*params!$C$3*A13)/((params!$C$3^2-A13^2)^2+(2*params!$D$3*params!$C$3*A13)^2)</f>
        <v>-3.86501163565721E-5</v>
      </c>
      <c r="E13">
        <f t="shared" si="2"/>
        <v>-39.99970449015354</v>
      </c>
      <c r="F13">
        <f t="shared" si="0"/>
        <v>-3.8648897650076187E-3</v>
      </c>
    </row>
    <row r="14" spans="1:6" x14ac:dyDescent="0.4">
      <c r="A14">
        <f t="shared" si="1"/>
        <v>0.1318256738556407</v>
      </c>
      <c r="B14">
        <v>-0.88</v>
      </c>
      <c r="C14">
        <f>params!$B$3*params!$C$3^2*(params!$C$3^2-A14^2)/((params!$C$3^2-A14^2)^2+(2*params!$D$3*params!$C$3*A14)^2)</f>
        <v>1.0000278049068325E-2</v>
      </c>
      <c r="D14">
        <f>-params!$B$3*params!$C$3^2*(2*params!$D$3*params!$C$3*A14)/((params!$C$3^2-A14^2)^2+(2*params!$D$3*params!$C$3*A14)^2)</f>
        <v>-3.9550520050029128E-5</v>
      </c>
      <c r="E14">
        <f t="shared" si="2"/>
        <v>-39.999690563076342</v>
      </c>
      <c r="F14">
        <f t="shared" si="0"/>
        <v>-3.954921417905201E-3</v>
      </c>
    </row>
    <row r="15" spans="1:6" x14ac:dyDescent="0.4">
      <c r="A15">
        <f t="shared" si="1"/>
        <v>0.13489628825916533</v>
      </c>
      <c r="B15">
        <v>-0.87</v>
      </c>
      <c r="C15">
        <f>params!$B$3*params!$C$3^2*(params!$C$3^2-A15^2)/((params!$C$3^2-A15^2)^2+(2*params!$D$3*params!$C$3*A15)^2)</f>
        <v>1.0000291153163358E-2</v>
      </c>
      <c r="D15">
        <f>-params!$B$3*params!$C$3^2*(2*params!$D$3*params!$C$3*A15)/((params!$C$3^2-A15^2)^2+(2*params!$D$3*params!$C$3*A15)^2)</f>
        <v>-4.0471905911229569E-5</v>
      </c>
      <c r="E15">
        <f t="shared" si="2"/>
        <v>-39.999675979623937</v>
      </c>
      <c r="F15">
        <f t="shared" si="0"/>
        <v>-4.0470506641408404E-3</v>
      </c>
    </row>
    <row r="16" spans="1:6" x14ac:dyDescent="0.4">
      <c r="A16">
        <f t="shared" si="1"/>
        <v>0.13803842646028844</v>
      </c>
      <c r="B16">
        <v>-0.86</v>
      </c>
      <c r="C16">
        <f>params!$B$3*params!$C$3^2*(params!$C$3^2-A16^2)/((params!$C$3^2-A16^2)^2+(2*params!$D$3*params!$C$3*A16)^2)</f>
        <v>1.0000304874839811E-2</v>
      </c>
      <c r="D16">
        <f>-params!$B$3*params!$C$3^2*(2*params!$D$3*params!$C$3*A16)/((params!$C$3^2-A16^2)^2+(2*params!$D$3*params!$C$3*A16)^2)</f>
        <v>-4.1414763326497741E-5</v>
      </c>
      <c r="E16">
        <f t="shared" si="2"/>
        <v>-39.999660708861143</v>
      </c>
      <c r="F16">
        <f t="shared" si="0"/>
        <v>-4.1413263977541229E-3</v>
      </c>
    </row>
    <row r="17" spans="1:6" x14ac:dyDescent="0.4">
      <c r="A17">
        <f t="shared" si="1"/>
        <v>0.14125375446227542</v>
      </c>
      <c r="B17">
        <v>-0.85</v>
      </c>
      <c r="C17">
        <f>params!$B$3*params!$C$3^2*(params!$C$3^2-A17^2)/((params!$C$3^2-A17^2)^2+(2*params!$D$3*params!$C$3*A17)^2)</f>
        <v>1.0000319243203833E-2</v>
      </c>
      <c r="D17">
        <f>-params!$B$3*params!$C$3^2*(2*params!$D$3*params!$C$3*A17)/((params!$C$3^2-A17^2)^2+(2*params!$D$3*params!$C$3*A17)^2)</f>
        <v>-4.2379593127843758E-5</v>
      </c>
      <c r="E17">
        <f t="shared" si="2"/>
        <v>-39.99964471839472</v>
      </c>
      <c r="F17">
        <f t="shared" si="0"/>
        <v>-4.2377986541633321E-3</v>
      </c>
    </row>
    <row r="18" spans="1:6" x14ac:dyDescent="0.4">
      <c r="A18">
        <f t="shared" si="1"/>
        <v>0.14454397707459271</v>
      </c>
      <c r="B18">
        <v>-0.84</v>
      </c>
      <c r="C18">
        <f>params!$B$3*params!$C$3^2*(params!$C$3^2-A18^2)/((params!$C$3^2-A18^2)^2+(2*params!$D$3*params!$C$3*A18)^2)</f>
        <v>1.0000334288733341E-2</v>
      </c>
      <c r="D18">
        <f>-params!$B$3*params!$C$3^2*(2*params!$D$3*params!$C$3*A18)/((params!$C$3^2-A18^2)^2+(2*params!$D$3*params!$C$3*A18)^2)</f>
        <v>-4.336690786288819E-5</v>
      </c>
      <c r="E18">
        <f t="shared" si="2"/>
        <v>-39.999627974304644</v>
      </c>
      <c r="F18">
        <f t="shared" si="0"/>
        <v>-4.3365186369297105E-3</v>
      </c>
    </row>
    <row r="19" spans="1:6" x14ac:dyDescent="0.4">
      <c r="A19">
        <f t="shared" si="1"/>
        <v>0.14791083881682074</v>
      </c>
      <c r="B19">
        <v>-0.83</v>
      </c>
      <c r="C19">
        <f>params!$B$3*params!$C$3^2*(params!$C$3^2-A19^2)/((params!$C$3^2-A19^2)^2+(2*params!$D$3*params!$C$3*A19)^2)</f>
        <v>1.0000350043342673E-2</v>
      </c>
      <c r="D19">
        <f>-params!$B$3*params!$C$3^2*(2*params!$D$3*params!$C$3*A19)/((params!$C$3^2-A19^2)^2+(2*params!$D$3*params!$C$3*A19)^2)</f>
        <v>-4.43772320713119E-5</v>
      </c>
      <c r="E19">
        <f t="shared" si="2"/>
        <v>-39.999610441072186</v>
      </c>
      <c r="F19">
        <f t="shared" si="0"/>
        <v>-4.4375387451578993E-3</v>
      </c>
    </row>
    <row r="20" spans="1:6" x14ac:dyDescent="0.4">
      <c r="A20">
        <f t="shared" si="1"/>
        <v>0.15135612484362079</v>
      </c>
      <c r="B20">
        <v>-0.82</v>
      </c>
      <c r="C20">
        <f>params!$B$3*params!$C$3^2*(params!$C$3^2-A20^2)/((params!$C$3^2-A20^2)^2+(2*params!$D$3*params!$C$3*A20)^2)</f>
        <v>1.0000366540450296E-2</v>
      </c>
      <c r="D20">
        <f>-params!$B$3*params!$C$3^2*(2*params!$D$3*params!$C$3*A20)/((params!$C$3^2-A20^2)^2+(2*params!$D$3*params!$C$3*A20)^2)</f>
        <v>-4.5411102567999629E-5</v>
      </c>
      <c r="E20">
        <f t="shared" si="2"/>
        <v>-39.999592081504488</v>
      </c>
      <c r="F20">
        <f t="shared" si="0"/>
        <v>-4.5409126015482481E-3</v>
      </c>
    </row>
    <row r="21" spans="1:6" x14ac:dyDescent="0.4">
      <c r="A21">
        <f t="shared" si="1"/>
        <v>0.15488166189124808</v>
      </c>
      <c r="B21">
        <v>-0.81</v>
      </c>
      <c r="C21">
        <f>params!$B$3*params!$C$3^2*(params!$C$3^2-A21^2)/((params!$C$3^2-A21^2)^2+(2*params!$D$3*params!$C$3*A21)^2)</f>
        <v>1.0000383815049701E-2</v>
      </c>
      <c r="D21">
        <f>-params!$B$3*params!$C$3^2*(2*params!$D$3*params!$C$3*A21)/((params!$C$3^2-A21^2)^2+(2*params!$D$3*params!$C$3*A21)^2)</f>
        <v>-4.646906873305195E-5</v>
      </c>
      <c r="E21">
        <f t="shared" si="2"/>
        <v>-39.999572856655696</v>
      </c>
      <c r="F21">
        <f t="shared" si="0"/>
        <v>-4.6466950811172103E-3</v>
      </c>
    </row>
    <row r="22" spans="1:6" x14ac:dyDescent="0.4">
      <c r="A22">
        <f t="shared" si="1"/>
        <v>0.15848931924611132</v>
      </c>
      <c r="B22">
        <v>-0.8</v>
      </c>
      <c r="C22">
        <f>params!$B$3*params!$C$3^2*(params!$C$3^2-A22^2)/((params!$C$3^2-A22^2)^2+(2*params!$D$3*params!$C$3*A22)^2)</f>
        <v>1.0000401903783627E-2</v>
      </c>
      <c r="D22">
        <f>-params!$B$3*params!$C$3^2*(2*params!$D$3*params!$C$3*A22)/((params!$C$3^2-A22^2)^2+(2*params!$D$3*params!$C$3*A22)^2)</f>
        <v>-4.7551692808844533E-5</v>
      </c>
      <c r="E22">
        <f t="shared" si="2"/>
        <v>-39.999552725744309</v>
      </c>
      <c r="F22">
        <f t="shared" si="0"/>
        <v>-4.7549423406023804E-3</v>
      </c>
    </row>
    <row r="23" spans="1:6" x14ac:dyDescent="0.4">
      <c r="A23">
        <f t="shared" si="1"/>
        <v>0.16218100973589297</v>
      </c>
      <c r="B23">
        <v>-0.79</v>
      </c>
      <c r="C23">
        <f>params!$B$3*params!$C$3^2*(params!$C$3^2-A23^2)/((params!$C$3^2-A23^2)^2+(2*params!$D$3*params!$C$3*A23)^2)</f>
        <v>1.000042084502179E-2</v>
      </c>
      <c r="D23">
        <f>-params!$B$3*params!$C$3^2*(2*params!$D$3*params!$C$3*A23)/((params!$C$3^2-A23^2)^2+(2*params!$D$3*params!$C$3*A23)^2)</f>
        <v>-4.8659550204320238E-5</v>
      </c>
      <c r="E23">
        <f t="shared" si="2"/>
        <v>-39.999531646066664</v>
      </c>
      <c r="F23">
        <f t="shared" si="0"/>
        <v>-4.8657118485692782E-3</v>
      </c>
    </row>
    <row r="24" spans="1:6" x14ac:dyDescent="0.4">
      <c r="A24">
        <f t="shared" si="1"/>
        <v>0.16595869074375599</v>
      </c>
      <c r="B24">
        <v>-0.78</v>
      </c>
      <c r="C24">
        <f>params!$B$3*params!$C$3^2*(params!$C$3^2-A24^2)/((params!$C$3^2-A24^2)^2+(2*params!$D$3*params!$C$3*A24)^2)</f>
        <v>1.0000440678942301E-2</v>
      </c>
      <c r="D24">
        <f>-params!$B$3*params!$C$3^2*(2*params!$D$3*params!$C$3*A24)/((params!$C$3^2-A24^2)^2+(2*params!$D$3*params!$C$3*A24)^2)</f>
        <v>-4.979322980670502E-5</v>
      </c>
      <c r="E24">
        <f t="shared" si="2"/>
        <v>-39.999509572906298</v>
      </c>
      <c r="F24">
        <f t="shared" si="0"/>
        <v>-4.9790624162374232E-3</v>
      </c>
    </row>
    <row r="25" spans="1:6" x14ac:dyDescent="0.4">
      <c r="A25">
        <f t="shared" si="1"/>
        <v>0.16982436524617442</v>
      </c>
      <c r="B25">
        <v>-0.77</v>
      </c>
      <c r="C25">
        <f>params!$B$3*params!$C$3^2*(params!$C$3^2-A25^2)/((params!$C$3^2-A25^2)^2+(2*params!$D$3*params!$C$3*A25)^2)</f>
        <v>1.0000461447616875E-2</v>
      </c>
      <c r="D25">
        <f>-params!$B$3*params!$C$3^2*(2*params!$D$3*params!$C$3*A25)/((params!$C$3^2-A25^2)^2+(2*params!$D$3*params!$C$3*A25)^2)</f>
        <v>-5.0953334300844058E-5</v>
      </c>
      <c r="E25">
        <f t="shared" si="2"/>
        <v>-39.999486459439112</v>
      </c>
      <c r="F25">
        <f t="shared" si="0"/>
        <v>-5.0950542290437292E-3</v>
      </c>
    </row>
    <row r="26" spans="1:6" x14ac:dyDescent="0.4">
      <c r="A26">
        <f t="shared" si="1"/>
        <v>0.17378008287493749</v>
      </c>
      <c r="B26">
        <v>-0.76</v>
      </c>
      <c r="C26">
        <f>params!$B$3*params!$C$3^2*(params!$C$3^2-A26^2)/((params!$C$3^2-A26^2)^2+(2*params!$D$3*params!$C$3*A26)^2)</f>
        <v>1.0000483195100093E-2</v>
      </c>
      <c r="D26">
        <f>-params!$B$3*params!$C$3^2*(2*params!$D$3*params!$C$3*A26)/((params!$C$3^2-A26^2)^2+(2*params!$D$3*params!$C$3*A26)^2)</f>
        <v>-5.2140480496361855E-5</v>
      </c>
      <c r="E26">
        <f t="shared" si="2"/>
        <v>-39.999462256633976</v>
      </c>
      <c r="F26">
        <f t="shared" si="0"/>
        <v>-5.2137488789617704E-3</v>
      </c>
    </row>
    <row r="27" spans="1:6" x14ac:dyDescent="0.4">
      <c r="A27">
        <f t="shared" si="1"/>
        <v>0.17782794100389224</v>
      </c>
      <c r="B27">
        <v>-0.75</v>
      </c>
      <c r="C27">
        <f>params!$B$3*params!$C$3^2*(params!$C$3^2-A27^2)/((params!$C$3^2-A27^2)^2+(2*params!$D$3*params!$C$3*A27)^2)</f>
        <v>1.0000505967522865E-2</v>
      </c>
      <c r="D27">
        <f>-params!$B$3*params!$C$3^2*(2*params!$D$3*params!$C$3*A27)/((params!$C$3^2-A27^2)^2+(2*params!$D$3*params!$C$3*A27)^2)</f>
        <v>-5.3355299662856242E-5</v>
      </c>
      <c r="E27">
        <f t="shared" si="2"/>
        <v>-39.999436913148713</v>
      </c>
      <c r="F27">
        <f t="shared" si="0"/>
        <v>-5.335209397596052E-3</v>
      </c>
    </row>
    <row r="28" spans="1:6" x14ac:dyDescent="0.4">
      <c r="A28">
        <f t="shared" si="1"/>
        <v>0.18197008586099833</v>
      </c>
      <c r="B28">
        <v>-0.74</v>
      </c>
      <c r="C28">
        <f>params!$B$3*params!$C$3^2*(params!$C$3^2-A28^2)/((params!$C$3^2-A28^2)^2+(2*params!$D$3*params!$C$3*A28)^2)</f>
        <v>1.0000529813190285E-2</v>
      </c>
      <c r="D28">
        <f>-params!$B$3*params!$C$3^2*(2*params!$D$3*params!$C$3*A28)/((params!$C$3^2-A28^2)^2+(2*params!$D$3*params!$C$3*A28)^2)</f>
        <v>-5.459843787334235E-5</v>
      </c>
      <c r="E28">
        <f t="shared" si="2"/>
        <v>-39.99941037522116</v>
      </c>
      <c r="F28">
        <f t="shared" si="0"/>
        <v>-5.4595002900708527E-3</v>
      </c>
    </row>
    <row r="29" spans="1:6" x14ac:dyDescent="0.4">
      <c r="A29">
        <f t="shared" si="1"/>
        <v>0.18620871366628672</v>
      </c>
      <c r="B29">
        <v>-0.73</v>
      </c>
      <c r="C29">
        <f>params!$B$3*params!$C$3^2*(params!$C$3^2-A29^2)/((params!$C$3^2-A29^2)^2+(2*params!$D$3*params!$C$3*A29)^2)</f>
        <v>1.0000554782684105E-2</v>
      </c>
      <c r="D29">
        <f>-params!$B$3*params!$C$3^2*(2*params!$D$3*params!$C$3*A29)/((params!$C$3^2-A29^2)^2+(2*params!$D$3*params!$C$3*A29)^2)</f>
        <v>-5.5870556356171167E-5</v>
      </c>
      <c r="E29">
        <f t="shared" si="2"/>
        <v>-39.999382586555051</v>
      </c>
      <c r="F29">
        <f t="shared" si="0"/>
        <v>-5.5866875697339041E-3</v>
      </c>
    </row>
    <row r="30" spans="1:6" x14ac:dyDescent="0.4">
      <c r="A30">
        <f t="shared" si="1"/>
        <v>0.19054607179632471</v>
      </c>
      <c r="B30">
        <v>-0.72</v>
      </c>
      <c r="C30">
        <f>params!$B$3*params!$C$3^2*(params!$C$3^2-A30^2)/((params!$C$3^2-A30^2)^2+(2*params!$D$3*params!$C$3*A30)^2)</f>
        <v>1.0000580928970049E-2</v>
      </c>
      <c r="D30">
        <f>-params!$B$3*params!$C$3^2*(2*params!$D$3*params!$C$3*A30)/((params!$C$3^2-A30^2)^2+(2*params!$D$3*params!$C$3*A30)^2)</f>
        <v>-5.7172331855653675E-5</v>
      </c>
      <c r="E30">
        <f t="shared" si="2"/>
        <v>-39.999353488200612</v>
      </c>
      <c r="F30">
        <f t="shared" si="0"/>
        <v>-5.716838793695684E-3</v>
      </c>
    </row>
    <row r="31" spans="1:6" x14ac:dyDescent="0.4">
      <c r="A31">
        <f t="shared" si="1"/>
        <v>0.19498445997580449</v>
      </c>
      <c r="B31">
        <v>-0.71</v>
      </c>
      <c r="C31">
        <f>params!$B$3*params!$C$3^2*(params!$C$3^2-A31^2)/((params!$C$3^2-A31^2)^2+(2*params!$D$3*params!$C$3*A31)^2)</f>
        <v>1.0000608307510178E-2</v>
      </c>
      <c r="D31">
        <f>-params!$B$3*params!$C$3^2*(2*params!$D$3*params!$C$3*A31)/((params!$C$3^2-A31^2)^2+(2*params!$D$3*params!$C$3*A31)^2)</f>
        <v>-5.8504457001629872E-5</v>
      </c>
      <c r="E31">
        <f t="shared" si="2"/>
        <v>-39.999323018429401</v>
      </c>
      <c r="F31">
        <f t="shared" si="0"/>
        <v>-5.8500230992257467E-3</v>
      </c>
    </row>
    <row r="32" spans="1:6" x14ac:dyDescent="0.4">
      <c r="A32">
        <f t="shared" si="1"/>
        <v>0.19952623149688795</v>
      </c>
      <c r="B32">
        <v>-0.7</v>
      </c>
      <c r="C32">
        <f>params!$B$3*params!$C$3^2*(params!$C$3^2-A32^2)/((params!$C$3^2-A32^2)^2+(2*params!$D$3*params!$C$3*A32)^2)</f>
        <v>1.0000636976380546E-2</v>
      </c>
      <c r="D32">
        <f>-params!$B$3*params!$C$3^2*(2*params!$D$3*params!$C$3*A32)/((params!$C$3^2-A32^2)^2+(2*params!$D$3*params!$C$3*A32)^2)</f>
        <v>-5.9867640688229793E-5</v>
      </c>
      <c r="E32">
        <f t="shared" si="2"/>
        <v>-39.999291112603387</v>
      </c>
      <c r="F32">
        <f t="shared" ref="F32" si="3">ATAN2(C32,D32)</f>
        <v>-5.9863112410281335E-3</v>
      </c>
    </row>
    <row r="33" spans="1:6" x14ac:dyDescent="0.4">
      <c r="A33">
        <f t="shared" si="1"/>
        <v>0.20417379446695291</v>
      </c>
      <c r="B33">
        <v>-0.69</v>
      </c>
      <c r="C33">
        <f>params!$B$3*params!$C$3^2*(params!$C$3^2-A33^2)/((params!$C$3^2-A33^2)^2+(2*params!$D$3*params!$C$3*A33)^2)</f>
        <v>1.0000666996394411E-2</v>
      </c>
      <c r="D33">
        <f>-params!$B$3*params!$C$3^2*(2*params!$D$3*params!$C$3*A33)/((params!$C$3^2-A33^2)^2+(2*params!$D$3*params!$C$3*A33)^2)</f>
        <v>-6.1262608462082989E-5</v>
      </c>
      <c r="E33">
        <f t="shared" si="2"/>
        <v>-39.999257703037721</v>
      </c>
      <c r="F33">
        <f t="shared" ref="F33:F96" si="4">ATAN2(C33,D33)</f>
        <v>-6.1257756294185927E-3</v>
      </c>
    </row>
    <row r="34" spans="1:6" x14ac:dyDescent="0.4">
      <c r="A34">
        <f t="shared" si="1"/>
        <v>0.20892961308540392</v>
      </c>
      <c r="B34">
        <v>-0.68</v>
      </c>
      <c r="C34">
        <f>params!$B$3*params!$C$3^2*(params!$C$3^2-A34^2)/((params!$C$3^2-A34^2)^2+(2*params!$D$3*params!$C$3*A34)^2)</f>
        <v>1.0000698431231251E-2</v>
      </c>
      <c r="D34">
        <f>-params!$B$3*params!$C$3^2*(2*params!$D$3*params!$C$3*A34)/((params!$C$3^2-A34^2)^2+(2*params!$D$3*params!$C$3*A34)^2)</f>
        <v>-6.2690102920240904E-5</v>
      </c>
      <c r="E34">
        <f t="shared" si="2"/>
        <v>-39.999222718857119</v>
      </c>
      <c r="F34">
        <f t="shared" si="4"/>
        <v>-6.2684903694270365E-3</v>
      </c>
    </row>
    <row r="35" spans="1:6" x14ac:dyDescent="0.4">
      <c r="A35">
        <f t="shared" si="1"/>
        <v>0.21379620895022314</v>
      </c>
      <c r="B35">
        <v>-0.67</v>
      </c>
      <c r="C35">
        <f>params!$B$3*params!$C$3^2*(params!$C$3^2-A35^2)/((params!$C$3^2-A35^2)^2+(2*params!$D$3*params!$C$3*A35)^2)</f>
        <v>1.0000731347571864E-2</v>
      </c>
      <c r="D35">
        <f>-params!$B$3*params!$C$3^2*(2*params!$D$3*params!$C$3*A35)/((params!$C$3^2-A35^2)^2+(2*params!$D$3*params!$C$3*A35)^2)</f>
        <v>-6.4150884118086563E-5</v>
      </c>
      <c r="E35">
        <f t="shared" si="2"/>
        <v>-39.999186085845459</v>
      </c>
      <c r="F35">
        <f t="shared" si="4"/>
        <v>-6.4145313008492945E-3</v>
      </c>
    </row>
    <row r="36" spans="1:6" x14ac:dyDescent="0.4">
      <c r="A36">
        <f t="shared" si="1"/>
        <v>0.21877616239495523</v>
      </c>
      <c r="B36">
        <v>-0.66</v>
      </c>
      <c r="C36">
        <f>params!$B$3*params!$C$3^2*(params!$C$3^2-A36^2)/((params!$C$3^2-A36^2)^2+(2*params!$D$3*params!$C$3*A36)^2)</f>
        <v>1.0000765815239832E-2</v>
      </c>
      <c r="D36">
        <f>-params!$B$3*params!$C$3^2*(2*params!$D$3*params!$C$3*A36)/((params!$C$3^2-A36^2)^2+(2*params!$D$3*params!$C$3*A36)^2)</f>
        <v>-6.5645729987515923E-5</v>
      </c>
      <c r="E36">
        <f t="shared" si="2"/>
        <v>-39.999147726288257</v>
      </c>
      <c r="F36">
        <f t="shared" si="4"/>
        <v>-6.5639760392731403E-3</v>
      </c>
    </row>
    <row r="37" spans="1:6" x14ac:dyDescent="0.4">
      <c r="A37">
        <f t="shared" si="1"/>
        <v>0.22387211385683392</v>
      </c>
      <c r="B37">
        <v>-0.65</v>
      </c>
      <c r="C37">
        <f>params!$B$3*params!$C$3^2*(params!$C$3^2-A37^2)/((params!$C$3^2-A37^2)^2+(2*params!$D$3*params!$C$3*A37)^2)</f>
        <v>1.0000801907349659E-2</v>
      </c>
      <c r="D37">
        <f>-params!$B$3*params!$C$3^2*(2*params!$D$3*params!$C$3*A37)/((params!$C$3^2-A37^2)^2+(2*params!$D$3*params!$C$3*A37)^2)</f>
        <v>-6.7175436765684824E-5</v>
      </c>
      <c r="E37">
        <f t="shared" si="2"/>
        <v>-39.999107558807736</v>
      </c>
      <c r="F37">
        <f t="shared" si="4"/>
        <v>-6.716904018104119E-3</v>
      </c>
    </row>
    <row r="38" spans="1:6" x14ac:dyDescent="0.4">
      <c r="A38">
        <f t="shared" si="1"/>
        <v>0.22908676527677729</v>
      </c>
      <c r="B38">
        <v>-0.64</v>
      </c>
      <c r="C38">
        <f>params!$B$3*params!$C$3^2*(params!$C$3^2-A38^2)/((params!$C$3^2-A38^2)^2+(2*params!$D$3*params!$C$3*A38)^2)</f>
        <v>1.0000839700461889E-2</v>
      </c>
      <c r="D38">
        <f>-params!$B$3*params!$C$3^2*(2*params!$D$3*params!$C$3*A38)/((params!$C$3^2-A38^2)^2+(2*params!$D$3*params!$C$3*A38)^2)</f>
        <v>-6.8740819434627394E-5</v>
      </c>
      <c r="E38">
        <f t="shared" si="2"/>
        <v>-39.999065498190113</v>
      </c>
      <c r="F38">
        <f t="shared" si="4"/>
        <v>-6.8733965316177537E-3</v>
      </c>
    </row>
    <row r="39" spans="1:6" x14ac:dyDescent="0.4">
      <c r="A39">
        <f t="shared" si="1"/>
        <v>0.23442288153199217</v>
      </c>
      <c r="B39">
        <v>-0.63</v>
      </c>
      <c r="C39">
        <f>params!$B$3*params!$C$3^2*(params!$C$3^2-A39^2)/((params!$C$3^2-A39^2)^2+(2*params!$D$3*params!$C$3*A39)^2)</f>
        <v>1.0000879274745533E-2</v>
      </c>
      <c r="D39">
        <f>-params!$B$3*params!$C$3^2*(2*params!$D$3*params!$C$3*A39)/((params!$C$3^2-A39^2)^2+(2*params!$D$3*params!$C$3*A39)^2)</f>
        <v>-7.0342712172061963E-5</v>
      </c>
      <c r="E39">
        <f t="shared" si="2"/>
        <v>-39.999021455204748</v>
      </c>
      <c r="F39">
        <f t="shared" si="4"/>
        <v>-7.0335367790653408E-3</v>
      </c>
    </row>
    <row r="40" spans="1:6" x14ac:dyDescent="0.4">
      <c r="A40">
        <f t="shared" si="1"/>
        <v>0.23988329190194901</v>
      </c>
      <c r="B40">
        <v>-0.62</v>
      </c>
      <c r="C40">
        <f>params!$B$3*params!$C$3^2*(params!$C$3^2-A40^2)/((params!$C$3^2-A40^2)^2+(2*params!$D$3*params!$C$3*A40)^2)</f>
        <v>1.0000920714148168E-2</v>
      </c>
      <c r="D40">
        <f>-params!$B$3*params!$C$3^2*(2*params!$D$3*params!$C$3*A40)/((params!$C$3^2-A40^2)^2+(2*params!$D$3*params!$C$3*A40)^2)</f>
        <v>-7.1981968813713485E-5</v>
      </c>
      <c r="E40">
        <f t="shared" si="2"/>
        <v>-39.998975336414723</v>
      </c>
      <c r="F40">
        <f t="shared" si="4"/>
        <v>-7.1974099098615647E-3</v>
      </c>
    </row>
    <row r="41" spans="1:6" x14ac:dyDescent="0.4">
      <c r="A41">
        <f t="shared" si="1"/>
        <v>0.24547089156850299</v>
      </c>
      <c r="B41">
        <v>-0.61</v>
      </c>
      <c r="C41">
        <f>params!$B$3*params!$C$3^2*(params!$C$3^2-A41^2)/((params!$C$3^2-A41^2)^2+(2*params!$D$3*params!$C$3*A41)^2)</f>
        <v>1.0000964106574037E-2</v>
      </c>
      <c r="D41">
        <f>-params!$B$3*params!$C$3^2*(2*params!$D$3*params!$C$3*A41)/((params!$C$3^2-A41^2)^2+(2*params!$D$3*params!$C$3*A41)^2)</f>
        <v>-7.3659463327493052E-5</v>
      </c>
      <c r="E41">
        <f t="shared" si="2"/>
        <v>-39.998927043978554</v>
      </c>
      <c r="F41">
        <f t="shared" si="4"/>
        <v>-7.3651030698830174E-3</v>
      </c>
    </row>
    <row r="42" spans="1:6" x14ac:dyDescent="0.4">
      <c r="A42">
        <f t="shared" si="1"/>
        <v>0.25118864315095801</v>
      </c>
      <c r="B42">
        <v>-0.6</v>
      </c>
      <c r="C42">
        <f>params!$B$3*params!$C$3^2*(params!$C$3^2-A42^2)/((params!$C$3^2-A42^2)^2+(2*params!$D$3*params!$C$3*A42)^2)</f>
        <v>1.0001009544070559E-2</v>
      </c>
      <c r="D42">
        <f>-params!$B$3*params!$C$3^2*(2*params!$D$3*params!$C$3*A42)/((params!$C$3^2-A42^2)^2+(2*params!$D$3*params!$C$3*A42)^2)</f>
        <v>-7.537609029988918E-5</v>
      </c>
      <c r="E42">
        <f t="shared" si="2"/>
        <v>-39.998876475442458</v>
      </c>
      <c r="F42">
        <f t="shared" si="4"/>
        <v>-7.536705448907683E-3</v>
      </c>
    </row>
    <row r="43" spans="1:6" x14ac:dyDescent="0.4">
      <c r="A43">
        <f t="shared" si="1"/>
        <v>0.25703957827688634</v>
      </c>
      <c r="B43">
        <v>-0.59</v>
      </c>
      <c r="C43">
        <f>params!$B$3*params!$C$3^2*(params!$C$3^2-A43^2)/((params!$C$3^2-A43^2)^2+(2*params!$D$3*params!$C$3*A43)^2)</f>
        <v>1.0001057123023622E-2</v>
      </c>
      <c r="D43">
        <f>-params!$B$3*params!$C$3^2*(2*params!$D$3*params!$C$3*A43)/((params!$C$3^2-A43^2)^2+(2*params!$D$3*params!$C$3*A43)^2)</f>
        <v>-7.7132765434938637E-5</v>
      </c>
      <c r="E43">
        <f t="shared" si="2"/>
        <v>-39.998823523522937</v>
      </c>
      <c r="F43">
        <f t="shared" si="4"/>
        <v>-7.7123083292264397E-3</v>
      </c>
    </row>
    <row r="44" spans="1:6" x14ac:dyDescent="0.4">
      <c r="A44">
        <f t="shared" si="1"/>
        <v>0.2630267991895382</v>
      </c>
      <c r="B44">
        <v>-0.57999999999999996</v>
      </c>
      <c r="C44">
        <f>params!$B$3*params!$C$3^2*(params!$C$3^2-A44^2)/((params!$C$3^2-A44^2)^2+(2*params!$D$3*params!$C$3*A44)^2)</f>
        <v>1.0001106944362089E-2</v>
      </c>
      <c r="D44">
        <f>-params!$B$3*params!$C$3^2*(2*params!$D$3*params!$C$3*A44)/((params!$C$3^2-A44^2)^2+(2*params!$D$3*params!$C$3*A44)^2)</f>
        <v>-7.8930426066159802E-5</v>
      </c>
      <c r="E44">
        <f t="shared" si="2"/>
        <v>-39.998768075878971</v>
      </c>
      <c r="F44">
        <f t="shared" si="4"/>
        <v>-7.8920051354587073E-3</v>
      </c>
    </row>
    <row r="45" spans="1:6" x14ac:dyDescent="0.4">
      <c r="A45">
        <f t="shared" si="1"/>
        <v>0.26915348039269155</v>
      </c>
      <c r="B45">
        <v>-0.56999999999999995</v>
      </c>
      <c r="C45">
        <f>params!$B$3*params!$C$3^2*(params!$C$3^2-A45^2)/((params!$C$3^2-A45^2)^2+(2*params!$D$3*params!$C$3*A45)^2)</f>
        <v>1.0001159113771953E-2</v>
      </c>
      <c r="D45">
        <f>-params!$B$3*params!$C$3^2*(2*params!$D$3*params!$C$3*A45)/((params!$C$3^2-A45^2)^2+(2*params!$D$3*params!$C$3*A45)^2)</f>
        <v>-8.0770031681845909E-5</v>
      </c>
      <c r="E45">
        <f t="shared" si="2"/>
        <v>-39.998710014873602</v>
      </c>
      <c r="F45">
        <f t="shared" si="4"/>
        <v>-8.0758914856053528E-3</v>
      </c>
    </row>
    <row r="46" spans="1:6" x14ac:dyDescent="0.4">
      <c r="A46">
        <f t="shared" si="1"/>
        <v>0.27542287033381663</v>
      </c>
      <c r="B46">
        <v>-0.56000000000000005</v>
      </c>
      <c r="C46">
        <f>params!$B$3*params!$C$3^2*(params!$C$3^2-A46^2)/((params!$C$3^2-A46^2)^2+(2*params!$D$3*params!$C$3*A46)^2)</f>
        <v>1.000121374192057E-2</v>
      </c>
      <c r="D46">
        <f>-params!$B$3*params!$C$3^2*(2*params!$D$3*params!$C$3*A46)/((params!$C$3^2-A46^2)^2+(2*params!$D$3*params!$C$3*A46)^2)</f>
        <v>-8.265256446413351E-5</v>
      </c>
      <c r="E46">
        <f t="shared" si="2"/>
        <v>-39.998649217324122</v>
      </c>
      <c r="F46">
        <f t="shared" si="4"/>
        <v>-8.2640652433733364E-3</v>
      </c>
    </row>
    <row r="47" spans="1:6" x14ac:dyDescent="0.4">
      <c r="A47">
        <f t="shared" si="1"/>
        <v>0.28183829312644532</v>
      </c>
      <c r="B47">
        <v>-0.55000000000000004</v>
      </c>
      <c r="C47">
        <f>params!$B$3*params!$C$3^2*(params!$C$3^2-A47^2)/((params!$C$3^2-A47^2)^2+(2*params!$D$3*params!$C$3*A47)^2)</f>
        <v>1.0001270944691472E-2</v>
      </c>
      <c r="D47">
        <f>-params!$B$3*params!$C$3^2*(2*params!$D$3*params!$C$3*A47)/((params!$C$3^2-A47^2)^2+(2*params!$D$3*params!$C$3*A47)^2)</f>
        <v>-8.457902984227598E-5</v>
      </c>
      <c r="E47">
        <f t="shared" si="2"/>
        <v>-39.998585554240627</v>
      </c>
      <c r="F47">
        <f t="shared" si="4"/>
        <v>-8.4566265718074608E-3</v>
      </c>
    </row>
    <row r="48" spans="1:6" x14ac:dyDescent="0.4">
      <c r="A48">
        <f t="shared" si="1"/>
        <v>0.28840315031266056</v>
      </c>
      <c r="B48">
        <v>-0.54</v>
      </c>
      <c r="C48">
        <f>params!$B$3*params!$C$3^2*(params!$C$3^2-A48^2)/((params!$C$3^2-A48^2)^2+(2*params!$D$3*params!$C$3*A48)^2)</f>
        <v>1.0001330843430275E-2</v>
      </c>
      <c r="D48">
        <f>-params!$B$3*params!$C$3^2*(2*params!$D$3*params!$C$3*A48)/((params!$C$3^2-A48^2)^2+(2*params!$D$3*params!$C$3*A48)^2)</f>
        <v>-8.6550457060572932E-5</v>
      </c>
      <c r="E48">
        <f t="shared" si="2"/>
        <v>-39.998518890552099</v>
      </c>
      <c r="F48">
        <f t="shared" si="4"/>
        <v>-8.6536779882661705E-3</v>
      </c>
    </row>
    <row r="49" spans="1:6" x14ac:dyDescent="0.4">
      <c r="A49">
        <f t="shared" si="1"/>
        <v>0.29512092266663847</v>
      </c>
      <c r="B49">
        <v>-0.53</v>
      </c>
      <c r="C49">
        <f>params!$B$3*params!$C$3^2*(params!$C$3^2-A49^2)/((params!$C$3^2-A49^2)^2+(2*params!$D$3*params!$C$3*A49)^2)</f>
        <v>1.0001393565202141E-2</v>
      </c>
      <c r="D49">
        <f>-params!$B$3*params!$C$3^2*(2*params!$D$3*params!$C$3*A49)/((params!$C$3^2-A49^2)^2+(2*params!$D$3*params!$C$3*A49)^2)</f>
        <v>-8.856789976142187E-5</v>
      </c>
      <c r="E49">
        <f t="shared" si="2"/>
        <v>-39.998449084819654</v>
      </c>
      <c r="F49">
        <f t="shared" si="4"/>
        <v>-8.8553244207793345E-3</v>
      </c>
    </row>
    <row r="50" spans="1:6" x14ac:dyDescent="0.4">
      <c r="A50">
        <f t="shared" si="1"/>
        <v>0.30199517204020154</v>
      </c>
      <c r="B50">
        <v>-0.52</v>
      </c>
      <c r="C50">
        <f>params!$B$3*params!$C$3^2*(params!$C$3^2-A50^2)/((params!$C$3^2-A50^2)^2+(2*params!$D$3*params!$C$3*A50)^2)</f>
        <v>1.0001459243061405E-2</v>
      </c>
      <c r="D50">
        <f>-params!$B$3*params!$C$3^2*(2*params!$D$3*params!$C$3*A50)/((params!$C$3^2-A50^2)^2+(2*params!$D$3*params!$C$3*A50)^2)</f>
        <v>-9.0632436583982232E-5</v>
      </c>
      <c r="E50">
        <f t="shared" si="2"/>
        <v>-39.99837598893621</v>
      </c>
      <c r="F50">
        <f t="shared" si="4"/>
        <v>-9.0616732658276595E-3</v>
      </c>
    </row>
    <row r="51" spans="1:6" x14ac:dyDescent="0.4">
      <c r="A51">
        <f t="shared" si="1"/>
        <v>0.30902954325135895</v>
      </c>
      <c r="B51">
        <v>-0.51</v>
      </c>
      <c r="C51">
        <f>params!$B$3*params!$C$3^2*(params!$C$3^2-A51^2)/((params!$C$3^2-A51^2)^2+(2*params!$D$3*params!$C$3*A51)^2)</f>
        <v>1.0001528016333913E-2</v>
      </c>
      <c r="D51">
        <f>-params!$B$3*params!$C$3^2*(2*params!$D$3*params!$C$3*A51)/((params!$C$3^2-A51^2)^2+(2*params!$D$3*params!$C$3*A51)^2)</f>
        <v>-9.2745171778959716E-5</v>
      </c>
      <c r="E51">
        <f t="shared" si="2"/>
        <v>-39.998299447812016</v>
      </c>
      <c r="F51">
        <f t="shared" si="4"/>
        <v>-9.2728344475845013E-3</v>
      </c>
    </row>
    <row r="52" spans="1:6" x14ac:dyDescent="0.4">
      <c r="A52">
        <f t="shared" si="1"/>
        <v>0.31622776601683794</v>
      </c>
      <c r="B52">
        <v>-0.5</v>
      </c>
      <c r="C52">
        <f>params!$B$3*params!$C$3^2*(params!$C$3^2-A52^2)/((params!$C$3^2-A52^2)^2+(2*params!$D$3*params!$C$3*A52)^2)</f>
        <v>1.0001600030912673E-2</v>
      </c>
      <c r="D52">
        <f>-params!$B$3*params!$C$3^2*(2*params!$D$3*params!$C$3*A52)/((params!$C$3^2-A52^2)^2+(2*params!$D$3*params!$C$3*A52)^2)</f>
        <v>-9.4907235840043571E-5</v>
      </c>
      <c r="E52">
        <f t="shared" si="2"/>
        <v>-39.99821929904526</v>
      </c>
      <c r="F52">
        <f t="shared" si="4"/>
        <v>-9.488920478662571E-3</v>
      </c>
    </row>
    <row r="53" spans="1:6" x14ac:dyDescent="0.4">
      <c r="A53">
        <f t="shared" si="1"/>
        <v>0.32359365692962827</v>
      </c>
      <c r="B53">
        <v>-0.49</v>
      </c>
      <c r="C53">
        <f>params!$B$3*params!$C$3^2*(params!$C$3^2-A53^2)/((params!$C$3^2-A53^2)^2+(2*params!$D$3*params!$C$3*A53)^2)</f>
        <v>1.0001675439567438E-2</v>
      </c>
      <c r="D53">
        <f>-params!$B$3*params!$C$3^2*(2*params!$D$3*params!$C$3*A53)/((params!$C$3^2-A53^2)^2+(2*params!$D$3*params!$C$3*A53)^2)</f>
        <v>-9.7119786152551467E-5</v>
      </c>
      <c r="E53">
        <f t="shared" si="2"/>
        <v>-39.998135372577252</v>
      </c>
      <c r="F53">
        <f t="shared" si="4"/>
        <v>-9.7100465224095461E-3</v>
      </c>
    </row>
    <row r="54" spans="1:6" x14ac:dyDescent="0.4">
      <c r="A54">
        <f t="shared" si="1"/>
        <v>0.33113112148259105</v>
      </c>
      <c r="B54">
        <v>-0.48</v>
      </c>
      <c r="C54">
        <f>params!$B$3*params!$C$3^2*(params!$C$3^2-A54^2)/((params!$C$3^2-A54^2)^2+(2*params!$D$3*params!$C$3*A54)^2)</f>
        <v>1.0001754402268902E-2</v>
      </c>
      <c r="D54">
        <f>-params!$B$3*params!$C$3^2*(2*params!$D$3*params!$C$3*A54)/((params!$C$3^2-A54^2)^2+(2*params!$D$3*params!$C$3*A54)^2)</f>
        <v>-9.9384007659863408E-5</v>
      </c>
      <c r="E54">
        <f t="shared" si="2"/>
        <v>-39.998047490331246</v>
      </c>
      <c r="F54">
        <f t="shared" si="4"/>
        <v>-9.9363304567982834E-3</v>
      </c>
    </row>
    <row r="55" spans="1:6" x14ac:dyDescent="0.4">
      <c r="A55">
        <f t="shared" si="1"/>
        <v>0.33884415613920255</v>
      </c>
      <c r="B55">
        <v>-0.47</v>
      </c>
      <c r="C55">
        <f>params!$B$3*params!$C$3^2*(params!$C$3^2-A55^2)/((params!$C$3^2-A55^2)^2+(2*params!$D$3*params!$C$3*A55)^2)</f>
        <v>1.0001837086528168E-2</v>
      </c>
      <c r="D55">
        <f>-params!$B$3*params!$C$3^2*(2*params!$D$3*params!$C$3*A55)/((params!$C$3^2-A55^2)^2+(2*params!$D$3*params!$C$3*A55)^2)</f>
        <v>-1.0170111354825018E-4</v>
      </c>
      <c r="E55">
        <f t="shared" si="2"/>
        <v>-39.997955465834195</v>
      </c>
      <c r="F55">
        <f t="shared" si="4"/>
        <v>-1.0167892939959048E-2</v>
      </c>
    </row>
    <row r="56" spans="1:6" x14ac:dyDescent="0.4">
      <c r="A56">
        <f t="shared" si="1"/>
        <v>0.34673685045253166</v>
      </c>
      <c r="B56">
        <v>-0.46</v>
      </c>
      <c r="C56">
        <f>params!$B$3*params!$C$3^2*(params!$C$3^2-A56^2)/((params!$C$3^2-A56^2)^2+(2*params!$D$3*params!$C$3*A56)^2)</f>
        <v>1.0001923667752247E-2</v>
      </c>
      <c r="D56">
        <f>-params!$B$3*params!$C$3^2*(2*params!$D$3*params!$C$3*A56)/((params!$C$3^2-A56^2)^2+(2*params!$D$3*params!$C$3*A56)^2)</f>
        <v>-1.0407234595073238E-4</v>
      </c>
      <c r="E56">
        <f t="shared" si="2"/>
        <v>-39.997859103820709</v>
      </c>
      <c r="F56">
        <f t="shared" si="4"/>
        <v>-1.0404857477403056E-2</v>
      </c>
    </row>
    <row r="57" spans="1:6" x14ac:dyDescent="0.4">
      <c r="A57">
        <f t="shared" si="1"/>
        <v>0.35481338923357542</v>
      </c>
      <c r="B57">
        <v>-0.45</v>
      </c>
      <c r="C57">
        <f>params!$B$3*params!$C$3^2*(params!$C$3^2-A57^2)/((params!$C$3^2-A57^2)^2+(2*params!$D$3*params!$C$3*A57)^2)</f>
        <v>1.0002014329616298E-2</v>
      </c>
      <c r="D57">
        <f>-params!$B$3*params!$C$3^2*(2*params!$D$3*params!$C$3*A57)/((params!$C$3^2-A57^2)^2+(2*params!$D$3*params!$C$3*A57)^2)</f>
        <v>-1.0649897667063358E-4</v>
      </c>
      <c r="E57">
        <f t="shared" si="2"/>
        <v>-39.997758199818279</v>
      </c>
      <c r="F57">
        <f t="shared" si="4"/>
        <v>-1.0647350490988567E-2</v>
      </c>
    </row>
    <row r="58" spans="1:6" x14ac:dyDescent="0.4">
      <c r="A58">
        <f t="shared" si="1"/>
        <v>0.36307805477010135</v>
      </c>
      <c r="B58">
        <v>-0.44</v>
      </c>
      <c r="C58">
        <f>params!$B$3*params!$C$3^2*(params!$C$3^2-A58^2)/((params!$C$3^2-A58^2)^2+(2*params!$D$3*params!$C$3*A58)^2)</f>
        <v>1.0002109264453432E-2</v>
      </c>
      <c r="D58">
        <f>-params!$B$3*params!$C$3^2*(2*params!$D$3*params!$C$3*A58)/((params!$C$3^2-A58^2)^2+(2*params!$D$3*params!$C$3*A58)^2)</f>
        <v>-1.089823079255244E-4</v>
      </c>
      <c r="E58">
        <f t="shared" si="2"/>
        <v>-39.997652539712945</v>
      </c>
      <c r="F58">
        <f t="shared" si="4"/>
        <v>-1.089550138968283E-2</v>
      </c>
    </row>
    <row r="59" spans="1:6" x14ac:dyDescent="0.4">
      <c r="A59">
        <f t="shared" si="1"/>
        <v>0.37153522909717335</v>
      </c>
      <c r="B59">
        <v>-0.42999999999999899</v>
      </c>
      <c r="C59">
        <f>params!$B$3*params!$C$3^2*(params!$C$3^2-A59^2)/((params!$C$3^2-A59^2)^2+(2*params!$D$3*params!$C$3*A59)^2)</f>
        <v>1.0002208673662916E-2</v>
      </c>
      <c r="D59">
        <f>-params!$B$3*params!$C$3^2*(2*params!$D$3*params!$C$3*A59)/((params!$C$3^2-A59^2)^2+(2*params!$D$3*params!$C$3*A59)^2)</f>
        <v>-1.115236731122863E-4</v>
      </c>
      <c r="E59">
        <f t="shared" si="2"/>
        <v>-39.997541899294362</v>
      </c>
      <c r="F59">
        <f t="shared" si="4"/>
        <v>-1.1149442642175248E-2</v>
      </c>
    </row>
    <row r="60" spans="1:6" x14ac:dyDescent="0.4">
      <c r="A60">
        <f t="shared" si="1"/>
        <v>0.38018939632056203</v>
      </c>
      <c r="B60">
        <v>-0.41999999999999899</v>
      </c>
      <c r="C60">
        <f>params!$B$3*params!$C$3^2*(params!$C$3^2-A60^2)/((params!$C$3^2-A60^2)^2+(2*params!$D$3*params!$C$3*A60)^2)</f>
        <v>1.0002312768137598E-2</v>
      </c>
      <c r="D60">
        <f>-params!$B$3*params!$C$3^2*(2*params!$D$3*params!$C$3*A60)/((params!$C$3^2-A60^2)^2+(2*params!$D$3*params!$C$3*A60)^2)</f>
        <v>-1.141244375940586E-4</v>
      </c>
      <c r="E60">
        <f t="shared" si="2"/>
        <v>-39.997426043779541</v>
      </c>
      <c r="F60">
        <f t="shared" si="4"/>
        <v>-1.140930985139944E-2</v>
      </c>
    </row>
    <row r="61" spans="1:6" x14ac:dyDescent="0.4">
      <c r="A61">
        <f t="shared" si="1"/>
        <v>0.38904514499428144</v>
      </c>
      <c r="B61">
        <v>-0.40999999999999898</v>
      </c>
      <c r="C61">
        <f>params!$B$3*params!$C$3^2*(params!$C$3^2-A61^2)/((params!$C$3^2-A61^2)^2+(2*params!$D$3*params!$C$3*A61)^2)</f>
        <v>1.0002421768711529E-2</v>
      </c>
      <c r="D61">
        <f>-params!$B$3*params!$C$3^2*(2*params!$D$3*params!$C$3*A61)/((params!$C$3^2-A61^2)^2+(2*params!$D$3*params!$C$3*A61)^2)</f>
        <v>-1.1678599950987455E-4</v>
      </c>
      <c r="E61">
        <f t="shared" si="2"/>
        <v>-39.997304727313903</v>
      </c>
      <c r="F61">
        <f t="shared" si="4"/>
        <v>-1.1675241831024535E-2</v>
      </c>
    </row>
    <row r="62" spans="1:6" x14ac:dyDescent="0.4">
      <c r="A62">
        <f t="shared" si="1"/>
        <v>0.39810717055349809</v>
      </c>
      <c r="B62">
        <v>-0.39999999999999902</v>
      </c>
      <c r="C62">
        <f>params!$B$3*params!$C$3^2*(params!$C$3^2-A62^2)/((params!$C$3^2-A62^2)^2+(2*params!$D$3*params!$C$3*A62)^2)</f>
        <v>1.0002535906628671E-2</v>
      </c>
      <c r="D62">
        <f>-params!$B$3*params!$C$3^2*(2*params!$D$3*params!$C$3*A62)/((params!$C$3^2-A62^2)^2+(2*params!$D$3*params!$C$3*A62)^2)</f>
        <v>-1.1950979060782297E-4</v>
      </c>
      <c r="E62">
        <f t="shared" si="2"/>
        <v>-39.997177692448915</v>
      </c>
      <c r="F62">
        <f t="shared" si="4"/>
        <v>-1.1947380683977903E-2</v>
      </c>
    </row>
    <row r="63" spans="1:6" x14ac:dyDescent="0.4">
      <c r="A63">
        <f t="shared" si="1"/>
        <v>0.40738027780411368</v>
      </c>
      <c r="B63">
        <v>-0.38999999999999901</v>
      </c>
      <c r="C63">
        <f>params!$B$3*params!$C$3^2*(params!$C$3^2-A63^2)/((params!$C$3^2-A63^2)^2+(2*params!$D$3*params!$C$3*A63)^2)</f>
        <v>1.0002655424033712E-2</v>
      </c>
      <c r="D63">
        <f>-params!$B$3*params!$C$3^2*(2*params!$D$3*params!$C$3*A63)/((params!$C$3^2-A63^2)^2+(2*params!$D$3*params!$C$3*A63)^2)</f>
        <v>-1.2229727710262402E-4</v>
      </c>
      <c r="E63">
        <f t="shared" si="2"/>
        <v>-39.997044669594978</v>
      </c>
      <c r="F63">
        <f t="shared" si="4"/>
        <v>-1.2225871883064994E-2</v>
      </c>
    </row>
    <row r="64" spans="1:6" x14ac:dyDescent="0.4">
      <c r="A64">
        <f t="shared" si="1"/>
        <v>0.41686938347033636</v>
      </c>
      <c r="B64">
        <v>-0.37999999999999901</v>
      </c>
      <c r="C64">
        <f>params!$B$3*params!$C$3^2*(params!$C$3^2-A64^2)/((params!$C$3^2-A64^2)^2+(2*params!$D$3*params!$C$3*A64)^2)</f>
        <v>1.0002780574486054E-2</v>
      </c>
      <c r="D64">
        <f>-params!$B$3*params!$C$3^2*(2*params!$D$3*params!$C$3*A64)/((params!$C$3^2-A64^2)^2+(2*params!$D$3*params!$C$3*A64)^2)</f>
        <v>-1.2514996055854589E-4</v>
      </c>
      <c r="E64">
        <f t="shared" si="2"/>
        <v>-39.996905376448467</v>
      </c>
      <c r="F64">
        <f t="shared" si="4"/>
        <v>-1.2510864353754134E-2</v>
      </c>
    </row>
    <row r="65" spans="1:6" x14ac:dyDescent="0.4">
      <c r="A65">
        <f t="shared" si="1"/>
        <v>0.42657951880159356</v>
      </c>
      <c r="B65">
        <v>-0.369999999999999</v>
      </c>
      <c r="C65">
        <f>params!$B$3*params!$C$3^2*(params!$C$3^2-A65^2)/((params!$C$3^2-A65^2)^2+(2*params!$D$3*params!$C$3*A65)^2)</f>
        <v>1.0002911623498036E-2</v>
      </c>
      <c r="D65">
        <f>-params!$B$3*params!$C$3^2*(2*params!$D$3*params!$C$3*A65)/((params!$C$3^2-A65^2)^2+(2*params!$D$3*params!$C$3*A65)^2)</f>
        <v>-1.2806937879864016E-4</v>
      </c>
      <c r="E65">
        <f t="shared" si="2"/>
        <v>-39.996759517391716</v>
      </c>
      <c r="F65">
        <f t="shared" si="4"/>
        <v>-1.2802510559197499E-2</v>
      </c>
    </row>
    <row r="66" spans="1:6" x14ac:dyDescent="0.4">
      <c r="A66">
        <f t="shared" si="1"/>
        <v>0.43651583224016693</v>
      </c>
      <c r="B66">
        <v>-0.35999999999999899</v>
      </c>
      <c r="C66">
        <f>params!$B$3*params!$C$3^2*(params!$C$3^2-A66^2)/((params!$C$3^2-A66^2)^2+(2*params!$D$3*params!$C$3*A66)^2)</f>
        <v>1.0003048849098542E-2</v>
      </c>
      <c r="D66">
        <f>-params!$B$3*params!$C$3^2*(2*params!$D$3*params!$C$3*A66)/((params!$C$3^2-A66^2)^2+(2*params!$D$3*params!$C$3*A66)^2)</f>
        <v>-1.3105710684132283E-4</v>
      </c>
      <c r="E66">
        <f t="shared" si="2"/>
        <v>-39.99660678286461</v>
      </c>
      <c r="F66">
        <f t="shared" si="4"/>
        <v>-1.3100966587562417E-2</v>
      </c>
    </row>
    <row r="67" spans="1:6" x14ac:dyDescent="0.4">
      <c r="A67">
        <f t="shared" ref="A67:A130" si="5">10^B67</f>
        <v>0.44668359215096415</v>
      </c>
      <c r="B67">
        <v>-0.34999999999999898</v>
      </c>
      <c r="C67">
        <f>params!$B$3*params!$C$3^2*(params!$C$3^2-A67^2)/((params!$C$3^2-A67^2)^2+(2*params!$D$3*params!$C$3*A67)^2)</f>
        <v>1.0003192542423206E-2</v>
      </c>
      <c r="D67">
        <f>-params!$B$3*params!$C$3^2*(2*params!$D$3*params!$C$3*A67)/((params!$C$3^2-A67^2)^2+(2*params!$D$3*params!$C$3*A67)^2)</f>
        <v>-1.3411475786538247E-4</v>
      </c>
      <c r="E67">
        <f t="shared" ref="E67:E130" si="6">10*LOG10(C67^2+D67^2)</f>
        <v>-39.996446848706533</v>
      </c>
      <c r="F67">
        <f t="shared" si="4"/>
        <v>-1.340639224175055E-2</v>
      </c>
    </row>
    <row r="68" spans="1:6" x14ac:dyDescent="0.4">
      <c r="A68">
        <f t="shared" si="5"/>
        <v>0.45708818961487596</v>
      </c>
      <c r="B68">
        <v>-0.33999999999999903</v>
      </c>
      <c r="C68">
        <f>params!$B$3*params!$C$3^2*(params!$C$3^2-A68^2)/((params!$C$3^2-A68^2)^2+(2*params!$D$3*params!$C$3*A68)^2)</f>
        <v>1.0003343008332459E-2</v>
      </c>
      <c r="D68">
        <f>-params!$B$3*params!$C$3^2*(2*params!$D$3*params!$C$3*A68)/((params!$C$3^2-A68^2)^2+(2*params!$D$3*params!$C$3*A68)^2)</f>
        <v>-1.3724398420455472E-4</v>
      </c>
      <c r="E68">
        <f t="shared" si="6"/>
        <v>-39.996279375467125</v>
      </c>
      <c r="F68">
        <f t="shared" si="4"/>
        <v>-1.3718951131586058E-2</v>
      </c>
    </row>
    <row r="69" spans="1:6" x14ac:dyDescent="0.4">
      <c r="A69">
        <f t="shared" si="5"/>
        <v>0.46773514128719923</v>
      </c>
      <c r="B69">
        <v>-0.32999999999999902</v>
      </c>
      <c r="C69">
        <f>params!$B$3*params!$C$3^2*(params!$C$3^2-A69^2)/((params!$C$3^2-A69^2)^2+(2*params!$D$3*params!$C$3*A69)^2)</f>
        <v>1.0003500566058744E-2</v>
      </c>
      <c r="D69">
        <f>-params!$B$3*params!$C$3^2*(2*params!$D$3*params!$C$3*A69)/((params!$C$3^2-A69^2)^2+(2*params!$D$3*params!$C$3*A69)^2)</f>
        <v>-1.4044647837286263E-4</v>
      </c>
      <c r="E69">
        <f t="shared" si="6"/>
        <v>-39.996104007684508</v>
      </c>
      <c r="F69">
        <f t="shared" si="4"/>
        <v>-1.4038810768557494E-2</v>
      </c>
    </row>
    <row r="70" spans="1:6" x14ac:dyDescent="0.4">
      <c r="A70">
        <f t="shared" si="5"/>
        <v>0.47863009232263942</v>
      </c>
      <c r="B70">
        <v>-0.31999999999999901</v>
      </c>
      <c r="C70">
        <f>params!$B$3*params!$C$3^2*(params!$C$3^2-A70^2)/((params!$C$3^2-A70^2)^2+(2*params!$D$3*params!$C$3*A70)^2)</f>
        <v>1.0003665549884246E-2</v>
      </c>
      <c r="D70">
        <f>-params!$B$3*params!$C$3^2*(2*params!$D$3*params!$C$3*A70)/((params!$C$3^2-A70^2)^2+(2*params!$D$3*params!$C$3*A70)^2)</f>
        <v>-1.4372397412198794E-4</v>
      </c>
      <c r="E70">
        <f t="shared" si="6"/>
        <v>-39.99592037312938</v>
      </c>
      <c r="F70">
        <f t="shared" si="4"/>
        <v>-1.4366142663202214E-2</v>
      </c>
    </row>
    <row r="71" spans="1:6" x14ac:dyDescent="0.4">
      <c r="A71">
        <f t="shared" si="5"/>
        <v>0.4897788193684473</v>
      </c>
      <c r="B71">
        <v>-0.309999999999999</v>
      </c>
      <c r="C71">
        <f>params!$B$3*params!$C$3^2*(params!$C$3^2-A71^2)/((params!$C$3^2-A71^2)^2+(2*params!$D$3*params!$C$3*A71)^2)</f>
        <v>1.0003838309850625E-2</v>
      </c>
      <c r="D71">
        <f>-params!$B$3*params!$C$3^2*(2*params!$D$3*params!$C$3*A71)/((params!$C$3^2-A71^2)^2+(2*params!$D$3*params!$C$3*A71)^2)</f>
        <v>-1.4707824753200732E-4</v>
      </c>
      <c r="E71">
        <f t="shared" si="6"/>
        <v>-39.995728082013343</v>
      </c>
      <c r="F71">
        <f t="shared" si="4"/>
        <v>-1.4701122425226176E-2</v>
      </c>
    </row>
    <row r="72" spans="1:6" x14ac:dyDescent="0.4">
      <c r="A72">
        <f t="shared" si="5"/>
        <v>0.50118723362727347</v>
      </c>
      <c r="B72">
        <v>-0.29999999999999899</v>
      </c>
      <c r="C72">
        <f>params!$B$3*params!$C$3^2*(params!$C$3^2-A72^2)/((params!$C$3^2-A72^2)^2+(2*params!$D$3*params!$C$3*A72)^2)</f>
        <v>1.0004019212502236E-2</v>
      </c>
      <c r="D72">
        <f>-params!$B$3*params!$C$3^2*(2*params!$D$3*params!$C$3*A72)/((params!$C$3^2-A72^2)^2+(2*params!$D$3*params!$C$3*A72)^2)</f>
        <v>-1.5051111813690259E-4</v>
      </c>
      <c r="E72">
        <f t="shared" si="6"/>
        <v>-39.995526726159738</v>
      </c>
      <c r="F72">
        <f t="shared" si="4"/>
        <v>-1.5043929866456564E-2</v>
      </c>
    </row>
    <row r="73" spans="1:6" x14ac:dyDescent="0.4">
      <c r="A73">
        <f t="shared" si="5"/>
        <v>0.51286138399136605</v>
      </c>
      <c r="B73">
        <v>-0.28999999999999898</v>
      </c>
      <c r="C73">
        <f>params!$B$3*params!$C$3^2*(params!$C$3^2-A73^2)/((params!$C$3^2-A73^2)^2+(2*params!$D$3*params!$C$3*A73)^2)</f>
        <v>1.0004208641664411E-2</v>
      </c>
      <c r="D73">
        <f>-params!$B$3*params!$C$3^2*(2*params!$D$3*params!$C$3*A73)/((params!$C$3^2-A73^2)^2+(2*params!$D$3*params!$C$3*A73)^2)</f>
        <v>-1.5402445008632967E-4</v>
      </c>
      <c r="E73">
        <f t="shared" si="6"/>
        <v>-39.995315878135337</v>
      </c>
      <c r="F73">
        <f t="shared" si="4"/>
        <v>-1.539474910672917E-2</v>
      </c>
    </row>
    <row r="74" spans="1:6" x14ac:dyDescent="0.4">
      <c r="A74">
        <f t="shared" si="5"/>
        <v>0.52480746024977376</v>
      </c>
      <c r="B74">
        <v>-0.27999999999999903</v>
      </c>
      <c r="C74">
        <f>params!$B$3*params!$C$3^2*(params!$C$3^2-A74^2)/((params!$C$3^2-A74^2)^2+(2*params!$D$3*params!$C$3*A74)^2)</f>
        <v>1.0004406999258472E-2</v>
      </c>
      <c r="D74">
        <f>-params!$B$3*params!$C$3^2*(2*params!$D$3*params!$C$3*A74)/((params!$C$3^2-A74^2)^2+(2*params!$D$3*params!$C$3*A74)^2)</f>
        <v>-1.5762015334521895E-4</v>
      </c>
      <c r="E74">
        <f t="shared" si="6"/>
        <v>-39.995095090340882</v>
      </c>
      <c r="F74">
        <f t="shared" si="4"/>
        <v>-1.5753768682817759E-2</v>
      </c>
    </row>
    <row r="75" spans="1:6" x14ac:dyDescent="0.4">
      <c r="A75">
        <f t="shared" si="5"/>
        <v>0.53703179637025389</v>
      </c>
      <c r="B75">
        <v>-0.26999999999999902</v>
      </c>
      <c r="C75">
        <f>params!$B$3*params!$C$3^2*(params!$C$3^2-A75^2)/((params!$C$3^2-A75^2)^2+(2*params!$D$3*params!$C$3*A75)^2)</f>
        <v>1.0004614706155218E-2</v>
      </c>
      <c r="D75">
        <f>-params!$B$3*params!$C$3^2*(2*params!$D$3*params!$C$3*A75)/((params!$C$3^2-A75^2)^2+(2*params!$D$3*params!$C$3*A75)^2)</f>
        <v>-1.6130018493286551E-4</v>
      </c>
      <c r="E75">
        <f t="shared" si="6"/>
        <v>-39.994863894058604</v>
      </c>
      <c r="F75">
        <f t="shared" si="4"/>
        <v>-1.6121181660517583E-2</v>
      </c>
    </row>
    <row r="76" spans="1:6" x14ac:dyDescent="0.4">
      <c r="A76">
        <f t="shared" si="5"/>
        <v>0.54954087385762573</v>
      </c>
      <c r="B76">
        <v>-0.25999999999999901</v>
      </c>
      <c r="C76">
        <f>params!$B$3*params!$C$3^2*(params!$C$3^2-A76^2)/((params!$C$3^2-A76^2)^2+(2*params!$D$3*params!$C$3*A76)^2)</f>
        <v>1.0004832203068697E-2</v>
      </c>
      <c r="D76">
        <f>-params!$B$3*params!$C$3^2*(2*params!$D$3*params!$C$3*A76)/((params!$C$3^2-A76^2)^2+(2*params!$D$3*params!$C$3*A76)^2)</f>
        <v>-1.6506655020326539E-4</v>
      </c>
      <c r="E76">
        <f t="shared" si="6"/>
        <v>-39.99462179845461</v>
      </c>
      <c r="F76">
        <f t="shared" si="4"/>
        <v>-1.6497185750001177E-2</v>
      </c>
    </row>
    <row r="77" spans="1:6" x14ac:dyDescent="0.4">
      <c r="A77">
        <f t="shared" si="5"/>
        <v>0.56234132519035041</v>
      </c>
      <c r="B77">
        <v>-0.249999999999999</v>
      </c>
      <c r="C77">
        <f>params!$B$3*params!$C$3^2*(params!$C$3^2-A77^2)/((params!$C$3^2-A77^2)^2+(2*params!$D$3*params!$C$3*A77)^2)</f>
        <v>1.000505995149214E-2</v>
      </c>
      <c r="D77">
        <f>-params!$B$3*params!$C$3^2*(2*params!$D$3*params!$C$3*A77)/((params!$C$3^2-A77^2)^2+(2*params!$D$3*params!$C$3*A77)^2)</f>
        <v>-1.6892130416855448E-4</v>
      </c>
      <c r="E77">
        <f t="shared" si="6"/>
        <v>-39.99436828953413</v>
      </c>
      <c r="F77">
        <f t="shared" si="4"/>
        <v>-1.6881983424570243E-2</v>
      </c>
    </row>
    <row r="78" spans="1:6" x14ac:dyDescent="0.4">
      <c r="A78">
        <f t="shared" si="5"/>
        <v>0.57543993733715826</v>
      </c>
      <c r="B78">
        <v>-0.23999999999999899</v>
      </c>
      <c r="C78">
        <f>params!$B$3*params!$C$3^2*(params!$C$3^2-A78^2)/((params!$C$3^2-A78^2)^2+(2*params!$D$3*params!$C$3*A78)^2)</f>
        <v>1.0005298434678114E-2</v>
      </c>
      <c r="D78">
        <f>-params!$B$3*params!$C$3^2*(2*params!$D$3*params!$C$3*A78)/((params!$C$3^2-A78^2)^2+(2*params!$D$3*params!$C$3*A78)^2)</f>
        <v>-1.7286655286751686E-4</v>
      </c>
      <c r="E78">
        <f t="shared" si="6"/>
        <v>-39.994102829047151</v>
      </c>
      <c r="F78">
        <f t="shared" si="4"/>
        <v>-1.7275782042934045E-2</v>
      </c>
    </row>
    <row r="79" spans="1:6" x14ac:dyDescent="0.4">
      <c r="A79">
        <f t="shared" si="5"/>
        <v>0.58884365535559025</v>
      </c>
      <c r="B79">
        <v>-0.22999999999999901</v>
      </c>
      <c r="C79">
        <f>params!$B$3*params!$C$3^2*(params!$C$3^2-A79^2)/((params!$C$3^2-A79^2)^2+(2*params!$D$3*params!$C$3*A79)^2)</f>
        <v>1.0005548158664905E-2</v>
      </c>
      <c r="D79">
        <f>-params!$B$3*params!$C$3^2*(2*params!$D$3*params!$C$3*A79)/((params!$C$3^2-A79^2)^2+(2*params!$D$3*params!$C$3*A79)^2)</f>
        <v>-1.7690445478124383E-4</v>
      </c>
      <c r="E79">
        <f t="shared" si="6"/>
        <v>-39.993824853342332</v>
      </c>
      <c r="F79">
        <f t="shared" si="4"/>
        <v>-1.7678793975151375E-2</v>
      </c>
    </row>
    <row r="80" spans="1:6" x14ac:dyDescent="0.4">
      <c r="A80">
        <f t="shared" si="5"/>
        <v>0.60255958607435911</v>
      </c>
      <c r="B80">
        <v>-0.219999999999999</v>
      </c>
      <c r="C80">
        <f>params!$B$3*params!$C$3^2*(params!$C$3^2-A80^2)/((params!$C$3^2-A80^2)^2+(2*params!$D$3*params!$C$3*A80)^2)</f>
        <v>1.0005809653351386E-2</v>
      </c>
      <c r="D80">
        <f>-params!$B$3*params!$C$3^2*(2*params!$D$3*params!$C$3*A80)/((params!$C$3^2-A80^2)^2+(2*params!$D$3*params!$C$3*A80)^2)</f>
        <v>-1.8103722229814961E-4</v>
      </c>
      <c r="E80">
        <f t="shared" si="6"/>
        <v>-39.993533772166529</v>
      </c>
      <c r="F80">
        <f t="shared" si="4"/>
        <v>-1.8091236732380177E-2</v>
      </c>
    </row>
    <row r="81" spans="1:6" x14ac:dyDescent="0.4">
      <c r="A81">
        <f t="shared" si="5"/>
        <v>0.61659500186148364</v>
      </c>
      <c r="B81">
        <v>-0.20999999999999899</v>
      </c>
      <c r="C81">
        <f>params!$B$3*params!$C$3^2*(params!$C$3^2-A81^2)/((params!$C$3^2-A81^2)^2+(2*params!$D$3*params!$C$3*A81)^2)</f>
        <v>1.0006083473622628E-2</v>
      </c>
      <c r="D81">
        <f>-params!$B$3*params!$C$3^2*(2*params!$D$3*params!$C$3*A81)/((params!$C$3^2-A81^2)^2+(2*params!$D$3*params!$C$3*A81)^2)</f>
        <v>-1.8526712323068296E-4</v>
      </c>
      <c r="E81">
        <f t="shared" si="6"/>
        <v>-39.993228967407475</v>
      </c>
      <c r="F81">
        <f t="shared" si="4"/>
        <v>-1.8513333100586948E-2</v>
      </c>
    </row>
    <row r="82" spans="1:6" x14ac:dyDescent="0.4">
      <c r="A82">
        <f t="shared" si="5"/>
        <v>0.63095734448019469</v>
      </c>
      <c r="B82">
        <v>-0.19999999999999901</v>
      </c>
      <c r="C82">
        <f>params!$B$3*params!$C$3^2*(params!$C$3^2-A82^2)/((params!$C$3^2-A82^2)^2+(2*params!$D$3*params!$C$3*A82)^2)</f>
        <v>1.0006370200528632E-2</v>
      </c>
      <c r="D82">
        <f>-params!$B$3*params!$C$3^2*(2*params!$D$3*params!$C$3*A82)/((params!$C$3^2-A82^2)^2+(2*params!$D$3*params!$C$3*A82)^2)</f>
        <v>-1.8959648238621316E-4</v>
      </c>
      <c r="E82">
        <f t="shared" si="6"/>
        <v>-39.992909791776825</v>
      </c>
      <c r="F82">
        <f t="shared" si="4"/>
        <v>-1.8945311278375756E-2</v>
      </c>
    </row>
    <row r="83" spans="1:6" x14ac:dyDescent="0.4">
      <c r="A83">
        <f t="shared" si="5"/>
        <v>0.64565422903465697</v>
      </c>
      <c r="B83">
        <v>-0.189999999999999</v>
      </c>
      <c r="C83">
        <f>params!$B$3*params!$C$3^2*(params!$C$3^2-A83^2)/((params!$C$3^2-A83^2)^2+(2*params!$D$3*params!$C$3*A83)^2)</f>
        <v>1.0006670442518774E-2</v>
      </c>
      <c r="D83">
        <f>-params!$B$3*params!$C$3^2*(2*params!$D$3*params!$C$3*A83)/((params!$C$3^2-A83^2)^2+(2*params!$D$3*params!$C$3*A83)^2)</f>
        <v>-1.9402768319472436E-4</v>
      </c>
      <c r="E83">
        <f t="shared" si="6"/>
        <v>-39.992575567430769</v>
      </c>
      <c r="F83">
        <f t="shared" si="4"/>
        <v>-1.9387405019105717E-2</v>
      </c>
    </row>
    <row r="84" spans="1:6" x14ac:dyDescent="0.4">
      <c r="A84">
        <f t="shared" si="5"/>
        <v>0.66069344800759755</v>
      </c>
      <c r="B84">
        <v>-0.17999999999999899</v>
      </c>
      <c r="C84">
        <f>params!$B$3*params!$C$3^2*(params!$C$3^2-A84^2)/((params!$C$3^2-A84^2)^2+(2*params!$D$3*params!$C$3*A84)^2)</f>
        <v>1.0006984836734484E-2</v>
      </c>
      <c r="D84">
        <f>-params!$B$3*params!$C$3^2*(2*params!$D$3*params!$C$3*A84)/((params!$C$3^2-A84^2)^2+(2*params!$D$3*params!$C$3*A84)^2)</f>
        <v>-1.9856316939610854E-4</v>
      </c>
      <c r="E84">
        <f t="shared" si="6"/>
        <v>-39.992225584525208</v>
      </c>
      <c r="F84">
        <f t="shared" si="4"/>
        <v>-1.9839853777474794E-2</v>
      </c>
    </row>
    <row r="85" spans="1:6" x14ac:dyDescent="0.4">
      <c r="A85">
        <f t="shared" si="5"/>
        <v>0.67608297539198325</v>
      </c>
      <c r="B85">
        <v>-0.16999999999999901</v>
      </c>
      <c r="C85">
        <f>params!$B$3*params!$C$3^2*(params!$C$3^2-A85^2)/((params!$C$3^2-A85^2)^2+(2*params!$D$3*params!$C$3*A85)^2)</f>
        <v>1.0007314050363021E-2</v>
      </c>
      <c r="D85">
        <f>-params!$B$3*params!$C$3^2*(2*params!$D$3*params!$C$3*A85)/((params!$C$3^2-A85^2)^2+(2*params!$D$3*params!$C$3*A85)^2)</f>
        <v>-2.0320544679002574E-4</v>
      </c>
      <c r="E85">
        <f t="shared" si="6"/>
        <v>-39.991859099702374</v>
      </c>
      <c r="F85">
        <f t="shared" si="4"/>
        <v>-2.0302902860757685E-2</v>
      </c>
    </row>
    <row r="86" spans="1:6" x14ac:dyDescent="0.4">
      <c r="A86">
        <f t="shared" si="5"/>
        <v>0.69183097091893797</v>
      </c>
      <c r="B86">
        <v>-0.159999999999999</v>
      </c>
      <c r="C86">
        <f>params!$B$3*params!$C$3^2*(params!$C$3^2-A86^2)/((params!$C$3^2-A86^2)^2+(2*params!$D$3*params!$C$3*A86)^2)</f>
        <v>1.0007658782055152E-2</v>
      </c>
      <c r="D86">
        <f>-params!$B$3*params!$C$3^2*(2*params!$D$3*params!$C$3*A86)/((params!$C$3^2-A86^2)^2+(2*params!$D$3*params!$C$3*A86)^2)</f>
        <v>-2.0795708505148291E-4</v>
      </c>
      <c r="E86">
        <f t="shared" si="6"/>
        <v>-39.991475334505644</v>
      </c>
      <c r="F86">
        <f t="shared" si="4"/>
        <v>-2.0776803584896201E-2</v>
      </c>
    </row>
    <row r="87" spans="1:6" x14ac:dyDescent="0.4">
      <c r="A87">
        <f t="shared" si="5"/>
        <v>0.70794578438413958</v>
      </c>
      <c r="B87">
        <v>-0.149999999999999</v>
      </c>
      <c r="C87">
        <f>params!$B$3*params!$C$3^2*(params!$C$3^2-A87^2)/((params!$C$3^2-A87^2)^2+(2*params!$D$3*params!$C$3*A87)^2)</f>
        <v>1.0008019763409835E-2</v>
      </c>
      <c r="D87">
        <f>-params!$B$3*params!$C$3^2*(2*params!$D$3*params!$C$3*A87)/((params!$C$3^2-A87^2)^2+(2*params!$D$3*params!$C$3*A87)^2)</f>
        <v>-2.1282071961548104E-4</v>
      </c>
      <c r="E87">
        <f t="shared" si="6"/>
        <v>-39.991073473719048</v>
      </c>
      <c r="F87">
        <f t="shared" si="4"/>
        <v>-2.1261813435651419E-2</v>
      </c>
    </row>
    <row r="88" spans="1:6" x14ac:dyDescent="0.4">
      <c r="A88">
        <f t="shared" si="5"/>
        <v>0.72443596007499178</v>
      </c>
      <c r="B88">
        <v>-0.13999999999999899</v>
      </c>
      <c r="C88">
        <f>params!$B$3*params!$C$3^2*(params!$C$3^2-A88^2)/((params!$C$3^2-A88^2)^2+(2*params!$D$3*params!$C$3*A88)^2)</f>
        <v>1.0008397760528991E-2</v>
      </c>
      <c r="D88">
        <f>-params!$B$3*params!$C$3^2*(2*params!$D$3*params!$C$3*A88)/((params!$C$3^2-A88^2)^2+(2*params!$D$3*params!$C$3*A88)^2)</f>
        <v>-2.1779905363429304E-4</v>
      </c>
      <c r="E88">
        <f t="shared" si="6"/>
        <v>-39.990652663627969</v>
      </c>
      <c r="F88">
        <f t="shared" si="4"/>
        <v>-2.1758196235039159E-2</v>
      </c>
    </row>
    <row r="89" spans="1:6" x14ac:dyDescent="0.4">
      <c r="A89">
        <f t="shared" si="5"/>
        <v>0.74131024130091916</v>
      </c>
      <c r="B89">
        <v>-0.12999999999999901</v>
      </c>
      <c r="C89">
        <f>params!$B$3*params!$C$3^2*(params!$C$3^2-A89^2)/((params!$C$3^2-A89^2)^2+(2*params!$D$3*params!$C$3*A89)^2)</f>
        <v>1.0008793575645764E-2</v>
      </c>
      <c r="D89">
        <f>-params!$B$3*params!$C$3^2*(2*params!$D$3*params!$C$3*A89)/((params!$C$3^2-A89^2)^2+(2*params!$D$3*params!$C$3*A89)^2)</f>
        <v>-2.2289486001116378E-4</v>
      </c>
      <c r="E89">
        <f t="shared" si="6"/>
        <v>-39.990212010197155</v>
      </c>
      <c r="F89">
        <f t="shared" si="4"/>
        <v>-2.2266222313282971E-2</v>
      </c>
    </row>
    <row r="90" spans="1:6" x14ac:dyDescent="0.4">
      <c r="A90">
        <f t="shared" si="5"/>
        <v>0.75857757502918544</v>
      </c>
      <c r="B90">
        <v>-0.119999999999999</v>
      </c>
      <c r="C90">
        <f>params!$B$3*params!$C$3^2*(params!$C$3^2-A90^2)/((params!$C$3^2-A90^2)^2+(2*params!$D$3*params!$C$3*A90)^2)</f>
        <v>1.0009208048829675E-2</v>
      </c>
      <c r="D90">
        <f>-params!$B$3*params!$C$3^2*(2*params!$D$3*params!$C$3*A90)/((params!$C$3^2-A90^2)^2+(2*params!$D$3*params!$C$3*A90)^2)</f>
        <v>-2.2811098351446327E-4</v>
      </c>
      <c r="E90">
        <f t="shared" si="6"/>
        <v>-39.989750577162191</v>
      </c>
      <c r="F90">
        <f t="shared" si="4"/>
        <v>-2.2786168686532271E-2</v>
      </c>
    </row>
    <row r="91" spans="1:6" x14ac:dyDescent="0.4">
      <c r="A91">
        <f t="shared" si="5"/>
        <v>0.77624711662869361</v>
      </c>
      <c r="B91">
        <v>-0.109999999999999</v>
      </c>
      <c r="C91">
        <f>params!$B$3*params!$C$3^2*(params!$C$3^2-A91^2)/((params!$C$3^2-A91^2)^2+(2*params!$D$3*params!$C$3*A91)^2)</f>
        <v>1.0009642059772375E-2</v>
      </c>
      <c r="D91">
        <f>-params!$B$3*params!$C$3^2*(2*params!$D$3*params!$C$3*A91)/((params!$C$3^2-A91^2)^2+(2*params!$D$3*params!$C$3*A91)^2)</f>
        <v>-2.3345034297659036E-4</v>
      </c>
      <c r="E91">
        <f t="shared" si="6"/>
        <v>-39.989267384030157</v>
      </c>
      <c r="F91">
        <f t="shared" si="4"/>
        <v>-2.3318319240608003E-2</v>
      </c>
    </row>
    <row r="92" spans="1:6" x14ac:dyDescent="0.4">
      <c r="A92">
        <f t="shared" si="5"/>
        <v>0.79432823472428327</v>
      </c>
      <c r="B92">
        <v>-9.9999999999999006E-2</v>
      </c>
      <c r="C92">
        <f>params!$B$3*params!$C$3^2*(params!$C$3^2-A92^2)/((params!$C$3^2-A92^2)^2+(2*params!$D$3*params!$C$3*A92)^2)</f>
        <v>1.0010096529657762E-2</v>
      </c>
      <c r="D92">
        <f>-params!$B$3*params!$C$3^2*(2*params!$D$3*params!$C$3*A92)/((params!$C$3^2-A92^2)^2+(2*params!$D$3*params!$C$3*A92)^2)</f>
        <v>-2.3891593358219928E-4</v>
      </c>
      <c r="E92">
        <f t="shared" si="6"/>
        <v>-39.988761403985258</v>
      </c>
      <c r="F92">
        <f t="shared" si="4"/>
        <v>-2.3862964921053654E-2</v>
      </c>
    </row>
    <row r="93" spans="1:6" x14ac:dyDescent="0.4">
      <c r="A93">
        <f t="shared" si="5"/>
        <v>0.81283051616410107</v>
      </c>
      <c r="B93">
        <v>-8.9999999999998997E-2</v>
      </c>
      <c r="C93">
        <f>params!$B$3*params!$C$3^2*(params!$C$3^2-A93^2)/((params!$C$3^2-A93^2)^2+(2*params!$D$3*params!$C$3*A93)^2)</f>
        <v>1.0010572423120477E-2</v>
      </c>
      <c r="D93">
        <f>-params!$B$3*params!$C$3^2*(2*params!$D$3*params!$C$3*A93)/((params!$C$3^2-A93^2)^2+(2*params!$D$3*params!$C$3*A93)^2)</f>
        <v>-2.4451082925062593E-4</v>
      </c>
      <c r="E93">
        <f t="shared" si="6"/>
        <v>-39.988231561694725</v>
      </c>
      <c r="F93">
        <f t="shared" si="4"/>
        <v>-2.4420403929786151E-2</v>
      </c>
    </row>
    <row r="94" spans="1:6" x14ac:dyDescent="0.4">
      <c r="A94">
        <f t="shared" si="5"/>
        <v>0.83176377110267297</v>
      </c>
      <c r="B94">
        <v>-7.9999999999999002E-2</v>
      </c>
      <c r="C94">
        <f>params!$B$3*params!$C$3^2*(params!$C$3^2-A94^2)/((params!$C$3^2-A94^2)^2+(2*params!$D$3*params!$C$3*A94)^2)</f>
        <v>1.0011070750296969E-2</v>
      </c>
      <c r="D94">
        <f>-params!$B$3*params!$C$3^2*(2*params!$D$3*params!$C$3*A94)/((params!$C$3^2-A94^2)^2+(2*params!$D$3*params!$C$3*A94)^2)</f>
        <v>-2.5023818511770763E-4</v>
      </c>
      <c r="E94">
        <f t="shared" si="6"/>
        <v>-39.987676731010311</v>
      </c>
      <c r="F94">
        <f t="shared" si="4"/>
        <v>-2.4990941928658583E-2</v>
      </c>
    </row>
    <row r="95" spans="1:6" x14ac:dyDescent="0.4">
      <c r="A95">
        <f t="shared" si="5"/>
        <v>0.85113803820237843</v>
      </c>
      <c r="B95">
        <v>-6.9999999999998994E-2</v>
      </c>
      <c r="C95">
        <f>params!$B$3*params!$C$3^2*(params!$C$3^2-A95^2)/((params!$C$3^2-A95^2)^2+(2*params!$D$3*params!$C$3*A95)^2)</f>
        <v>1.0011592568973486E-2</v>
      </c>
      <c r="D95">
        <f>-params!$B$3*params!$C$3^2*(2*params!$D$3*params!$C$3*A95)/((params!$C$3^2-A95^2)^2+(2*params!$D$3*params!$C$3*A95)^2)</f>
        <v>-2.5610124012253953E-4</v>
      </c>
      <c r="E95">
        <f t="shared" si="6"/>
        <v>-39.987095732560299</v>
      </c>
      <c r="F95">
        <f t="shared" si="4"/>
        <v>-2.5574892250266042E-2</v>
      </c>
    </row>
    <row r="96" spans="1:6" x14ac:dyDescent="0.4">
      <c r="A96">
        <f t="shared" si="5"/>
        <v>0.87096358995608247</v>
      </c>
      <c r="B96">
        <v>-5.9999999999999103E-2</v>
      </c>
      <c r="C96">
        <f>params!$B$3*params!$C$3^2*(params!$C$3^2-A96^2)/((params!$C$3^2-A96^2)^2+(2*params!$D$3*params!$C$3*A96)^2)</f>
        <v>1.0012138986835631E-2</v>
      </c>
      <c r="D96">
        <f>-params!$B$3*params!$C$3^2*(2*params!$D$3*params!$C$3*A96)/((params!$C$3^2-A96^2)^2+(2*params!$D$3*params!$C$3*A96)^2)</f>
        <v>-2.621033197050809E-4</v>
      </c>
      <c r="E96">
        <f t="shared" si="6"/>
        <v>-39.986487331226705</v>
      </c>
      <c r="F96">
        <f t="shared" si="4"/>
        <v>-2.6172576116346141E-2</v>
      </c>
    </row>
    <row r="97" spans="1:6" x14ac:dyDescent="0.4">
      <c r="A97">
        <f t="shared" si="5"/>
        <v>0.89125093813374756</v>
      </c>
      <c r="B97">
        <v>-4.9999999999998997E-2</v>
      </c>
      <c r="C97">
        <f>params!$B$3*params!$C$3^2*(params!$C$3^2-A97^2)/((params!$C$3^2-A97^2)^2+(2*params!$D$3*params!$C$3*A97)^2)</f>
        <v>1.0012711163824213E-2</v>
      </c>
      <c r="D97">
        <f>-params!$B$3*params!$C$3^2*(2*params!$D$3*params!$C$3*A97)/((params!$C$3^2-A97^2)^2+(2*params!$D$3*params!$C$3*A97)^2)</f>
        <v>-2.682478386209182E-4</v>
      </c>
      <c r="E97">
        <f t="shared" si="6"/>
        <v>-39.985850233502312</v>
      </c>
      <c r="F97">
        <f t="shared" ref="F97:F160" si="7">ATAN2(C97,D97)</f>
        <v>-2.6784322864147149E-2</v>
      </c>
    </row>
    <row r="98" spans="1:6" x14ac:dyDescent="0.4">
      <c r="A98">
        <f t="shared" si="5"/>
        <v>0.91201083935591187</v>
      </c>
      <c r="B98">
        <v>-3.9999999999999002E-2</v>
      </c>
      <c r="C98">
        <f>params!$B$3*params!$C$3^2*(params!$C$3^2-A98^2)/((params!$C$3^2-A98^2)^2+(2*params!$D$3*params!$C$3*A98)^2)</f>
        <v>1.0013310314602531E-2</v>
      </c>
      <c r="D98">
        <f>-params!$B$3*params!$C$3^2*(2*params!$D$3*params!$C$3*A98)/((params!$C$3^2-A98^2)^2+(2*params!$D$3*params!$C$3*A98)^2)</f>
        <v>-2.7453830387992416E-4</v>
      </c>
      <c r="E98">
        <f t="shared" si="6"/>
        <v>-39.985183084721513</v>
      </c>
      <c r="F98">
        <f t="shared" si="7"/>
        <v>-2.7410470181160298E-2</v>
      </c>
    </row>
    <row r="99" spans="1:6" x14ac:dyDescent="0.4">
      <c r="A99">
        <f t="shared" si="5"/>
        <v>0.93325430079699323</v>
      </c>
      <c r="B99">
        <v>-2.9999999999999E-2</v>
      </c>
      <c r="C99">
        <f>params!$B$3*params!$C$3^2*(params!$C$3^2-A99^2)/((params!$C$3^2-A99^2)^2+(2*params!$D$3*params!$C$3*A99)^2)</f>
        <v>1.0013937711140253E-2</v>
      </c>
      <c r="D99">
        <f>-params!$B$3*params!$C$3^2*(2*params!$D$3*params!$C$3*A99)/((params!$C$3^2-A99^2)^2+(2*params!$D$3*params!$C$3*A99)^2)</f>
        <v>-2.8097831781600732E-4</v>
      </c>
      <c r="E99">
        <f t="shared" si="6"/>
        <v>-39.984484466159103</v>
      </c>
      <c r="F99">
        <f t="shared" si="7"/>
        <v>-2.8051364348637631E-2</v>
      </c>
    </row>
    <row r="100" spans="1:6" x14ac:dyDescent="0.4">
      <c r="A100">
        <f t="shared" si="5"/>
        <v>0.95499258602143811</v>
      </c>
      <c r="B100">
        <v>-1.9999999999999001E-2</v>
      </c>
      <c r="C100">
        <f>params!$B$3*params!$C$3^2*(params!$C$3^2-A100^2)/((params!$C$3^2-A100^2)^2+(2*params!$D$3*params!$C$3*A100)^2)</f>
        <v>1.0014594685419513E-2</v>
      </c>
      <c r="D100">
        <f>-params!$B$3*params!$C$3^2*(2*params!$D$3*params!$C$3*A100)/((params!$C$3^2-A100^2)^2+(2*params!$D$3*params!$C$3*A100)^2)</f>
        <v>-2.8757158129564077E-4</v>
      </c>
      <c r="E100">
        <f t="shared" si="6"/>
        <v>-39.983752891990385</v>
      </c>
      <c r="F100">
        <f t="shared" si="7"/>
        <v>-2.8707360494343376E-2</v>
      </c>
    </row>
    <row r="101" spans="1:6" x14ac:dyDescent="0.4">
      <c r="A101">
        <f t="shared" si="5"/>
        <v>0.97723722095581278</v>
      </c>
      <c r="B101">
        <v>-9.9999999999990097E-3</v>
      </c>
      <c r="C101">
        <f>params!$B$3*params!$C$3^2*(params!$C$3^2-A101^2)/((params!$C$3^2-A101^2)^2+(2*params!$D$3*params!$C$3*A101)^2)</f>
        <v>1.0015282632268942E-2</v>
      </c>
      <c r="D101">
        <f>-params!$B$3*params!$C$3^2*(2*params!$D$3*params!$C$3*A101)/((params!$C$3^2-A101^2)^2+(2*params!$D$3*params!$C$3*A101)^2)</f>
        <v>-2.9432189707338769E-4</v>
      </c>
      <c r="E101">
        <f t="shared" si="6"/>
        <v>-39.982986806106155</v>
      </c>
      <c r="F101">
        <f t="shared" si="7"/>
        <v>-2.9378822855015457E-2</v>
      </c>
    </row>
    <row r="102" spans="1:6" x14ac:dyDescent="0.4">
      <c r="A102">
        <f t="shared" si="5"/>
        <v>1</v>
      </c>
      <c r="B102">
        <v>0</v>
      </c>
      <c r="C102">
        <f>params!$B$3*params!$C$3^2*(params!$C$3^2-A102^2)/((params!$C$3^2-A102^2)^2+(2*params!$D$3*params!$C$3*A102)^2)</f>
        <v>1.0016003012331734E-2</v>
      </c>
      <c r="D102">
        <f>-params!$B$3*params!$C$3^2*(2*params!$D$3*params!$C$3*A102)/((params!$C$3^2-A102^2)^2+(2*params!$D$3*params!$C$3*A102)^2)</f>
        <v>-3.0123317330321003E-4</v>
      </c>
      <c r="E102">
        <f t="shared" si="6"/>
        <v>-39.982184578775296</v>
      </c>
      <c r="F102">
        <f t="shared" si="7"/>
        <v>-3.0066125049044289E-2</v>
      </c>
    </row>
    <row r="103" spans="1:6" x14ac:dyDescent="0.4">
      <c r="A103">
        <f t="shared" si="5"/>
        <v>1.0232929922807541</v>
      </c>
      <c r="B103">
        <v>0.01</v>
      </c>
      <c r="C103">
        <f>params!$B$3*params!$C$3^2*(params!$C$3^2-A103^2)/((params!$C$3^2-A103^2)^2+(2*params!$D$3*params!$C$3*A103)^2)</f>
        <v>1.001675735517406E-2</v>
      </c>
      <c r="D103">
        <f>-params!$B$3*params!$C$3^2*(2*params!$D$3*params!$C$3*A103)/((params!$C$3^2-A103^2)^2+(2*params!$D$3*params!$C$3*A103)^2)</f>
        <v>-3.0830942721496451E-4</v>
      </c>
      <c r="E103">
        <f t="shared" si="6"/>
        <v>-39.98134450314776</v>
      </c>
      <c r="F103">
        <f t="shared" si="7"/>
        <v>-3.0769650359909508E-2</v>
      </c>
    </row>
    <row r="104" spans="1:6" x14ac:dyDescent="0.4">
      <c r="A104">
        <f t="shared" si="5"/>
        <v>1.0471285480508996</v>
      </c>
      <c r="B104">
        <v>0.02</v>
      </c>
      <c r="C104">
        <f>params!$B$3*params!$C$3^2*(params!$C$3^2-A104^2)/((params!$C$3^2-A104^2)^2+(2*params!$D$3*params!$C$3*A104)^2)</f>
        <v>1.0017547262540507E-2</v>
      </c>
      <c r="D104">
        <f>-params!$B$3*params!$C$3^2*(2*params!$D$3*params!$C$3*A104)/((params!$C$3^2-A104^2)^2+(2*params!$D$3*params!$C$3*A104)^2)</f>
        <v>-3.1555478896613397E-4</v>
      </c>
      <c r="E104">
        <f t="shared" si="6"/>
        <v>-39.980464791590066</v>
      </c>
      <c r="F104">
        <f t="shared" si="7"/>
        <v>-3.1489792030948885E-2</v>
      </c>
    </row>
    <row r="105" spans="1:6" x14ac:dyDescent="0.4">
      <c r="A105">
        <f t="shared" si="5"/>
        <v>1.0715193052376064</v>
      </c>
      <c r="B105">
        <v>0.03</v>
      </c>
      <c r="C105">
        <f>params!$B$3*params!$C$3^2*(params!$C$3^2-A105^2)/((params!$C$3^2-A105^2)^2+(2*params!$D$3*params!$C$3*A105)^2)</f>
        <v>1.0018374411763467E-2</v>
      </c>
      <c r="D105">
        <f>-params!$B$3*params!$C$3^2*(2*params!$D$3*params!$C$3*A105)/((params!$C$3^2-A105^2)^2+(2*params!$D$3*params!$C$3*A105)^2)</f>
        <v>-3.2297350567957401E-4</v>
      </c>
      <c r="E105">
        <f t="shared" si="6"/>
        <v>-39.979543571845241</v>
      </c>
      <c r="F105">
        <f t="shared" si="7"/>
        <v>-3.2226953572074023E-2</v>
      </c>
    </row>
    <row r="106" spans="1:6" x14ac:dyDescent="0.4">
      <c r="A106">
        <f t="shared" si="5"/>
        <v>1.0964781961431851</v>
      </c>
      <c r="B106">
        <v>0.04</v>
      </c>
      <c r="C106">
        <f>params!$B$3*params!$C$3^2*(params!$C$3^2-A106^2)/((params!$C$3^2-A106^2)^2+(2*params!$D$3*params!$C$3*A106)^2)</f>
        <v>1.0019240559333798E-2</v>
      </c>
      <c r="D106">
        <f>-params!$B$3*params!$C$3^2*(2*params!$D$3*params!$C$3*A106)/((params!$C$3^2-A106^2)^2+(2*params!$D$3*params!$C$3*A106)^2)</f>
        <v>-3.3056994567879635E-4</v>
      </c>
      <c r="E106">
        <f t="shared" si="6"/>
        <v>-39.978578883008694</v>
      </c>
      <c r="F106">
        <f t="shared" si="7"/>
        <v>-3.2981549079085633E-2</v>
      </c>
    </row>
    <row r="107" spans="1:6" x14ac:dyDescent="0.4">
      <c r="A107">
        <f t="shared" si="5"/>
        <v>1.1220184543019636</v>
      </c>
      <c r="B107">
        <v>0.05</v>
      </c>
      <c r="C107">
        <f>params!$B$3*params!$C$3^2*(params!$C$3^2-A107^2)/((params!$C$3^2-A107^2)^2+(2*params!$D$3*params!$C$3*A107)^2)</f>
        <v>1.0020147544640338E-2</v>
      </c>
      <c r="D107">
        <f>-params!$B$3*params!$C$3^2*(2*params!$D$3*params!$C$3*A107)/((params!$C$3^2-A107^2)^2+(2*params!$D$3*params!$C$3*A107)^2)</f>
        <v>-3.3834860293314295E-4</v>
      </c>
      <c r="E107">
        <f t="shared" si="6"/>
        <v>-39.977568671310877</v>
      </c>
      <c r="F107">
        <f t="shared" si="7"/>
        <v>-3.3754003566286168E-2</v>
      </c>
    </row>
    <row r="108" spans="1:6" x14ac:dyDescent="0.4">
      <c r="A108">
        <f t="shared" si="5"/>
        <v>1.148153621496883</v>
      </c>
      <c r="B108">
        <v>6.0000000000000102E-2</v>
      </c>
      <c r="C108">
        <f>params!$B$3*params!$C$3^2*(params!$C$3^2-A108^2)/((params!$C$3^2-A108^2)^2+(2*params!$D$3*params!$C$3*A108)^2)</f>
        <v>1.0021097293886319E-2</v>
      </c>
      <c r="D108">
        <f>-params!$B$3*params!$C$3^2*(2*params!$D$3*params!$C$3*A108)/((params!$C$3^2-A108^2)^2+(2*params!$D$3*params!$C$3*A108)^2)</f>
        <v>-3.4631410172608954E-4</v>
      </c>
      <c r="E108">
        <f t="shared" si="6"/>
        <v>-39.976510785697535</v>
      </c>
      <c r="F108">
        <f t="shared" si="7"/>
        <v>-3.4544753313133975E-2</v>
      </c>
    </row>
    <row r="109" spans="1:6" x14ac:dyDescent="0.4">
      <c r="A109">
        <f t="shared" si="5"/>
        <v>1.1748975549395297</v>
      </c>
      <c r="B109">
        <v>7.0000000000000104E-2</v>
      </c>
      <c r="C109">
        <f>params!$B$3*params!$C$3^2*(params!$C$3^2-A109^2)/((params!$C$3^2-A109^2)^2+(2*params!$D$3*params!$C$3*A109)^2)</f>
        <v>1.0022091824190985E-2</v>
      </c>
      <c r="D109">
        <f>-params!$B$3*params!$C$3^2*(2*params!$D$3*params!$C$3*A109)/((params!$C$3^2-A109^2)^2+(2*params!$D$3*params!$C$3*A109)^2)</f>
        <v>-3.5447120156086693E-4</v>
      </c>
      <c r="E109">
        <f t="shared" si="6"/>
        <v>-39.97540297319744</v>
      </c>
      <c r="F109">
        <f t="shared" si="7"/>
        <v>-3.53542462257335E-2</v>
      </c>
    </row>
    <row r="110" spans="1:6" x14ac:dyDescent="0.4">
      <c r="A110">
        <f t="shared" si="5"/>
        <v>1.2022644346174132</v>
      </c>
      <c r="B110">
        <v>8.0000000000000099E-2</v>
      </c>
      <c r="C110">
        <f>params!$B$3*params!$C$3^2*(params!$C$3^2-A110^2)/((params!$C$3^2-A110^2)^2+(2*params!$D$3*params!$C$3*A110)^2)</f>
        <v>1.0023133247885204E-2</v>
      </c>
      <c r="D110">
        <f>-params!$B$3*params!$C$3^2*(2*params!$D$3*params!$C$3*A110)/((params!$C$3^2-A110^2)^2+(2*params!$D$3*params!$C$3*A110)^2)</f>
        <v>-3.6282480231862195E-4</v>
      </c>
      <c r="E110">
        <f t="shared" si="6"/>
        <v>-39.974242874067343</v>
      </c>
      <c r="F110">
        <f t="shared" si="7"/>
        <v>-3.6182942214010215E-2</v>
      </c>
    </row>
    <row r="111" spans="1:6" x14ac:dyDescent="0.4">
      <c r="A111">
        <f t="shared" si="5"/>
        <v>1.2302687708123818</v>
      </c>
      <c r="B111">
        <v>9.0000000000000094E-2</v>
      </c>
      <c r="C111">
        <f>params!$B$3*params!$C$3^2*(params!$C$3^2-A111^2)/((params!$C$3^2-A111^2)^2+(2*params!$D$3*params!$C$3*A111)^2)</f>
        <v>1.0024223777010222E-2</v>
      </c>
      <c r="D111">
        <f>-params!$B$3*params!$C$3^2*(2*params!$D$3*params!$C$3*A111)/((params!$C$3^2-A111^2)^2+(2*params!$D$3*params!$C$3*A111)^2)</f>
        <v>-3.7137994968544375E-4</v>
      </c>
      <c r="E111">
        <f t="shared" si="6"/>
        <v>-39.973028016703104</v>
      </c>
      <c r="F111">
        <f t="shared" si="7"/>
        <v>-3.7031313585476913E-2</v>
      </c>
    </row>
    <row r="112" spans="1:6" x14ac:dyDescent="0.4">
      <c r="A112">
        <f t="shared" si="5"/>
        <v>1.2589254117941673</v>
      </c>
      <c r="B112">
        <v>0.1</v>
      </c>
      <c r="C112">
        <f>params!$B$3*params!$C$3^2*(params!$C$3^2-A112^2)/((params!$C$3^2-A112^2)^2+(2*params!$D$3*params!$C$3*A112)^2)</f>
        <v>1.002536572802915E-2</v>
      </c>
      <c r="D112">
        <f>-params!$B$3*params!$C$3^2*(2*params!$D$3*params!$C$3*A112)/((params!$C$3^2-A112^2)^2+(2*params!$D$3*params!$C$3*A112)^2)</f>
        <v>-3.8014184086578143E-4</v>
      </c>
      <c r="E112">
        <f t="shared" si="6"/>
        <v>-39.971755812305624</v>
      </c>
      <c r="F112">
        <f t="shared" si="7"/>
        <v>-3.7899845456560742E-2</v>
      </c>
    </row>
    <row r="113" spans="1:6" x14ac:dyDescent="0.4">
      <c r="A113">
        <f t="shared" si="5"/>
        <v>1.288249551693134</v>
      </c>
      <c r="B113">
        <v>0.11</v>
      </c>
      <c r="C113">
        <f>params!$B$3*params!$C$3^2*(params!$C$3^2-A113^2)/((params!$C$3^2-A113^2)^2+(2*params!$D$3*params!$C$3*A113)^2)</f>
        <v>1.0026561526761221E-2</v>
      </c>
      <c r="D113">
        <f>-params!$B$3*params!$C$3^2*(2*params!$D$3*params!$C$3*A113)/((params!$C$3^2-A113^2)^2+(2*params!$D$3*params!$C$3*A113)^2)</f>
        <v>-3.891158306010686E-4</v>
      </c>
      <c r="E113">
        <f t="shared" si="6"/>
        <v>-39.970423549289372</v>
      </c>
      <c r="F113">
        <f t="shared" si="7"/>
        <v>-3.8789036182527784E-2</v>
      </c>
    </row>
    <row r="114" spans="1:6" x14ac:dyDescent="0.4">
      <c r="A114">
        <f t="shared" si="5"/>
        <v>1.3182567385564072</v>
      </c>
      <c r="B114">
        <v>0.12</v>
      </c>
      <c r="C114">
        <f>params!$B$3*params!$C$3^2*(params!$C$3^2-A114^2)/((params!$C$3^2-A114^2)^2+(2*params!$D$3*params!$C$3*A114)^2)</f>
        <v>1.0027813713549286E-2</v>
      </c>
      <c r="D114">
        <f>-params!$B$3*params!$C$3^2*(2*params!$D$3*params!$C$3*A114)/((params!$C$3^2-A114^2)^2+(2*params!$D$3*params!$C$3*A114)^2)</f>
        <v>-3.9830743751376202E-4</v>
      </c>
      <c r="E114">
        <f t="shared" si="6"/>
        <v>-39.969028387420984</v>
      </c>
      <c r="F114">
        <f t="shared" si="7"/>
        <v>-3.9699397807113783E-2</v>
      </c>
    </row>
    <row r="115" spans="1:6" x14ac:dyDescent="0.4">
      <c r="A115">
        <f t="shared" si="5"/>
        <v>1.3489628825916538</v>
      </c>
      <c r="B115">
        <v>0.13</v>
      </c>
      <c r="C115">
        <f>params!$B$3*params!$C$3^2*(params!$C$3^2-A115^2)/((params!$C$3^2-A115^2)^2+(2*params!$D$3*params!$C$3*A115)^2)</f>
        <v>1.0029124948671605E-2</v>
      </c>
      <c r="D115">
        <f>-params!$B$3*params!$C$3^2*(2*params!$D$3*params!$C$3*A115)/((params!$C$3^2-A115^2)^2+(2*params!$D$3*params!$C$3*A115)^2)</f>
        <v>-4.0772235079851395E-4</v>
      </c>
      <c r="E115">
        <f t="shared" si="6"/>
        <v>-39.967567351674369</v>
      </c>
      <c r="F115">
        <f t="shared" si="7"/>
        <v>-4.0631456533048546E-2</v>
      </c>
    </row>
    <row r="116" spans="1:6" x14ac:dyDescent="0.4">
      <c r="A116">
        <f t="shared" si="5"/>
        <v>1.380384264602885</v>
      </c>
      <c r="B116">
        <v>0.14000000000000001</v>
      </c>
      <c r="C116">
        <f>params!$B$3*params!$C$3^2*(params!$C$3^2-A116^2)/((params!$C$3^2-A116^2)^2+(2*params!$D$3*params!$C$3*A116)^2)</f>
        <v>1.0030498018009315E-2</v>
      </c>
      <c r="D116">
        <f>-params!$B$3*params!$C$3^2*(2*params!$D$3*params!$C$3*A116)/((params!$C$3^2-A116^2)^2+(2*params!$D$3*params!$C$3*A116)^2)</f>
        <v>-4.1736643728381594E-4</v>
      </c>
      <c r="E116">
        <f t="shared" si="6"/>
        <v>-39.966037325788541</v>
      </c>
      <c r="F116">
        <f t="shared" si="7"/>
        <v>-4.1585753214745072E-2</v>
      </c>
    </row>
    <row r="117" spans="1:6" x14ac:dyDescent="0.4">
      <c r="A117">
        <f t="shared" si="5"/>
        <v>1.4125375446227544</v>
      </c>
      <c r="B117">
        <v>0.15</v>
      </c>
      <c r="C117">
        <f>params!$B$3*params!$C$3^2*(params!$C$3^2-A117^2)/((params!$C$3^2-A117^2)^2+(2*params!$D$3*params!$C$3*A117)^2)</f>
        <v>1.0031935838981671E-2</v>
      </c>
      <c r="D117">
        <f>-params!$B$3*params!$C$3^2*(2*params!$D$3*params!$C$3*A117)/((params!$C$3^2-A117^2)^2+(2*params!$D$3*params!$C$3*A117)^2)</f>
        <v>-4.2724574888921874E-4</v>
      </c>
      <c r="E117">
        <f t="shared" si="6"/>
        <v>-39.96443504551322</v>
      </c>
      <c r="F117">
        <f t="shared" si="7"/>
        <v>-4.2562843874514811E-2</v>
      </c>
    </row>
    <row r="118" spans="1:6" x14ac:dyDescent="0.4">
      <c r="A118">
        <f t="shared" si="5"/>
        <v>1.4454397707459274</v>
      </c>
      <c r="B118">
        <v>0.16</v>
      </c>
      <c r="C118">
        <f>params!$B$3*params!$C$3^2*(params!$C$3^2-A118^2)/((params!$C$3^2-A118^2)^2+(2*params!$D$3*params!$C$3*A118)^2)</f>
        <v>1.0033441466761581E-2</v>
      </c>
      <c r="D118">
        <f>-params!$B$3*params!$C$3^2*(2*params!$D$3*params!$C$3*A118)/((params!$C$3^2-A118^2)^2+(2*params!$D$3*params!$C$3*A118)^2)</f>
        <v>-4.3736653050512975E-4</v>
      </c>
      <c r="E118">
        <f t="shared" si="6"/>
        <v>-39.96275709152679</v>
      </c>
      <c r="F118">
        <f t="shared" si="7"/>
        <v>-4.3563300243768768E-2</v>
      </c>
    </row>
    <row r="119" spans="1:6" x14ac:dyDescent="0.4">
      <c r="A119">
        <f t="shared" si="5"/>
        <v>1.4791083881682074</v>
      </c>
      <c r="B119">
        <v>0.17</v>
      </c>
      <c r="C119">
        <f>params!$B$3*params!$C$3^2*(params!$C$3^2-A119^2)/((params!$C$3^2-A119^2)^2+(2*params!$D$3*params!$C$3*A119)^2)</f>
        <v>1.0035018100784554E-2</v>
      </c>
      <c r="D119">
        <f>-params!$B$3*params!$C$3^2*(2*params!$D$3*params!$C$3*A119)/((params!$C$3^2-A119^2)^2+(2*params!$D$3*params!$C$3*A119)^2)</f>
        <v>-4.4773522832425208E-4</v>
      </c>
      <c r="E119">
        <f t="shared" si="6"/>
        <v>-39.960999882010292</v>
      </c>
      <c r="F119">
        <f t="shared" si="7"/>
        <v>-4.4587710330769074E-2</v>
      </c>
    </row>
    <row r="120" spans="1:6" x14ac:dyDescent="0.4">
      <c r="A120">
        <f t="shared" si="5"/>
        <v>1.5135612484362082</v>
      </c>
      <c r="B120">
        <v>0.18</v>
      </c>
      <c r="C120">
        <f>params!$B$3*params!$C$3^2*(params!$C$3^2-A120^2)/((params!$C$3^2-A120^2)^2+(2*params!$D$3*params!$C$3*A120)^2)</f>
        <v>1.0036669091564789E-2</v>
      </c>
      <c r="D120">
        <f>-params!$B$3*params!$C$3^2*(2*params!$D$3*params!$C$3*A120)/((params!$C$3^2-A120^2)^2+(2*params!$D$3*params!$C$3*A120)^2)</f>
        <v>-4.5835849865595249E-4</v>
      </c>
      <c r="E120">
        <f t="shared" si="6"/>
        <v>-39.959159664860167</v>
      </c>
      <c r="F120">
        <f t="shared" si="7"/>
        <v>-4.5636679016608984E-2</v>
      </c>
    </row>
    <row r="121" spans="1:6" x14ac:dyDescent="0.4">
      <c r="A121">
        <f t="shared" si="5"/>
        <v>1.5488166189124815</v>
      </c>
      <c r="B121">
        <v>0.19</v>
      </c>
      <c r="C121">
        <f>params!$B$3*params!$C$3^2*(params!$C$3^2-A121^2)/((params!$C$3^2-A121^2)^2+(2*params!$D$3*params!$C$3*A121)^2)</f>
        <v>1.0038397947832697E-2</v>
      </c>
      <c r="D121">
        <f>-params!$B$3*params!$C$3^2*(2*params!$D$3*params!$C$3*A121)/((params!$C$3^2-A121^2)^2+(2*params!$D$3*params!$C$3*A121)^2)</f>
        <v>-4.6924321725726518E-4</v>
      </c>
      <c r="E121">
        <f t="shared" si="6"/>
        <v>-39.957232509521845</v>
      </c>
      <c r="F121">
        <f t="shared" si="7"/>
        <v>-4.6710828681223067E-2</v>
      </c>
    </row>
    <row r="122" spans="1:6" x14ac:dyDescent="0.4">
      <c r="A122">
        <f t="shared" si="5"/>
        <v>1.5848931924611136</v>
      </c>
      <c r="B122">
        <v>0.2</v>
      </c>
      <c r="C122">
        <f>params!$B$3*params!$C$3^2*(params!$C$3^2-A122^2)/((params!$C$3^2-A122^2)^2+(2*params!$D$3*params!$C$3*A122)^2)</f>
        <v>1.0040208344008853E-2</v>
      </c>
      <c r="D122">
        <f>-params!$B$3*params!$C$3^2*(2*params!$D$3*params!$C$3*A122)/((params!$C$3^2-A122^2)^2+(2*params!$D$3*params!$C$3*A122)^2)</f>
        <v>-4.8039648921684863E-4</v>
      </c>
      <c r="E122">
        <f t="shared" si="6"/>
        <v>-39.95521429842502</v>
      </c>
      <c r="F122">
        <f t="shared" si="7"/>
        <v>-4.7810799861360435E-2</v>
      </c>
    </row>
    <row r="123" spans="1:6" x14ac:dyDescent="0.4">
      <c r="A123">
        <f t="shared" si="5"/>
        <v>1.62181009735893</v>
      </c>
      <c r="B123">
        <v>0.21</v>
      </c>
      <c r="C123">
        <f>params!$B$3*params!$C$3^2*(params!$C$3^2-A123^2)/((params!$C$3^2-A123^2)^2+(2*params!$D$3*params!$C$3*A123)^2)</f>
        <v>1.0042104128029928E-2</v>
      </c>
      <c r="D123">
        <f>-params!$B$3*params!$C$3^2*(2*params!$D$3*params!$C$3*A123)/((params!$C$3^2-A123^2)^2+(2*params!$D$3*params!$C$3*A123)^2)</f>
        <v>-4.9182565943104773E-4</v>
      </c>
      <c r="E123">
        <f t="shared" si="6"/>
        <v>-39.953100718000613</v>
      </c>
      <c r="F123">
        <f t="shared" si="7"/>
        <v>-4.893725194259807E-2</v>
      </c>
    </row>
    <row r="124" spans="1:6" x14ac:dyDescent="0.4">
      <c r="A124">
        <f t="shared" si="5"/>
        <v>1.6595869074375607</v>
      </c>
      <c r="B124">
        <v>0.22</v>
      </c>
      <c r="C124">
        <f>params!$B$3*params!$C$3^2*(params!$C$3^2-A124^2)/((params!$C$3^2-A124^2)^2+(2*params!$D$3*params!$C$3*A124)^2)</f>
        <v>1.004408932954292E-2</v>
      </c>
      <c r="D124">
        <f>-params!$B$3*params!$C$3^2*(2*params!$D$3*params!$C$3*A124)/((params!$C$3^2-A124^2)^2+(2*params!$D$3*params!$C$3*A124)^2)</f>
        <v>-5.0353832371429386E-4</v>
      </c>
      <c r="E124">
        <f t="shared" si="6"/>
        <v>-39.950887249258379</v>
      </c>
      <c r="F124">
        <f t="shared" si="7"/>
        <v>-5.0090863887625799E-2</v>
      </c>
    </row>
    <row r="125" spans="1:6" x14ac:dyDescent="0.4">
      <c r="A125">
        <f t="shared" si="5"/>
        <v>1.6982436524617444</v>
      </c>
      <c r="B125">
        <v>0.23</v>
      </c>
      <c r="C125">
        <f>params!$B$3*params!$C$3^2*(params!$C$3^2-A125^2)/((params!$C$3^2-A125^2)^2+(2*params!$D$3*params!$C$3*A125)^2)</f>
        <v>1.0046168168484606E-2</v>
      </c>
      <c r="D125">
        <f>-params!$B$3*params!$C$3^2*(2*params!$D$3*params!$C$3*A125)/((params!$C$3^2-A125^2)^2+(2*params!$D$3*params!$C$3*A125)^2)</f>
        <v>-5.155423405894049E-4</v>
      </c>
      <c r="E125">
        <f t="shared" si="6"/>
        <v>-39.948569157902931</v>
      </c>
      <c r="F125">
        <f t="shared" si="7"/>
        <v>-5.1272335003201545E-2</v>
      </c>
    </row>
    <row r="126" spans="1:6" x14ac:dyDescent="0.4">
      <c r="A126">
        <f t="shared" si="5"/>
        <v>1.7378008287493756</v>
      </c>
      <c r="B126">
        <v>0.24</v>
      </c>
      <c r="C126">
        <f>params!$B$3*params!$C$3^2*(params!$C$3^2-A126^2)/((params!$C$3^2-A126^2)^2+(2*params!$D$3*params!$C$3*A126)^2)</f>
        <v>1.0048345064063942E-2</v>
      </c>
      <c r="D126">
        <f>-params!$B$3*params!$C$3^2*(2*params!$D$3*params!$C$3*A126)/((params!$C$3^2-A126^2)^2+(2*params!$D$3*params!$C$3*A126)^2)</f>
        <v>-5.2784584380698022E-4</v>
      </c>
      <c r="E126">
        <f t="shared" si="6"/>
        <v>-39.946141483964709</v>
      </c>
      <c r="F126">
        <f t="shared" si="7"/>
        <v>-5.2482385748357181E-2</v>
      </c>
    </row>
    <row r="127" spans="1:6" x14ac:dyDescent="0.4">
      <c r="A127">
        <f t="shared" si="5"/>
        <v>1.778279410038923</v>
      </c>
      <c r="B127">
        <v>0.25</v>
      </c>
      <c r="C127">
        <f>params!$B$3*params!$C$3^2*(params!$C$3^2-A127^2)/((params!$C$3^2-A127^2)^2+(2*params!$D$3*params!$C$3*A127)^2)</f>
        <v>1.0050624644165762E-2</v>
      </c>
      <c r="D127">
        <f>-params!$B$3*params!$C$3^2*(2*params!$D$3*params!$C$3*A127)/((params!$C$3^2-A127^2)^2+(2*params!$D$3*params!$C$3*A127)^2)</f>
        <v>-5.404572556470137E-4</v>
      </c>
      <c r="E127">
        <f t="shared" si="6"/>
        <v>-39.943599030921405</v>
      </c>
      <c r="F127">
        <f t="shared" si="7"/>
        <v>-5.3721758586630697E-2</v>
      </c>
    </row>
    <row r="128" spans="1:6" x14ac:dyDescent="0.4">
      <c r="A128">
        <f t="shared" si="5"/>
        <v>1.8197008586099837</v>
      </c>
      <c r="B128">
        <v>0.26</v>
      </c>
      <c r="C128">
        <f>params!$B$3*params!$C$3^2*(params!$C$3^2-A128^2)/((params!$C$3^2-A128^2)^2+(2*params!$D$3*params!$C$3*A128)^2)</f>
        <v>1.0053011755194947E-2</v>
      </c>
      <c r="D128">
        <f>-params!$B$3*params!$C$3^2*(2*params!$D$3*params!$C$3*A128)/((params!$C$3^2-A128^2)^2+(2*params!$D$3*params!$C$3*A128)^2)</f>
        <v>-5.5338530106013569E-4</v>
      </c>
      <c r="E128">
        <f t="shared" si="6"/>
        <v>-39.940936354283778</v>
      </c>
      <c r="F128">
        <f t="shared" si="7"/>
        <v>-5.4991218885313435E-2</v>
      </c>
    </row>
    <row r="129" spans="1:6" x14ac:dyDescent="0.4">
      <c r="A129">
        <f t="shared" si="5"/>
        <v>1.8620871366628675</v>
      </c>
      <c r="B129">
        <v>0.27</v>
      </c>
      <c r="C129">
        <f>params!$B$3*params!$C$3^2*(params!$C$3^2-A129^2)/((params!$C$3^2-A129^2)^2+(2*params!$D$3*params!$C$3*A129)^2)</f>
        <v>1.0055511472380952E-2</v>
      </c>
      <c r="D129">
        <f>-params!$B$3*params!$C$3^2*(2*params!$D$3*params!$C$3*A129)/((params!$C$3^2-A129^2)^2+(2*params!$D$3*params!$C$3*A129)^2)</f>
        <v>-5.6663902271054782E-4</v>
      </c>
      <c r="E129">
        <f t="shared" si="6"/>
        <v>-39.938147749618409</v>
      </c>
      <c r="F129">
        <f t="shared" si="7"/>
        <v>-5.6291555864931044E-2</v>
      </c>
    </row>
    <row r="130" spans="1:6" x14ac:dyDescent="0.4">
      <c r="A130">
        <f t="shared" si="5"/>
        <v>1.9054607179632475</v>
      </c>
      <c r="B130">
        <v>0.28000000000000003</v>
      </c>
      <c r="C130">
        <f>params!$B$3*params!$C$3^2*(params!$C$3^2-A130^2)/((params!$C$3^2-A130^2)^2+(2*params!$D$3*params!$C$3*A130)^2)</f>
        <v>1.0058129110563328E-2</v>
      </c>
      <c r="D130">
        <f>-params!$B$3*params!$C$3^2*(2*params!$D$3*params!$C$3*A130)/((params!$C$3^2-A130^2)^2+(2*params!$D$3*params!$C$3*A130)^2)</f>
        <v>-5.8022779698777786E-4</v>
      </c>
      <c r="E130">
        <f t="shared" si="6"/>
        <v>-39.935227239978779</v>
      </c>
      <c r="F130">
        <f t="shared" si="7"/>
        <v>-5.7623583602425948E-2</v>
      </c>
    </row>
    <row r="131" spans="1:6" x14ac:dyDescent="0.4">
      <c r="A131">
        <f t="shared" ref="A131:A194" si="8">10^B131</f>
        <v>1.9498445997580454</v>
      </c>
      <c r="B131">
        <v>0.28999999999999998</v>
      </c>
      <c r="C131">
        <f>params!$B$3*params!$C$3^2*(params!$C$3^2-A131^2)/((params!$C$3^2-A131^2)^2+(2*params!$D$3*params!$C$3*A131)^2)</f>
        <v>1.0060870235479689E-2</v>
      </c>
      <c r="D131">
        <f>-params!$B$3*params!$C$3^2*(2*params!$D$3*params!$C$3*A131)/((params!$C$3^2-A131^2)^2+(2*params!$D$3*params!$C$3*A131)^2)</f>
        <v>-5.9416135105990766E-4</v>
      </c>
      <c r="E131">
        <f t="shared" ref="E131:E194" si="9">10*LOG10(C131^2+D131^2)</f>
        <v>-39.93216856271399</v>
      </c>
      <c r="F131">
        <f t="shared" si="7"/>
        <v>-5.8988142091780826E-2</v>
      </c>
    </row>
    <row r="132" spans="1:6" x14ac:dyDescent="0.4">
      <c r="A132">
        <f t="shared" si="8"/>
        <v>1.9952623149688797</v>
      </c>
      <c r="B132">
        <v>0.3</v>
      </c>
      <c r="C132">
        <f>params!$B$3*params!$C$3^2*(params!$C$3^2-A132^2)/((params!$C$3^2-A132^2)^2+(2*params!$D$3*params!$C$3*A132)^2)</f>
        <v>1.0063740675578244E-2</v>
      </c>
      <c r="D132">
        <f>-params!$B$3*params!$C$3^2*(2*params!$D$3*params!$C$3*A132)/((params!$C$3^2-A132^2)^2+(2*params!$D$3*params!$C$3*A132)^2)</f>
        <v>-6.0844978104693411E-4</v>
      </c>
      <c r="E132">
        <f t="shared" si="9"/>
        <v>-39.928965155623295</v>
      </c>
      <c r="F132">
        <f t="shared" si="7"/>
        <v>-6.0386098366115581E-2</v>
      </c>
    </row>
    <row r="133" spans="1:6" x14ac:dyDescent="0.4">
      <c r="A133">
        <f t="shared" si="8"/>
        <v>2.0417379446695296</v>
      </c>
      <c r="B133">
        <v>0.31</v>
      </c>
      <c r="C133">
        <f>params!$B$3*params!$C$3^2*(params!$C$3^2-A133^2)/((params!$C$3^2-A133^2)^2+(2*params!$D$3*params!$C$3*A133)^2)</f>
        <v>1.0066746534377894E-2</v>
      </c>
      <c r="D133">
        <f>-params!$B$3*params!$C$3^2*(2*params!$D$3*params!$C$3*A133)/((params!$C$3^2-A133^2)^2+(2*params!$D$3*params!$C$3*A133)^2)</f>
        <v>-6.2310357139948151E-4</v>
      </c>
      <c r="E133">
        <f t="shared" si="9"/>
        <v>-39.925610142422357</v>
      </c>
      <c r="F133">
        <f t="shared" si="7"/>
        <v>-6.1818347685609912E-2</v>
      </c>
    </row>
    <row r="134" spans="1:6" x14ac:dyDescent="0.4">
      <c r="A134">
        <f t="shared" si="8"/>
        <v>2.0892961308540396</v>
      </c>
      <c r="B134">
        <v>0.32</v>
      </c>
      <c r="C134">
        <f>params!$B$3*params!$C$3^2*(params!$C$3^2-A134^2)/((params!$C$3^2-A134^2)^2+(2*params!$D$3*params!$C$3*A134)^2)</f>
        <v>1.0069894203399507E-2</v>
      </c>
      <c r="D134">
        <f>-params!$B$3*params!$C$3^2*(2*params!$D$3*params!$C$3*A134)/((params!$C$3^2-A134^2)^2+(2*params!$D$3*params!$C$3*A134)^2)</f>
        <v>-6.3813361557524468E-4</v>
      </c>
      <c r="E134">
        <f t="shared" si="9"/>
        <v>-39.922096317485739</v>
      </c>
      <c r="F134">
        <f t="shared" si="7"/>
        <v>-6.3285814795950981E-2</v>
      </c>
    </row>
    <row r="135" spans="1:6" x14ac:dyDescent="0.4">
      <c r="A135">
        <f t="shared" si="8"/>
        <v>2.1379620895022322</v>
      </c>
      <c r="B135">
        <v>0.33</v>
      </c>
      <c r="C135">
        <f>params!$B$3*params!$C$3^2*(params!$C$3^2-A135^2)/((params!$C$3^2-A135^2)^2+(2*params!$D$3*params!$C$3*A135)^2)</f>
        <v>1.0073190375692776E-2</v>
      </c>
      <c r="D135">
        <f>-params!$B$3*params!$C$3^2*(2*params!$D$3*params!$C$3*A135)/((params!$C$3^2-A135^2)^2+(2*params!$D$3*params!$C$3*A135)^2)</f>
        <v>-6.5355123811334181E-4</v>
      </c>
      <c r="E135">
        <f t="shared" si="9"/>
        <v>-39.918416129827861</v>
      </c>
      <c r="F135">
        <f t="shared" si="7"/>
        <v>-6.4789455262381862E-2</v>
      </c>
    </row>
    <row r="136" spans="1:6" x14ac:dyDescent="0.4">
      <c r="A136">
        <f t="shared" si="8"/>
        <v>2.1877616239495525</v>
      </c>
      <c r="B136">
        <v>0.34</v>
      </c>
      <c r="C136">
        <f>params!$B$3*params!$C$3^2*(params!$C$3^2-A136^2)/((params!$C$3^2-A136^2)^2+(2*params!$D$3*params!$C$3*A136)^2)</f>
        <v>1.0076642059983718E-2</v>
      </c>
      <c r="D136">
        <f>-params!$B$3*params!$C$3^2*(2*params!$D$3*params!$C$3*A136)/((params!$C$3^2-A136^2)^2+(2*params!$D$3*params!$C$3*A136)^2)</f>
        <v>-6.6936821821530611E-4</v>
      </c>
      <c r="E136">
        <f t="shared" si="9"/>
        <v>-39.914561666282736</v>
      </c>
      <c r="F136">
        <f t="shared" si="7"/>
        <v>-6.633025688483829E-2</v>
      </c>
    </row>
    <row r="137" spans="1:6" x14ac:dyDescent="0.4">
      <c r="A137">
        <f t="shared" si="8"/>
        <v>2.2387211385683394</v>
      </c>
      <c r="B137">
        <v>0.35</v>
      </c>
      <c r="C137">
        <f>params!$B$3*params!$C$3^2*(params!$C$3^2-A137^2)/((params!$C$3^2-A137^2)^2+(2*params!$D$3*params!$C$3*A137)^2)</f>
        <v>1.0080256595468436E-2</v>
      </c>
      <c r="D137">
        <f>-params!$B$3*params!$C$3^2*(2*params!$D$3*params!$C$3*A137)/((params!$C$3^2-A137^2)^2+(2*params!$D$3*params!$C$3*A137)^2)</f>
        <v>-6.8559681495076455E-4</v>
      </c>
      <c r="E137">
        <f t="shared" si="9"/>
        <v>-39.910524633840431</v>
      </c>
      <c r="F137">
        <f t="shared" si="7"/>
        <v>-6.7909241200107648E-2</v>
      </c>
    </row>
    <row r="138" spans="1:6" x14ac:dyDescent="0.4">
      <c r="A138">
        <f t="shared" si="8"/>
        <v>2.2908676527677732</v>
      </c>
      <c r="B138">
        <v>0.36</v>
      </c>
      <c r="C138">
        <f>params!$B$3*params!$C$3^2*(params!$C$3^2-A138^2)/((params!$C$3^2-A138^2)^2+(2*params!$D$3*params!$C$3*A138)^2)</f>
        <v>1.0084041667279471E-2</v>
      </c>
      <c r="D138">
        <f>-params!$B$3*params!$C$3^2*(2*params!$D$3*params!$C$3*A138)/((params!$C$3^2-A138^2)^2+(2*params!$D$3*params!$C$3*A138)^2)</f>
        <v>-7.0224979421607502E-4</v>
      </c>
      <c r="E138">
        <f t="shared" si="9"/>
        <v>-39.906296341096088</v>
      </c>
      <c r="F138">
        <f t="shared" si="7"/>
        <v>-6.9527465077430961E-2</v>
      </c>
    </row>
    <row r="139" spans="1:6" x14ac:dyDescent="0.4">
      <c r="A139">
        <f t="shared" si="8"/>
        <v>2.344228815319922</v>
      </c>
      <c r="B139">
        <v>0.37</v>
      </c>
      <c r="C139">
        <f>params!$B$3*params!$C$3^2*(params!$C$3^2-A139^2)/((params!$C$3^2-A139^2)^2+(2*params!$D$3*params!$C$3*A139)^2)</f>
        <v>1.0088005322651344E-2</v>
      </c>
      <c r="D139">
        <f>-params!$B$3*params!$C$3^2*(2*params!$D$3*params!$C$3*A139)/((params!$C$3^2-A139^2)^2+(2*params!$D$3*params!$C$3*A139)^2)</f>
        <v>-7.1934045758536604E-4</v>
      </c>
      <c r="E139">
        <f t="shared" si="9"/>
        <v>-39.901867678764589</v>
      </c>
      <c r="F139">
        <f t="shared" si="7"/>
        <v>-7.1186022414500685E-2</v>
      </c>
    </row>
    <row r="140" spans="1:6" x14ac:dyDescent="0.4">
      <c r="A140">
        <f t="shared" si="8"/>
        <v>2.3988329190194908</v>
      </c>
      <c r="B140">
        <v>0.38</v>
      </c>
      <c r="C140">
        <f>params!$B$3*params!$C$3^2*(params!$C$3^2-A140^2)/((params!$C$3^2-A140^2)^2+(2*params!$D$3*params!$C$3*A140)^2)</f>
        <v>1.0092155987812365E-2</v>
      </c>
      <c r="D140">
        <f>-params!$B$3*params!$C$3^2*(2*params!$D$3*params!$C$3*A140)/((params!$C$3^2-A140^2)^2+(2*params!$D$3*params!$C$3*A140)^2)</f>
        <v>-7.3688267320567698E-4</v>
      </c>
      <c r="E140">
        <f t="shared" si="9"/>
        <v>-39.89722909921165</v>
      </c>
      <c r="F140">
        <f t="shared" si="7"/>
        <v>-7.288604594138598E-2</v>
      </c>
    </row>
    <row r="141" spans="1:6" x14ac:dyDescent="0.4">
      <c r="A141">
        <f t="shared" si="8"/>
        <v>2.4547089156850306</v>
      </c>
      <c r="B141">
        <v>0.39</v>
      </c>
      <c r="C141">
        <f>params!$B$3*params!$C$3^2*(params!$C$3^2-A141^2)/((params!$C$3^2-A141^2)^2+(2*params!$D$3*params!$C$3*A141)^2)</f>
        <v>1.0096502485630009E-2</v>
      </c>
      <c r="D141">
        <f>-params!$B$3*params!$C$3^2*(2*params!$D$3*params!$C$3*A141)/((params!$C$3^2-A141^2)^2+(2*params!$D$3*params!$C$3*A141)^2)</f>
        <v>-7.5489090890133378E-4</v>
      </c>
      <c r="E141">
        <f t="shared" si="9"/>
        <v>-39.892370594948986</v>
      </c>
      <c r="F141">
        <f t="shared" si="7"/>
        <v>-7.4628709140549643E-2</v>
      </c>
    </row>
    <row r="142" spans="1:6" x14ac:dyDescent="0.4">
      <c r="A142">
        <f t="shared" si="8"/>
        <v>2.5118864315095806</v>
      </c>
      <c r="B142">
        <v>0.4</v>
      </c>
      <c r="C142">
        <f>params!$B$3*params!$C$3^2*(params!$C$3^2-A142^2)/((params!$C$3^2-A142^2)^2+(2*params!$D$3*params!$C$3*A142)^2)</f>
        <v>1.010105405403712E-2</v>
      </c>
      <c r="D142">
        <f>-params!$B$3*params!$C$3^2*(2*params!$D$3*params!$C$3*A142)/((params!$C$3^2-A142^2)^2+(2*params!$D$3*params!$C$3*A142)^2)</f>
        <v>-7.7338026766744122E-4</v>
      </c>
      <c r="E142">
        <f t="shared" si="9"/>
        <v>-39.887281676038583</v>
      </c>
      <c r="F142">
        <f t="shared" si="7"/>
        <v>-7.6415228291813644E-2</v>
      </c>
    </row>
    <row r="143" spans="1:6" x14ac:dyDescent="0.4">
      <c r="A143">
        <f t="shared" si="8"/>
        <v>2.5703957827688639</v>
      </c>
      <c r="B143">
        <v>0.41</v>
      </c>
      <c r="C143">
        <f>params!$B$3*params!$C$3^2*(params!$C$3^2-A143^2)/((params!$C$3^2-A143^2)^2+(2*params!$D$3*params!$C$3*A143)^2)</f>
        <v>1.0105820365266086E-2</v>
      </c>
      <c r="D143">
        <f>-params!$B$3*params!$C$3^2*(2*params!$D$3*params!$C$3*A143)/((params!$C$3^2-A143^2)^2+(2*params!$D$3*params!$C$3*A143)^2)</f>
        <v>-7.9236652574855469E-4</v>
      </c>
      <c r="E143">
        <f t="shared" si="9"/>
        <v>-39.881951346347826</v>
      </c>
      <c r="F143">
        <f t="shared" si="7"/>
        <v>-7.8246864651884365E-2</v>
      </c>
    </row>
    <row r="144" spans="1:6" x14ac:dyDescent="0.4">
      <c r="A144">
        <f t="shared" si="8"/>
        <v>2.6302679918953822</v>
      </c>
      <c r="B144">
        <v>0.42</v>
      </c>
      <c r="C144">
        <f>params!$B$3*params!$C$3^2*(params!$C$3^2-A144^2)/((params!$C$3^2-A144^2)^2+(2*params!$D$3*params!$C$3*A144)^2)</f>
        <v>1.0110811545917682E-2</v>
      </c>
      <c r="D144">
        <f>-params!$B$3*params!$C$3^2*(2*params!$D$3*params!$C$3*A144)/((params!$C$3^2-A144^2)^2+(2*params!$D$3*params!$C$3*A144)^2)</f>
        <v>-8.1186617351640888E-4</v>
      </c>
      <c r="E144">
        <f t="shared" si="9"/>
        <v>-39.876368078593948</v>
      </c>
      <c r="F144">
        <f t="shared" si="7"/>
        <v>-8.0124926778877711E-2</v>
      </c>
    </row>
    <row r="145" spans="1:6" x14ac:dyDescent="0.4">
      <c r="A145">
        <f t="shared" si="8"/>
        <v>2.691534803926916</v>
      </c>
      <c r="B145">
        <v>0.43</v>
      </c>
      <c r="C145">
        <f>params!$B$3*params!$C$3^2*(params!$C$3^2-A145^2)/((params!$C$3^2-A145^2)^2+(2*params!$D$3*params!$C$3*A145)^2)</f>
        <v>1.0116038197890549E-2</v>
      </c>
      <c r="D145">
        <f>-params!$B$3*params!$C$3^2*(2*params!$D$3*params!$C$3*A145)/((params!$C$3^2-A145^2)^2+(2*params!$D$3*params!$C$3*A145)^2)</f>
        <v>-8.3189645938014692E-4</v>
      </c>
      <c r="E145">
        <f t="shared" si="9"/>
        <v>-39.870519788112915</v>
      </c>
      <c r="F145">
        <f t="shared" si="7"/>
        <v>-8.2050773013189415E-2</v>
      </c>
    </row>
    <row r="146" spans="1:6" x14ac:dyDescent="0.4">
      <c r="A146">
        <f t="shared" si="8"/>
        <v>2.7542287033381663</v>
      </c>
      <c r="B146">
        <v>0.44</v>
      </c>
      <c r="C146">
        <f>params!$B$3*params!$C$3^2*(params!$C$3^2-A146^2)/((params!$C$3^2-A146^2)^2+(2*params!$D$3*params!$C$3*A146)^2)</f>
        <v>1.0121511420196095E-2</v>
      </c>
      <c r="D146">
        <f>-params!$B$3*params!$C$3^2*(2*params!$D$3*params!$C$3*A146)/((params!$C$3^2-A146^2)^2+(2*params!$D$3*params!$C$3*A146)^2)</f>
        <v>-8.5247543698405669E-4</v>
      </c>
      <c r="E146">
        <f t="shared" si="9"/>
        <v>-39.864393805284038</v>
      </c>
      <c r="F146">
        <f t="shared" si="7"/>
        <v>-8.4025814127049681E-2</v>
      </c>
    </row>
    <row r="147" spans="1:6" x14ac:dyDescent="0.4">
      <c r="A147">
        <f t="shared" si="8"/>
        <v>2.8183829312644542</v>
      </c>
      <c r="B147">
        <v>0.45</v>
      </c>
      <c r="C147">
        <f>params!$B$3*params!$C$3^2*(params!$C$3^2-A147^2)/((params!$C$3^2-A147^2)^2+(2*params!$D$3*params!$C$3*A147)^2)</f>
        <v>1.0127242831682121E-2</v>
      </c>
      <c r="D147">
        <f>-params!$B$3*params!$C$3^2*(2*params!$D$3*params!$C$3*A147)/((params!$C$3^2-A147^2)^2+(2*params!$D$3*params!$C$3*A147)^2)</f>
        <v>-8.7362201597156978E-4</v>
      </c>
      <c r="E147">
        <f t="shared" si="9"/>
        <v>-39.857976846537717</v>
      </c>
      <c r="F147">
        <f t="shared" si="7"/>
        <v>-8.6051516156190208E-2</v>
      </c>
    </row>
    <row r="148" spans="1:6" x14ac:dyDescent="0.4">
      <c r="A148">
        <f t="shared" si="8"/>
        <v>2.8840315031266059</v>
      </c>
      <c r="B148">
        <v>0.46</v>
      </c>
      <c r="C148">
        <f>params!$B$3*params!$C$3^2*(params!$C$3^2-A148^2)/((params!$C$3^2-A148^2)^2+(2*params!$D$3*params!$C$3*A148)^2)</f>
        <v>1.0133244594686128E-2</v>
      </c>
      <c r="D148">
        <f>-params!$B$3*params!$C$3^2*(2*params!$D$3*params!$C$3*A148)/((params!$C$3^2-A148^2)^2+(2*params!$D$3*params!$C$3*A148)^2)</f>
        <v>-8.9535601662045809E-4</v>
      </c>
      <c r="E148">
        <f t="shared" si="9"/>
        <v>-39.851254983869993</v>
      </c>
      <c r="F148">
        <f t="shared" si="7"/>
        <v>-8.8129403428248057E-2</v>
      </c>
    </row>
    <row r="149" spans="1:6" x14ac:dyDescent="0.4">
      <c r="A149">
        <f t="shared" si="8"/>
        <v>2.9512092266663856</v>
      </c>
      <c r="B149">
        <v>0.47</v>
      </c>
      <c r="C149">
        <f>params!$B$3*params!$C$3^2*(params!$C$3^2-A149^2)/((params!$C$3^2-A149^2)^2+(2*params!$D$3*params!$C$3*A149)^2)</f>
        <v>1.0139529439636735E-2</v>
      </c>
      <c r="D149">
        <f>-params!$B$3*params!$C$3^2*(2*params!$D$3*params!$C$3*A149)/((params!$C$3^2-A149^2)^2+(2*params!$D$3*params!$C$3*A149)^2)</f>
        <v>-9.1769822868309546E-4</v>
      </c>
      <c r="E149">
        <f t="shared" si="9"/>
        <v>-39.84421361278261</v>
      </c>
      <c r="F149">
        <f t="shared" si="7"/>
        <v>-9.0261061803845882E-2</v>
      </c>
    </row>
    <row r="150" spans="1:6" x14ac:dyDescent="0.4">
      <c r="A150">
        <f t="shared" si="8"/>
        <v>3.0199517204020165</v>
      </c>
      <c r="B150">
        <v>0.48</v>
      </c>
      <c r="C150">
        <f>params!$B$3*params!$C$3^2*(params!$C$3^2-A150^2)/((params!$C$3^2-A150^2)^2+(2*params!$D$3*params!$C$3*A150)^2)</f>
        <v>1.0146110690617821E-2</v>
      </c>
      <c r="D150">
        <f>-params!$B$3*params!$C$3^2*(2*params!$D$3*params!$C$3*A150)/((params!$C$3^2-A150^2)^2+(2*params!$D$3*params!$C$3*A150)^2)</f>
        <v>-9.4067047479755349E-4</v>
      </c>
      <c r="E150">
        <f t="shared" si="9"/>
        <v>-39.836837418563434</v>
      </c>
      <c r="F150">
        <f t="shared" si="7"/>
        <v>-9.2448142147731588E-2</v>
      </c>
    </row>
    <row r="151" spans="1:6" x14ac:dyDescent="0.4">
      <c r="A151">
        <f t="shared" si="8"/>
        <v>3.0902954325135905</v>
      </c>
      <c r="B151">
        <v>0.49</v>
      </c>
      <c r="C151">
        <f>params!$B$3*params!$C$3^2*(params!$C$3^2-A151^2)/((params!$C$3^2-A151^2)^2+(2*params!$D$3*params!$C$3*A151)^2)</f>
        <v>1.0153002291905517E-2</v>
      </c>
      <c r="D151">
        <f>-params!$B$3*params!$C$3^2*(2*params!$D$3*params!$C$3*A151)/((params!$C$3^2-A151^2)^2+(2*params!$D$3*params!$C$3*A151)^2)</f>
        <v>-9.6429567887061781E-4</v>
      </c>
      <c r="E151">
        <f t="shared" si="9"/>
        <v>-39.829110340816868</v>
      </c>
      <c r="F151">
        <f t="shared" si="7"/>
        <v>-9.4692364048953953E-2</v>
      </c>
    </row>
    <row r="152" spans="1:6" x14ac:dyDescent="0.4">
      <c r="A152">
        <f t="shared" si="8"/>
        <v>3.1622776601683795</v>
      </c>
      <c r="B152">
        <v>0.5</v>
      </c>
      <c r="C152">
        <f>params!$B$3*params!$C$3^2*(params!$C$3^2-A152^2)/((params!$C$3^2-A152^2)^2+(2*params!$D$3*params!$C$3*A152)^2)</f>
        <v>1.0160218835482611E-2</v>
      </c>
      <c r="D152">
        <f>-params!$B$3*params!$C$3^2*(2*params!$D$3*params!$C$3*A152)/((params!$C$3^2-A152^2)^2+(2*params!$D$3*params!$C$3*A152)^2)</f>
        <v>-9.8859793987288148E-4</v>
      </c>
      <c r="E152">
        <f t="shared" si="9"/>
        <v>-39.821015536149041</v>
      </c>
      <c r="F152">
        <f t="shared" si="7"/>
        <v>-9.6995519810801831E-2</v>
      </c>
    </row>
    <row r="153" spans="1:6" x14ac:dyDescent="0.4">
      <c r="A153">
        <f t="shared" si="8"/>
        <v>3.2359365692962836</v>
      </c>
      <c r="B153">
        <v>0.51</v>
      </c>
      <c r="C153">
        <f>params!$B$3*params!$C$3^2*(params!$C$3^2-A153^2)/((params!$C$3^2-A153^2)^2+(2*params!$D$3*params!$C$3*A153)^2)</f>
        <v>1.0167775589527783E-2</v>
      </c>
      <c r="D153">
        <f>-params!$B$3*params!$C$3^2*(2*params!$D$3*params!$C$3*A153)/((params!$C$3^2-A153^2)^2+(2*params!$D$3*params!$C$3*A153)^2)</f>
        <v>-1.0136026115293132E-3</v>
      </c>
      <c r="E153">
        <f t="shared" si="9"/>
        <v>-39.812535338907367</v>
      </c>
      <c r="F153">
        <f t="shared" si="7"/>
        <v>-9.9359478733168374E-2</v>
      </c>
    </row>
    <row r="154" spans="1:6" x14ac:dyDescent="0.4">
      <c r="A154">
        <f t="shared" si="8"/>
        <v>3.3113112148259116</v>
      </c>
      <c r="B154">
        <v>0.52</v>
      </c>
      <c r="C154">
        <f>params!$B$3*params!$C$3^2*(params!$C$3^2-A154^2)/((params!$C$3^2-A154^2)^2+(2*params!$D$3*params!$C$3*A154)^2)</f>
        <v>1.0175688527868595E-2</v>
      </c>
      <c r="D154">
        <f>-params!$B$3*params!$C$3^2*(2*params!$D$3*params!$C$3*A154)/((params!$C$3^2-A154^2)^2+(2*params!$D$3*params!$C$3*A154)^2)</f>
        <v>-1.039336388436675E-3</v>
      </c>
      <c r="E154">
        <f t="shared" si="9"/>
        <v>-39.803651219868492</v>
      </c>
      <c r="F154">
        <f t="shared" si="7"/>
        <v>-0.10178619171213502</v>
      </c>
    </row>
    <row r="155" spans="1:6" x14ac:dyDescent="0.4">
      <c r="A155">
        <f t="shared" si="8"/>
        <v>3.3884415613920265</v>
      </c>
      <c r="B155">
        <v>0.53</v>
      </c>
      <c r="C155">
        <f>params!$B$3*params!$C$3^2*(params!$C$3^2-A155^2)/((params!$C$3^2-A155^2)^2+(2*params!$D$3*params!$C$3*A155)^2)</f>
        <v>1.0183974360376631E-2</v>
      </c>
      <c r="D155">
        <f>-params!$B$3*params!$C$3^2*(2*params!$D$3*params!$C$3*A155)/((params!$C$3^2-A155^2)^2+(2*params!$D$3*params!$C$3*A155)^2)</f>
        <v>-1.0658273991923618E-3</v>
      </c>
      <c r="E155">
        <f t="shared" si="9"/>
        <v>-39.79434374276299</v>
      </c>
      <c r="F155">
        <f t="shared" si="7"/>
        <v>-0.10427769618392808</v>
      </c>
    </row>
    <row r="156" spans="1:6" x14ac:dyDescent="0.4">
      <c r="A156">
        <f t="shared" si="8"/>
        <v>3.4673685045253171</v>
      </c>
      <c r="B156">
        <v>0.54</v>
      </c>
      <c r="C156">
        <f>params!$B$3*params!$C$3^2*(params!$C$3^2-A156^2)/((params!$C$3^2-A156^2)^2+(2*params!$D$3*params!$C$3*A156)^2)</f>
        <v>1.0192650564270453E-2</v>
      </c>
      <c r="D156">
        <f>-params!$B$3*params!$C$3^2*(2*params!$D$3*params!$C$3*A156)/((params!$C$3^2-A156^2)^2+(2*params!$D$3*params!$C$3*A156)^2)</f>
        <v>-1.0931053071783076E-3</v>
      </c>
      <c r="E156">
        <f t="shared" si="9"/>
        <v>-39.784592518519318</v>
      </c>
      <c r="F156">
        <f t="shared" si="7"/>
        <v>-0.10683612144300617</v>
      </c>
    </row>
    <row r="157" spans="1:6" x14ac:dyDescent="0.4">
      <c r="A157">
        <f t="shared" si="8"/>
        <v>3.5481338923357555</v>
      </c>
      <c r="B157">
        <v>0.55000000000000004</v>
      </c>
      <c r="C157">
        <f>params!$B$3*params!$C$3^2*(params!$C$3^2-A157^2)/((params!$C$3^2-A157^2)^2+(2*params!$D$3*params!$C$3*A157)^2)</f>
        <v>1.0201735416276616E-2</v>
      </c>
      <c r="D157">
        <f>-params!$B$3*params!$C$3^2*(2*params!$D$3*params!$C$3*A157)/((params!$C$3^2-A157^2)^2+(2*params!$D$3*params!$C$3*A157)^2)</f>
        <v>-1.1212014197092852E-3</v>
      </c>
      <c r="E157">
        <f t="shared" si="9"/>
        <v>-39.774376157103312</v>
      </c>
      <c r="F157">
        <f t="shared" si="7"/>
        <v>-0.10946369436692416</v>
      </c>
    </row>
    <row r="158" spans="1:6" x14ac:dyDescent="0.4">
      <c r="A158">
        <f t="shared" si="8"/>
        <v>3.630780547701014</v>
      </c>
      <c r="B158">
        <v>0.56000000000000005</v>
      </c>
      <c r="C158">
        <f>params!$B$3*params!$C$3^2*(params!$C$3^2-A158^2)/((params!$C$3^2-A158^2)^2+(2*params!$D$3*params!$C$3*A158)^2)</f>
        <v>1.0211248025580495E-2</v>
      </c>
      <c r="D158">
        <f>-params!$B$3*params!$C$3^2*(2*params!$D$3*params!$C$3*A158)/((params!$C$3^2-A158^2)^2+(2*params!$D$3*params!$C$3*A158)^2)</f>
        <v>-1.150148806327952E-3</v>
      </c>
      <c r="E158">
        <f t="shared" si="9"/>
        <v>-39.763672216823302</v>
      </c>
      <c r="F158">
        <f t="shared" si="7"/>
        <v>-0.11216274558381555</v>
      </c>
    </row>
    <row r="159" spans="1:6" x14ac:dyDescent="0.4">
      <c r="A159">
        <f t="shared" si="8"/>
        <v>3.7153522909717256</v>
      </c>
      <c r="B159">
        <v>0.56999999999999995</v>
      </c>
      <c r="C159">
        <f>params!$B$3*params!$C$3^2*(params!$C$3^2-A159^2)/((params!$C$3^2-A159^2)^2+(2*params!$D$3*params!$C$3*A159)^2)</f>
        <v>1.0221208367476165E-2</v>
      </c>
      <c r="D159">
        <f>-params!$B$3*params!$C$3^2*(2*params!$D$3*params!$C$3*A159)/((params!$C$3^2-A159^2)^2+(2*params!$D$3*params!$C$3*A159)^2)</f>
        <v>-1.1799824271103336E-3</v>
      </c>
      <c r="E159">
        <f t="shared" si="9"/>
        <v>-39.752457150964531</v>
      </c>
      <c r="F159">
        <f t="shared" si="7"/>
        <v>-0.1149357161218835</v>
      </c>
    </row>
    <row r="160" spans="1:6" x14ac:dyDescent="0.4">
      <c r="A160">
        <f t="shared" si="8"/>
        <v>3.8018939632056119</v>
      </c>
      <c r="B160">
        <v>0.57999999999999996</v>
      </c>
      <c r="C160">
        <f>params!$B$3*params!$C$3^2*(params!$C$3^2-A160^2)/((params!$C$3^2-A160^2)^2+(2*params!$D$3*params!$C$3*A160)^2)</f>
        <v>1.0231637317597917E-2</v>
      </c>
      <c r="D160">
        <f>-params!$B$3*params!$C$3^2*(2*params!$D$3*params!$C$3*A160)/((params!$C$3^2-A160^2)^2+(2*params!$D$3*params!$C$3*A160)^2)</f>
        <v>-1.210739271936052E-3</v>
      </c>
      <c r="E160">
        <f t="shared" si="9"/>
        <v>-39.740706251609993</v>
      </c>
      <c r="F160">
        <f t="shared" si="7"/>
        <v>-0.11778516458422764</v>
      </c>
    </row>
    <row r="161" spans="1:6" x14ac:dyDescent="0.4">
      <c r="A161">
        <f t="shared" si="8"/>
        <v>3.8904514499428067</v>
      </c>
      <c r="B161">
        <v>0.59</v>
      </c>
      <c r="C161">
        <f>params!$B$3*params!$C$3^2*(params!$C$3^2-A161^2)/((params!$C$3^2-A161^2)^2+(2*params!$D$3*params!$C$3*A161)^2)</f>
        <v>1.0242556686583814E-2</v>
      </c>
      <c r="D161">
        <f>-params!$B$3*params!$C$3^2*(2*params!$D$3*params!$C$3*A161)/((params!$C$3^2-A161^2)^2+(2*params!$D$3*params!$C$3*A161)^2)</f>
        <v>-1.2424585117786903E-3</v>
      </c>
      <c r="E161">
        <f t="shared" si="9"/>
        <v>-39.728393590498307</v>
      </c>
      <c r="F161">
        <f t="shared" ref="F161:F224" si="10">ATAN2(C161,D161)</f>
        <v>-0.12071377489671192</v>
      </c>
    </row>
    <row r="162" spans="1:6" x14ac:dyDescent="0.4">
      <c r="A162">
        <f t="shared" si="8"/>
        <v>3.9810717055349727</v>
      </c>
      <c r="B162">
        <v>0.6</v>
      </c>
      <c r="C162">
        <f>params!$B$3*params!$C$3^2*(params!$C$3^2-A162^2)/((params!$C$3^2-A162^2)^2+(2*params!$D$3*params!$C$3*A162)^2)</f>
        <v>1.025398925498318E-2</v>
      </c>
      <c r="D162">
        <f>-params!$B$3*params!$C$3^2*(2*params!$D$3*params!$C$3*A162)/((params!$C$3^2-A162^2)^2+(2*params!$D$3*params!$C$3*A162)^2)</f>
        <v>-1.2751816631845043E-3</v>
      </c>
      <c r="E162">
        <f t="shared" si="9"/>
        <v>-39.715491956762847</v>
      </c>
      <c r="F162">
        <f t="shared" si="10"/>
        <v>-0.12372436468144959</v>
      </c>
    </row>
    <row r="163" spans="1:6" x14ac:dyDescent="0.4">
      <c r="A163">
        <f t="shared" si="8"/>
        <v>4.0738027780411281</v>
      </c>
      <c r="B163">
        <v>0.61</v>
      </c>
      <c r="C163">
        <f>params!$B$3*params!$C$3^2*(params!$C$3^2-A163^2)/((params!$C$3^2-A163^2)^2+(2*params!$D$3*params!$C$3*A163)^2)</f>
        <v>1.0265958808174033E-2</v>
      </c>
      <c r="D163">
        <f>-params!$B$3*params!$C$3^2*(2*params!$D$3*params!$C$3*A163)/((params!$C$3^2-A163^2)^2+(2*params!$D$3*params!$C$3*A163)^2)</f>
        <v>-1.308952767233737E-3</v>
      </c>
      <c r="E163">
        <f t="shared" si="9"/>
        <v>-39.701972791389963</v>
      </c>
      <c r="F163">
        <f t="shared" si="10"/>
        <v>-0.12681989431390503</v>
      </c>
    </row>
    <row r="164" spans="1:6" x14ac:dyDescent="0.4">
      <c r="A164">
        <f t="shared" si="8"/>
        <v>4.1686938347033546</v>
      </c>
      <c r="B164">
        <v>0.62</v>
      </c>
      <c r="C164">
        <f>params!$B$3*params!$C$3^2*(params!$C$3^2-A164^2)/((params!$C$3^2-A164^2)^2+(2*params!$D$3*params!$C$3*A164)^2)</f>
        <v>1.027849017100156E-2</v>
      </c>
      <c r="D164">
        <f>-params!$B$3*params!$C$3^2*(2*params!$D$3*params!$C$3*A164)/((params!$C$3^2-A164^2)^2+(2*params!$D$3*params!$C$3*A164)^2)</f>
        <v>-1.3438185844197325E-3</v>
      </c>
      <c r="E164">
        <f t="shared" si="9"/>
        <v>-39.687806118228231</v>
      </c>
      <c r="F164">
        <f t="shared" si="10"/>
        <v>-0.13000347672766244</v>
      </c>
    </row>
    <row r="165" spans="1:6" x14ac:dyDescent="0.4">
      <c r="A165">
        <f t="shared" si="8"/>
        <v>4.2657951880159271</v>
      </c>
      <c r="B165">
        <v>0.63</v>
      </c>
      <c r="C165">
        <f>params!$B$3*params!$C$3^2*(params!$C$3^2-A165^2)/((params!$C$3^2-A165^2)^2+(2*params!$D$3*params!$C$3*A165)^2)</f>
        <v>1.0291609241783234E-2</v>
      </c>
      <c r="D165">
        <f>-params!$B$3*params!$C$3^2*(2*params!$D$3*params!$C$3*A165)/((params!$C$3^2-A165^2)^2+(2*params!$D$3*params!$C$3*A165)^2)</f>
        <v>-1.3798288070387553E-3</v>
      </c>
      <c r="E165">
        <f t="shared" si="9"/>
        <v>-39.672960471375148</v>
      </c>
      <c r="F165">
        <f t="shared" si="10"/>
        <v>-0.13327838803766348</v>
      </c>
    </row>
    <row r="166" spans="1:6" x14ac:dyDescent="0.4">
      <c r="A166">
        <f t="shared" si="8"/>
        <v>4.3651583224016601</v>
      </c>
      <c r="B166">
        <v>0.64</v>
      </c>
      <c r="C166">
        <f>params!$B$3*params!$C$3^2*(params!$C$3^2-A166^2)/((params!$C$3^2-A166^2)^2+(2*params!$D$3*params!$C$3*A166)^2)</f>
        <v>1.0305343025247877E-2</v>
      </c>
      <c r="D166">
        <f>-params!$B$3*params!$C$3^2*(2*params!$D$3*params!$C$3*A166)/((params!$C$3^2-A166^2)^2+(2*params!$D$3*params!$C$3*A166)^2)</f>
        <v>-1.4170362908599915E-3</v>
      </c>
      <c r="E166">
        <f t="shared" si="9"/>
        <v>-39.657402818762854</v>
      </c>
      <c r="F166">
        <f t="shared" si="10"/>
        <v>-0.13664807906025944</v>
      </c>
    </row>
    <row r="167" spans="1:6" x14ac:dyDescent="0.4">
      <c r="A167">
        <f t="shared" si="8"/>
        <v>4.4668359215096318</v>
      </c>
      <c r="B167">
        <v>0.65</v>
      </c>
      <c r="C167">
        <f>params!$B$3*params!$C$3^2*(params!$C$3^2-A167^2)/((params!$C$3^2-A167^2)^2+(2*params!$D$3*params!$C$3*A167)^2)</f>
        <v>1.0319719663882888E-2</v>
      </c>
      <c r="D167">
        <f>-params!$B$3*params!$C$3^2*(2*params!$D$3*params!$C$3*A167)/((params!$C$3^2-A167^2)^2+(2*params!$D$3*params!$C$3*A167)^2)</f>
        <v>-1.4554973080431715E-3</v>
      </c>
      <c r="E167">
        <f t="shared" si="9"/>
        <v>-39.641098481760778</v>
      </c>
      <c r="F167">
        <f t="shared" si="10"/>
        <v>-0.14011618781686688</v>
      </c>
    </row>
    <row r="168" spans="1:6" x14ac:dyDescent="0.4">
      <c r="A168">
        <f t="shared" si="8"/>
        <v>4.5708818961487507</v>
      </c>
      <c r="B168">
        <v>0.66</v>
      </c>
      <c r="C168">
        <f>params!$B$3*params!$C$3^2*(params!$C$3^2-A168^2)/((params!$C$3^2-A168^2)^2+(2*params!$D$3*params!$C$3*A168)^2)</f>
        <v>1.0334768467052335E-2</v>
      </c>
      <c r="D168">
        <f>-params!$B$3*params!$C$3^2*(2*params!$D$3*params!$C$3*A168)/((params!$C$3^2-A168^2)^2+(2*params!$D$3*params!$C$3*A168)^2)</f>
        <v>-1.4952718234931368E-3</v>
      </c>
      <c r="E168">
        <f t="shared" si="9"/>
        <v>-39.624011050610449</v>
      </c>
      <c r="F168">
        <f t="shared" si="10"/>
        <v>-0.14368655311746489</v>
      </c>
    </row>
    <row r="169" spans="1:6" x14ac:dyDescent="0.4">
      <c r="A169">
        <f t="shared" si="8"/>
        <v>4.6773514128719835</v>
      </c>
      <c r="B169">
        <v>0.67</v>
      </c>
      <c r="C169">
        <f>params!$B$3*params!$C$3^2*(params!$C$3^2-A169^2)/((params!$C$3^2-A169^2)^2+(2*params!$D$3*params!$C$3*A169)^2)</f>
        <v>1.035051993711604E-2</v>
      </c>
      <c r="D169">
        <f>-params!$B$3*params!$C$3^2*(2*params!$D$3*params!$C$3*A169)/((params!$C$3^2-A169^2)^2+(2*params!$D$3*params!$C$3*A169)^2)</f>
        <v>-1.5364237970897771E-3</v>
      </c>
      <c r="E169">
        <f t="shared" si="9"/>
        <v>-39.606102295506986</v>
      </c>
      <c r="F169">
        <f t="shared" si="10"/>
        <v>-0.14736322933077317</v>
      </c>
    </row>
    <row r="170" spans="1:6" x14ac:dyDescent="0.4">
      <c r="A170">
        <f t="shared" si="8"/>
        <v>4.786300923226384</v>
      </c>
      <c r="B170">
        <v>0.68</v>
      </c>
      <c r="C170">
        <f>params!$B$3*params!$C$3^2*(params!$C$3^2-A170^2)/((params!$C$3^2-A170^2)^2+(2*params!$D$3*params!$C$3*A170)^2)</f>
        <v>1.0367005791621023E-2</v>
      </c>
      <c r="D170">
        <f>-params!$B$3*params!$C$3^2*(2*params!$D$3*params!$C$3*A170)/((params!$C$3^2-A170^2)^2+(2*params!$D$3*params!$C$3*A170)^2)</f>
        <v>-1.5790215145113286E-3</v>
      </c>
      <c r="E170">
        <f t="shared" si="9"/>
        <v>-39.587332073143472</v>
      </c>
      <c r="F170">
        <f t="shared" si="10"/>
        <v>-0.15115050245984024</v>
      </c>
    </row>
    <row r="171" spans="1:6" x14ac:dyDescent="0.4">
      <c r="A171">
        <f t="shared" si="8"/>
        <v>4.8977881936844625</v>
      </c>
      <c r="B171">
        <v>0.69</v>
      </c>
      <c r="C171">
        <f>params!$B$3*params!$C$3^2*(params!$C$3^2-A171^2)/((params!$C$3^2-A171^2)^2+(2*params!$D$3*params!$C$3*A171)^2)</f>
        <v>1.0384258980447654E-2</v>
      </c>
      <c r="D171">
        <f>-params!$B$3*params!$C$3^2*(2*params!$D$3*params!$C$3*A171)/((params!$C$3^2-A171^2)^2+(2*params!$D$3*params!$C$3*A171)^2)</f>
        <v>-1.6231379496831975E-3</v>
      </c>
      <c r="E171">
        <f t="shared" si="9"/>
        <v>-39.567658228538576</v>
      </c>
      <c r="F171">
        <f t="shared" si="10"/>
        <v>-0.15505290765513985</v>
      </c>
    </row>
    <row r="172" spans="1:6" x14ac:dyDescent="0.4">
      <c r="A172">
        <f t="shared" si="8"/>
        <v>5.0118723362727229</v>
      </c>
      <c r="B172">
        <v>0.7</v>
      </c>
      <c r="C172">
        <f>params!$B$3*params!$C$3^2*(params!$C$3^2-A172^2)/((params!$C$3^2-A172^2)^2+(2*params!$D$3*params!$C$3*A172)^2)</f>
        <v>1.0402313696566565E-2</v>
      </c>
      <c r="D172">
        <f>-params!$B$3*params!$C$3^2*(2*params!$D$3*params!$C$3*A172)/((params!$C$3^2-A172^2)^2+(2*params!$D$3*params!$C$3*A172)^2)</f>
        <v>-1.668851162237413E-3</v>
      </c>
      <c r="E172">
        <f t="shared" si="9"/>
        <v>-39.547036491976129</v>
      </c>
      <c r="F172">
        <f t="shared" si="10"/>
        <v>-0.1590752483123003</v>
      </c>
    </row>
    <row r="173" spans="1:6" x14ac:dyDescent="0.4">
      <c r="A173">
        <f t="shared" si="8"/>
        <v>5.1286138399136494</v>
      </c>
      <c r="B173">
        <v>0.71</v>
      </c>
      <c r="C173">
        <f>params!$B$3*params!$C$3^2*(params!$C$3^2-A173^2)/((params!$C$3^2-A173^2)^2+(2*params!$D$3*params!$C$3*A173)^2)</f>
        <v>1.0421205378792191E-2</v>
      </c>
      <c r="D173">
        <f>-params!$B$3*params!$C$3^2*(2*params!$D$3*params!$C$3*A173)/((params!$C$3^2-A173^2)^2+(2*params!$D$3*params!$C$3*A173)^2)</f>
        <v>-1.7162447337646929E-3</v>
      </c>
      <c r="E173">
        <f t="shared" si="9"/>
        <v>-39.525420370898217</v>
      </c>
      <c r="F173">
        <f t="shared" si="10"/>
        <v>-0.16322261691852308</v>
      </c>
    </row>
    <row r="174" spans="1:6" x14ac:dyDescent="0.4">
      <c r="A174">
        <f t="shared" si="8"/>
        <v>5.2480746024977263</v>
      </c>
      <c r="B174">
        <v>0.72</v>
      </c>
      <c r="C174">
        <f>params!$B$3*params!$C$3^2*(params!$C$3^2-A174^2)/((params!$C$3^2-A174^2)^2+(2*params!$D$3*params!$C$3*A174)^2)</f>
        <v>1.0440970704595381E-2</v>
      </c>
      <c r="D174">
        <f>-params!$B$3*params!$C$3^2*(2*params!$D$3*params!$C$3*A174)/((params!$C$3^2-A174^2)^2+(2*params!$D$3*params!$C$3*A174)^2)</f>
        <v>-1.7654082470872337E-3</v>
      </c>
      <c r="E174">
        <f t="shared" si="9"/>
        <v>-39.502761036612107</v>
      </c>
      <c r="F174">
        <f t="shared" si="10"/>
        <v>-0.16750041783082126</v>
      </c>
    </row>
    <row r="175" spans="1:6" x14ac:dyDescent="0.4">
      <c r="A175">
        <f t="shared" si="8"/>
        <v>5.3703179637025285</v>
      </c>
      <c r="B175">
        <v>0.73</v>
      </c>
      <c r="C175">
        <f>params!$B$3*params!$C$3^2*(params!$C$3^2-A175^2)/((params!$C$3^2-A175^2)^2+(2*params!$D$3*params!$C$3*A175)^2)</f>
        <v>1.0461647570650585E-2</v>
      </c>
      <c r="D175">
        <f>-params!$B$3*params!$C$3^2*(2*params!$D$3*params!$C$3*A175)/((params!$C$3^2-A175^2)^2+(2*params!$D$3*params!$C$3*A175)^2)</f>
        <v>-1.8164378132820914E-3</v>
      </c>
      <c r="E175">
        <f t="shared" si="9"/>
        <v>-39.479007205697783</v>
      </c>
      <c r="F175">
        <f t="shared" si="10"/>
        <v>-0.17191439219074151</v>
      </c>
    </row>
    <row r="176" spans="1:6" x14ac:dyDescent="0.4">
      <c r="A176">
        <f t="shared" si="8"/>
        <v>5.4954087385762458</v>
      </c>
      <c r="B176">
        <v>0.74</v>
      </c>
      <c r="C176">
        <f>params!$B$3*params!$C$3^2*(params!$C$3^2-A176^2)/((params!$C$3^2-A176^2)^2+(2*params!$D$3*params!$C$3*A176)^2)</f>
        <v>1.0483275058329126E-2</v>
      </c>
      <c r="D176">
        <f>-params!$B$3*params!$C$3^2*(2*params!$D$3*params!$C$3*A176)/((params!$C$3^2-A176^2)^2+(2*params!$D$3*params!$C$3*A176)^2)</f>
        <v>-1.8694366517490086E-3</v>
      </c>
      <c r="E176">
        <f t="shared" si="9"/>
        <v>-39.454105016038426</v>
      </c>
      <c r="F176">
        <f t="shared" si="10"/>
        <v>-0.17647064520454678</v>
      </c>
    </row>
    <row r="177" spans="1:6" x14ac:dyDescent="0.4">
      <c r="A177">
        <f t="shared" si="8"/>
        <v>5.6234132519034921</v>
      </c>
      <c r="B177">
        <v>0.75</v>
      </c>
      <c r="C177">
        <f>params!$B$3*params!$C$3^2*(params!$C$3^2-A177^2)/((params!$C$3^2-A177^2)^2+(2*params!$D$3*params!$C$3*A177)^2)</f>
        <v>1.0505893380793963E-2</v>
      </c>
      <c r="D177">
        <f>-params!$B$3*params!$C$3^2*(2*params!$D$3*params!$C$3*A177)/((params!$C$3^2-A177^2)^2+(2*params!$D$3*params!$C$3*A177)^2)</f>
        <v>-1.9245157292505505E-3</v>
      </c>
      <c r="E177">
        <f t="shared" si="9"/>
        <v>-39.427997897443383</v>
      </c>
      <c r="F177">
        <f t="shared" si="10"/>
        <v>-0.1811756760453333</v>
      </c>
    </row>
    <row r="178" spans="1:6" x14ac:dyDescent="0.4">
      <c r="A178">
        <f t="shared" si="8"/>
        <v>5.7543993733715713</v>
      </c>
      <c r="B178">
        <v>0.76</v>
      </c>
      <c r="C178">
        <f>params!$B$3*params!$C$3^2*(params!$C$3^2-A178^2)/((params!$C$3^2-A178^2)^2+(2*params!$D$3*params!$C$3*A178)^2)</f>
        <v>1.0529543807683337E-2</v>
      </c>
      <c r="D178">
        <f>-params!$B$3*params!$C$3^2*(2*params!$D$3*params!$C$3*A178)/((params!$C$3^2-A178^2)^2+(2*params!$D$3*params!$C$3*A178)^2)</f>
        <v>-1.9817944645644497E-3</v>
      </c>
      <c r="E178">
        <f t="shared" si="9"/>
        <v>-39.400626436895493</v>
      </c>
      <c r="F178">
        <f t="shared" si="10"/>
        <v>-0.18603641066466664</v>
      </c>
    </row>
    <row r="179" spans="1:6" x14ac:dyDescent="0.4">
      <c r="A179">
        <f t="shared" si="8"/>
        <v>5.8884365535558905</v>
      </c>
      <c r="B179">
        <v>0.77</v>
      </c>
      <c r="C179">
        <f>params!$B$3*params!$C$3^2*(params!$C$3^2-A179^2)/((params!$C$3^2-A179^2)^2+(2*params!$D$3*params!$C$3*A179)^2)</f>
        <v>1.0554268562568253E-2</v>
      </c>
      <c r="D179">
        <f>-params!$B$3*params!$C$3^2*(2*params!$D$3*params!$C$3*A179)/((params!$C$3^2-A179^2)^2+(2*params!$D$3*params!$C$3*A179)^2)</f>
        <v>-2.0414015061872891E-3</v>
      </c>
      <c r="E179">
        <f t="shared" si="9"/>
        <v>-39.371928238533776</v>
      </c>
      <c r="F179">
        <f t="shared" si="10"/>
        <v>-0.191060237836567</v>
      </c>
    </row>
    <row r="180" spans="1:6" x14ac:dyDescent="0.4">
      <c r="A180">
        <f t="shared" si="8"/>
        <v>6.0255958607435796</v>
      </c>
      <c r="B180">
        <v>0.78</v>
      </c>
      <c r="C180">
        <f>params!$B$3*params!$C$3^2*(params!$C$3^2-A180^2)/((params!$C$3^2-A180^2)^2+(2*params!$D$3*params!$C$3*A180)^2)</f>
        <v>1.0580110687402784E-2</v>
      </c>
      <c r="D180">
        <f>-params!$B$3*params!$C$3^2*(2*params!$D$3*params!$C$3*A180)/((params!$C$3^2-A180^2)^2+(2*params!$D$3*params!$C$3*A180)^2)</f>
        <v>-2.1034755914243822E-3</v>
      </c>
      <c r="E180">
        <f t="shared" si="9"/>
        <v>-39.341837778585443</v>
      </c>
      <c r="F180">
        <f t="shared" si="10"/>
        <v>-0.19625504879662234</v>
      </c>
    </row>
    <row r="181" spans="1:6" x14ac:dyDescent="0.4">
      <c r="A181">
        <f t="shared" si="8"/>
        <v>6.1659500186148231</v>
      </c>
      <c r="B181">
        <v>0.79</v>
      </c>
      <c r="C181">
        <f>params!$B$3*params!$C$3^2*(params!$C$3^2-A181^2)/((params!$C$3^2-A181^2)^2+(2*params!$D$3*params!$C$3*A181)^2)</f>
        <v>1.0607113867023033E-2</v>
      </c>
      <c r="D181">
        <f>-params!$B$3*params!$C$3^2*(2*params!$D$3*params!$C$3*A181)/((params!$C$3^2-A181^2)^2+(2*params!$D$3*params!$C$3*A181)^2)</f>
        <v>-2.168166496203086E-3</v>
      </c>
      <c r="E181">
        <f t="shared" si="9"/>
        <v>-39.310286255590967</v>
      </c>
      <c r="F181">
        <f t="shared" si="10"/>
        <v>-0.2016292808843301</v>
      </c>
    </row>
    <row r="182" spans="1:6" x14ac:dyDescent="0.4">
      <c r="A182">
        <f t="shared" si="8"/>
        <v>6.3095734448019343</v>
      </c>
      <c r="B182">
        <v>0.8</v>
      </c>
      <c r="C182">
        <f>params!$B$3*params!$C$3^2*(params!$C$3^2-A182^2)/((params!$C$3^2-A182^2)^2+(2*params!$D$3*params!$C$3*A182)^2)</f>
        <v>1.0635322205347438E-2</v>
      </c>
      <c r="D182">
        <f>-params!$B$3*params!$C$3^2*(2*params!$D$3*params!$C$3*A182)/((params!$C$3^2-A182^2)^2+(2*params!$D$3*params!$C$3*A182)^2)</f>
        <v>-2.2356360860659266E-3</v>
      </c>
      <c r="E182">
        <f t="shared" si="9"/>
        <v>-39.277201436430246</v>
      </c>
      <c r="F182">
        <f t="shared" si="10"/>
        <v>-0.20719196564822054</v>
      </c>
    </row>
    <row r="183" spans="1:6" x14ac:dyDescent="0.4">
      <c r="A183">
        <f t="shared" si="8"/>
        <v>6.4565422903465572</v>
      </c>
      <c r="B183">
        <v>0.81</v>
      </c>
      <c r="C183">
        <f>params!$B$3*params!$C$3^2*(params!$C$3^2-A183^2)/((params!$C$3^2-A183^2)^2+(2*params!$D$3*params!$C$3*A183)^2)</f>
        <v>1.0664779943236925E-2</v>
      </c>
      <c r="D183">
        <f>-params!$B$3*params!$C$3^2*(2*params!$D$3*params!$C$3*A183)/((params!$C$3^2-A183^2)^2+(2*params!$D$3*params!$C$3*A183)^2)</f>
        <v>-2.3060594800456019E-3</v>
      </c>
      <c r="E183">
        <f t="shared" si="9"/>
        <v>-39.242507498865479</v>
      </c>
      <c r="F183">
        <f t="shared" si="10"/>
        <v>-0.21295278193174325</v>
      </c>
    </row>
    <row r="184" spans="1:6" x14ac:dyDescent="0.4">
      <c r="A184">
        <f t="shared" si="8"/>
        <v>6.6069344800759611</v>
      </c>
      <c r="B184">
        <v>0.82</v>
      </c>
      <c r="C184">
        <f>params!$B$3*params!$C$3^2*(params!$C$3^2-A184^2)/((params!$C$3^2-A184^2)^2+(2*params!$D$3*params!$C$3*A184)^2)</f>
        <v>1.0695531105924888E-2</v>
      </c>
      <c r="D184">
        <f>-params!$B$3*params!$C$3^2*(2*params!$D$3*params!$C$3*A184)/((params!$C$3^2-A184^2)^2+(2*params!$D$3*params!$C$3*A184)^2)</f>
        <v>-2.3796263405053862E-3</v>
      </c>
      <c r="E184">
        <f t="shared" si="9"/>
        <v>-39.206124871575966</v>
      </c>
      <c r="F184">
        <f t="shared" si="10"/>
        <v>-0.21892211452429791</v>
      </c>
    </row>
    <row r="185" spans="1:6" x14ac:dyDescent="0.4">
      <c r="A185">
        <f t="shared" si="8"/>
        <v>6.7608297539198183</v>
      </c>
      <c r="B185">
        <v>0.83</v>
      </c>
      <c r="C185">
        <f>params!$B$3*params!$C$3^2*(params!$C$3^2-A185^2)/((params!$C$3^2-A185^2)^2+(2*params!$D$3*params!$C$3*A185)^2)</f>
        <v>1.0727619065447187E-2</v>
      </c>
      <c r="D185">
        <f>-params!$B$3*params!$C$3^2*(2*params!$D$3*params!$C$3*A185)/((params!$C$3^2-A185^2)^2+(2*params!$D$3*params!$C$3*A185)^2)</f>
        <v>-2.4565423035525875E-3</v>
      </c>
      <c r="E185">
        <f t="shared" si="9"/>
        <v>-39.167970072985831</v>
      </c>
      <c r="F185">
        <f t="shared" si="10"/>
        <v>-0.22511111903723902</v>
      </c>
    </row>
    <row r="186" spans="1:6" x14ac:dyDescent="0.4">
      <c r="A186">
        <f t="shared" si="8"/>
        <v>6.9183097091893666</v>
      </c>
      <c r="B186">
        <v>0.84</v>
      </c>
      <c r="C186">
        <f>params!$B$3*params!$C$3^2*(params!$C$3^2-A186^2)/((params!$C$3^2-A186^2)^2+(2*params!$D$3*params!$C$3*A186)^2)</f>
        <v>1.076108600049633E-2</v>
      </c>
      <c r="D186">
        <f>-params!$B$3*params!$C$3^2*(2*params!$D$3*params!$C$3*A186)/((params!$C$3^2-A186^2)^2+(2*params!$D$3*params!$C$3*A186)^2)</f>
        <v>-2.5370305663034612E-3</v>
      </c>
      <c r="E186">
        <f t="shared" si="9"/>
        <v>-39.127955550592411</v>
      </c>
      <c r="F186">
        <f t="shared" si="10"/>
        <v>-0.23153179375043778</v>
      </c>
    </row>
    <row r="187" spans="1:6" x14ac:dyDescent="0.4">
      <c r="A187">
        <f t="shared" si="8"/>
        <v>7.0794578438413795</v>
      </c>
      <c r="B187">
        <v>0.85</v>
      </c>
      <c r="C187">
        <f>params!$B$3*params!$C$3^2*(params!$C$3^2-A187^2)/((params!$C$3^2-A187^2)^2+(2*params!$D$3*params!$C$3*A187)^2)</f>
        <v>1.0795972232475803E-2</v>
      </c>
      <c r="D187">
        <f>-params!$B$3*params!$C$3^2*(2*params!$D$3*params!$C$3*A187)/((params!$C$3^2-A187^2)^2+(2*params!$D$3*params!$C$3*A187)^2)</f>
        <v>-2.6213336490936716E-3</v>
      </c>
      <c r="E187">
        <f t="shared" si="9"/>
        <v>-39.085989523010426</v>
      </c>
      <c r="F187">
        <f t="shared" si="10"/>
        <v>-0.23819705927240822</v>
      </c>
    </row>
    <row r="188" spans="1:6" x14ac:dyDescent="0.4">
      <c r="A188">
        <f t="shared" si="8"/>
        <v>7.2443596007499025</v>
      </c>
      <c r="B188">
        <v>0.86</v>
      </c>
      <c r="C188">
        <f>params!$B$3*params!$C$3^2*(params!$C$3^2-A188^2)/((params!$C$3^2-A188^2)^2+(2*params!$D$3*params!$C$3*A188)^2)</f>
        <v>1.0832315412097393E-2</v>
      </c>
      <c r="D188">
        <f>-params!$B$3*params!$C$3^2*(2*params!$D$3*params!$C$3*A188)/((params!$C$3^2-A188^2)^2+(2*params!$D$3*params!$C$3*A188)^2)</f>
        <v>-2.7097153526792158E-3</v>
      </c>
      <c r="E188">
        <f t="shared" si="9"/>
        <v>-39.041975827579762</v>
      </c>
      <c r="F188">
        <f t="shared" si="10"/>
        <v>-0.24512084696763903</v>
      </c>
    </row>
    <row r="189" spans="1:6" x14ac:dyDescent="0.4">
      <c r="A189">
        <f t="shared" si="8"/>
        <v>7.4131024130091925</v>
      </c>
      <c r="B189">
        <v>0.87000000000000099</v>
      </c>
      <c r="C189">
        <f>params!$B$3*params!$C$3^2*(params!$C$3^2-A189^2)/((params!$C$3^2-A189^2)^2+(2*params!$D$3*params!$C$3*A189)^2)</f>
        <v>1.0870149525471048E-2</v>
      </c>
      <c r="D189">
        <f>-params!$B$3*params!$C$3^2*(2*params!$D$3*params!$C$3*A189)/((params!$C$3^2-A189^2)^2+(2*params!$D$3*params!$C$3*A189)^2)</f>
        <v>-2.8024629325360752E-3</v>
      </c>
      <c r="E189">
        <f t="shared" si="9"/>
        <v>-38.995813777172394</v>
      </c>
      <c r="F189">
        <f t="shared" si="10"/>
        <v>-0.25231819723027565</v>
      </c>
    </row>
    <row r="190" spans="1:6" x14ac:dyDescent="0.4">
      <c r="A190">
        <f t="shared" si="8"/>
        <v>7.5857757502918579</v>
      </c>
      <c r="B190">
        <v>0.880000000000001</v>
      </c>
      <c r="C190">
        <f>params!$B$3*params!$C$3^2*(params!$C$3^2-A190^2)/((params!$C$3^2-A190^2)^2+(2*params!$D$3*params!$C$3*A190)^2)</f>
        <v>1.0909503682068156E-2</v>
      </c>
      <c r="D190">
        <f>-params!$B$3*params!$C$3^2*(2*params!$D$3*params!$C$3*A190)/((params!$C$3^2-A190^2)^2+(2*params!$D$3*params!$C$3*A190)^2)</f>
        <v>-2.8998895145020001E-3</v>
      </c>
      <c r="E190">
        <f t="shared" si="9"/>
        <v>-38.947398030814583</v>
      </c>
      <c r="F190">
        <f t="shared" si="10"/>
        <v>-0.25980536882547678</v>
      </c>
    </row>
    <row r="191" spans="1:6" x14ac:dyDescent="0.4">
      <c r="A191">
        <f t="shared" si="8"/>
        <v>7.7624711662869377</v>
      </c>
      <c r="B191">
        <v>0.89000000000000101</v>
      </c>
      <c r="C191">
        <f>params!$B$3*params!$C$3^2*(params!$C$3^2-A191^2)/((params!$C$3^2-A191^2)^2+(2*params!$D$3*params!$C$3*A191)^2)</f>
        <v>1.0950400638931093E-2</v>
      </c>
      <c r="D191">
        <f>-params!$B$3*params!$C$3^2*(2*params!$D$3*params!$C$3*A191)/((params!$C$3^2-A191^2)^2+(2*params!$D$3*params!$C$3*A191)^2)</f>
        <v>-3.0023367781432347E-3</v>
      </c>
      <c r="E191">
        <f t="shared" si="9"/>
        <v>-38.896618483961106</v>
      </c>
      <c r="F191">
        <f t="shared" si="10"/>
        <v>-0.26759996068051128</v>
      </c>
    </row>
    <row r="192" spans="1:6" x14ac:dyDescent="0.4">
      <c r="A192">
        <f t="shared" si="8"/>
        <v>7.9432823472428353</v>
      </c>
      <c r="B192">
        <v>0.90000000000000102</v>
      </c>
      <c r="C192">
        <f>params!$B$3*params!$C$3^2*(params!$C$3^2-A192^2)/((params!$C$3^2-A192^2)^2+(2*params!$D$3*params!$C$3*A192)^2)</f>
        <v>1.0992855005729949E-2</v>
      </c>
      <c r="D192">
        <f>-params!$B$3*params!$C$3^2*(2*params!$D$3*params!$C$3*A192)/((params!$C$3^2-A192^2)^2+(2*params!$D$3*params!$C$3*A192)^2)</f>
        <v>-3.1101779362663149E-3</v>
      </c>
      <c r="E192">
        <f t="shared" si="9"/>
        <v>-38.843360185777101</v>
      </c>
      <c r="F192">
        <f t="shared" si="10"/>
        <v>-0.27572104768885952</v>
      </c>
    </row>
    <row r="193" spans="1:6" x14ac:dyDescent="0.4">
      <c r="A193">
        <f t="shared" si="8"/>
        <v>8.1283051616410127</v>
      </c>
      <c r="B193">
        <v>0.91000000000000103</v>
      </c>
      <c r="C193">
        <f>params!$B$3*params!$C$3^2*(params!$C$3^2-A193^2)/((params!$C$3^2-A193^2)^2+(2*params!$D$3*params!$C$3*A193)^2)</f>
        <v>1.103687106333546E-2</v>
      </c>
      <c r="D193">
        <f>-params!$B$3*params!$C$3^2*(2*params!$D$3*params!$C$3*A193)/((params!$C$3^2-A193^2)^2+(2*params!$D$3*params!$C$3*A193)^2)</f>
        <v>-3.2238210407708663E-3</v>
      </c>
      <c r="E193">
        <f t="shared" si="9"/>
        <v>-38.787503292673996</v>
      </c>
      <c r="F193">
        <f t="shared" si="10"/>
        <v>-0.28418933229411836</v>
      </c>
    </row>
    <row r="194" spans="1:6" x14ac:dyDescent="0.4">
      <c r="A194">
        <f t="shared" si="8"/>
        <v>8.3176377110267339</v>
      </c>
      <c r="B194">
        <v>0.92000000000000104</v>
      </c>
      <c r="C194">
        <f>params!$B$3*params!$C$3^2*(params!$C$3^2-A194^2)/((params!$C$3^2-A194^2)^2+(2*params!$D$3*params!$C$3*A194)^2)</f>
        <v>1.1082440113999932E-2</v>
      </c>
      <c r="D194">
        <f>-params!$B$3*params!$C$3^2*(2*params!$D$3*params!$C$3*A194)/((params!$C$3^2-A194^2)^2+(2*params!$D$3*params!$C$3*A194)^2)</f>
        <v>-3.3437126463156642E-3</v>
      </c>
      <c r="E194">
        <f t="shared" si="9"/>
        <v>-38.728923069699405</v>
      </c>
      <c r="F194">
        <f t="shared" si="10"/>
        <v>-0.29302731384792757</v>
      </c>
    </row>
    <row r="195" spans="1:6" x14ac:dyDescent="0.4">
      <c r="A195">
        <f t="shared" ref="A195:A258" si="11">10^B195</f>
        <v>8.5113803820237877</v>
      </c>
      <c r="B195">
        <v>0.93000000000000105</v>
      </c>
      <c r="C195">
        <f>params!$B$3*params!$C$3^2*(params!$C$3^2-A195^2)/((params!$C$3^2-A195^2)^2+(2*params!$D$3*params!$C$3*A195)^2)</f>
        <v>1.1129537263426038E-2</v>
      </c>
      <c r="D195">
        <f>-params!$B$3*params!$C$3^2*(2*params!$D$3*params!$C$3*A195)/((params!$C$3^2-A195^2)^2+(2*params!$D$3*params!$C$3*A195)^2)</f>
        <v>-3.4703418637028103E-3</v>
      </c>
      <c r="E195">
        <f t="shared" ref="E195:E258" si="12">10*LOG10(C195^2+D195^2)</f>
        <v>-38.667489954312167</v>
      </c>
      <c r="F195">
        <f t="shared" si="10"/>
        <v>-0.30225947798855968</v>
      </c>
    </row>
    <row r="196" spans="1:6" x14ac:dyDescent="0.4">
      <c r="A196">
        <f t="shared" si="11"/>
        <v>8.7096358995608281</v>
      </c>
      <c r="B196">
        <v>0.94000000000000095</v>
      </c>
      <c r="C196">
        <f>params!$B$3*params!$C$3^2*(params!$C$3^2-A196^2)/((params!$C$3^2-A196^2)^2+(2*params!$D$3*params!$C$3*A196)^2)</f>
        <v>1.1178117513241994E-2</v>
      </c>
      <c r="D196">
        <f>-params!$B$3*params!$C$3^2*(2*params!$D$3*params!$C$3*A196)/((params!$C$3^2-A196^2)^2+(2*params!$D$3*params!$C$3*A196)^2)</f>
        <v>-3.6042448339778628E-3</v>
      </c>
      <c r="E196">
        <f t="shared" si="12"/>
        <v>-38.603069700724546</v>
      </c>
      <c r="F196">
        <f t="shared" si="10"/>
        <v>-0.31191250856444336</v>
      </c>
    </row>
    <row r="197" spans="1:6" x14ac:dyDescent="0.4">
      <c r="A197">
        <f t="shared" si="11"/>
        <v>8.9125093813374772</v>
      </c>
      <c r="B197">
        <v>0.95000000000000095</v>
      </c>
      <c r="C197">
        <f>params!$B$3*params!$C$3^2*(params!$C$3^2-A197^2)/((params!$C$3^2-A197^2)^2+(2*params!$D$3*params!$C$3*A197)^2)</f>
        <v>1.1228111015831989E-2</v>
      </c>
      <c r="D197">
        <f>-params!$B$3*params!$C$3^2*(2*params!$D$3*params!$C$3*A197)/((params!$C$3^2-A197^2)^2+(2*params!$D$3*params!$C$3*A197)^2)</f>
        <v>-3.7460096512917074E-3</v>
      </c>
      <c r="E197">
        <f t="shared" si="12"/>
        <v>-38.535523627543014</v>
      </c>
      <c r="F197">
        <f t="shared" si="10"/>
        <v>-0.32201552492846003</v>
      </c>
    </row>
    <row r="198" spans="1:6" x14ac:dyDescent="0.4">
      <c r="A198">
        <f t="shared" si="11"/>
        <v>9.1201083935591196</v>
      </c>
      <c r="B198">
        <v>0.96000000000000096</v>
      </c>
      <c r="C198">
        <f>params!$B$3*params!$C$3^2*(params!$C$3^2-A198^2)/((params!$C$3^2-A198^2)^2+(2*params!$D$3*params!$C$3*A198)^2)</f>
        <v>1.1279417311069264E-2</v>
      </c>
      <c r="D198">
        <f>-params!$B$3*params!$C$3^2*(2*params!$D$3*params!$C$3*A198)/((params!$C$3^2-A198^2)^2+(2*params!$D$3*params!$C$3*A198)^2)</f>
        <v>-3.8962817565762736E-3</v>
      </c>
      <c r="E198">
        <f t="shared" si="12"/>
        <v>-38.464708997107671</v>
      </c>
      <c r="F198">
        <f t="shared" si="10"/>
        <v>-0.33260034775083985</v>
      </c>
    </row>
    <row r="199" spans="1:6" x14ac:dyDescent="0.4">
      <c r="A199">
        <f t="shared" si="11"/>
        <v>9.3325430079699316</v>
      </c>
      <c r="B199">
        <v>0.97000000000000097</v>
      </c>
      <c r="C199">
        <f>params!$B$3*params!$C$3^2*(params!$C$3^2-A199^2)/((params!$C$3^2-A199^2)^2+(2*params!$D$3*params!$C$3*A199)^2)</f>
        <v>1.1331898325063924E-2</v>
      </c>
      <c r="D199">
        <f>-params!$B$3*params!$C$3^2*(2*params!$D$3*params!$C$3*A199)/((params!$C$3^2-A199^2)^2+(2*params!$D$3*params!$C$3*A199)^2)</f>
        <v>-4.0557698136513753E-3</v>
      </c>
      <c r="E199">
        <f t="shared" si="12"/>
        <v>-38.390479561995711</v>
      </c>
      <c r="F199">
        <f t="shared" si="10"/>
        <v>-0.34370179683380642</v>
      </c>
    </row>
    <row r="200" spans="1:6" x14ac:dyDescent="0.4">
      <c r="A200">
        <f t="shared" si="11"/>
        <v>9.5499258602143851</v>
      </c>
      <c r="B200">
        <v>0.98000000000000098</v>
      </c>
      <c r="C200">
        <f>params!$B$3*params!$C$3^2*(params!$C$3^2-A200^2)/((params!$C$3^2-A200^2)^2+(2*params!$D$3*params!$C$3*A200)^2)</f>
        <v>1.1385369863182757E-2</v>
      </c>
      <c r="D200">
        <f>-params!$B$3*params!$C$3^2*(2*params!$D$3*params!$C$3*A200)/((params!$C$3^2-A200^2)^2+(2*params!$D$3*params!$C$3*A200)^2)</f>
        <v>-4.2252520625494418E-3</v>
      </c>
      <c r="E200">
        <f t="shared" si="12"/>
        <v>-38.312686322957305</v>
      </c>
      <c r="F200">
        <f t="shared" si="10"/>
        <v>-0.35535802474747663</v>
      </c>
    </row>
    <row r="201" spans="1:6" x14ac:dyDescent="0.4">
      <c r="A201">
        <f t="shared" si="11"/>
        <v>9.7723722095581316</v>
      </c>
      <c r="B201">
        <v>0.99000000000000099</v>
      </c>
      <c r="C201">
        <f>params!$B$3*params!$C$3^2*(params!$C$3^2-A201^2)/((params!$C$3^2-A201^2)^2+(2*params!$D$3*params!$C$3*A201)^2)</f>
        <v>1.1439591271772789E-2</v>
      </c>
      <c r="D201">
        <f>-params!$B$3*params!$C$3^2*(2*params!$D$3*params!$C$3*A201)/((params!$C$3^2-A201^2)^2+(2*params!$D$3*params!$C$3*A201)^2)</f>
        <v>-4.4055831189025799E-3</v>
      </c>
      <c r="E201">
        <f t="shared" si="12"/>
        <v>-38.231178553515541</v>
      </c>
      <c r="F201">
        <f t="shared" si="10"/>
        <v>-0.36761089042382439</v>
      </c>
    </row>
    <row r="202" spans="1:6" x14ac:dyDescent="0.4">
      <c r="A202">
        <f t="shared" si="11"/>
        <v>10</v>
      </c>
      <c r="B202">
        <v>1</v>
      </c>
      <c r="C202">
        <f>params!$B$3*params!$C$3^2*(params!$C$3^2-A202^2)/((params!$C$3^2-A202^2)^2+(2*params!$D$3*params!$C$3*A202)^2)</f>
        <v>1.1494252873563218E-2</v>
      </c>
      <c r="D202">
        <f>-params!$B$3*params!$C$3^2*(2*params!$D$3*params!$C$3*A202)/((params!$C$3^2-A202^2)^2+(2*params!$D$3*params!$C$3*A202)^2)</f>
        <v>-4.5977011494252873E-3</v>
      </c>
      <c r="E202">
        <f t="shared" si="12"/>
        <v>-38.145805160103187</v>
      </c>
      <c r="F202">
        <f t="shared" si="10"/>
        <v>-0.3805063771123649</v>
      </c>
    </row>
    <row r="203" spans="1:6" x14ac:dyDescent="0.4">
      <c r="A203">
        <f t="shared" si="11"/>
        <v>10.232929922807543</v>
      </c>
      <c r="B203">
        <v>1.01</v>
      </c>
      <c r="C203">
        <f>params!$B$3*params!$C$3^2*(params!$C$3^2-A203^2)/((params!$C$3^2-A203^2)^2+(2*params!$D$3*params!$C$3*A203)^2)</f>
        <v>1.1548960698985864E-2</v>
      </c>
      <c r="D203">
        <f>-params!$B$3*params!$C$3^2*(2*params!$D$3*params!$C$3*A203)/((params!$C$3^2-A203^2)^2+(2*params!$D$3*params!$C$3*A203)^2)</f>
        <v>-4.8026352966760114E-3</v>
      </c>
      <c r="E203">
        <f t="shared" si="12"/>
        <v>-38.056416463557078</v>
      </c>
      <c r="F203">
        <f t="shared" si="10"/>
        <v>-0.3940950592698374</v>
      </c>
    </row>
    <row r="204" spans="1:6" x14ac:dyDescent="0.4">
      <c r="A204">
        <f t="shared" si="11"/>
        <v>10.471285480509</v>
      </c>
      <c r="B204">
        <v>1.02</v>
      </c>
      <c r="C204">
        <f>params!$B$3*params!$C$3^2*(params!$C$3^2-A204^2)/((params!$C$3^2-A204^2)^2+(2*params!$D$3*params!$C$3*A204)^2)</f>
        <v>1.160321793824891E-2</v>
      </c>
      <c r="D204">
        <f>-params!$B$3*params!$C$3^2*(2*params!$D$3*params!$C$3*A204)/((params!$C$3^2-A204^2)^2+(2*params!$D$3*params!$C$3*A204)^2)</f>
        <v>-5.021513144316341E-3</v>
      </c>
      <c r="E204">
        <f t="shared" si="12"/>
        <v>-37.962866508800907</v>
      </c>
      <c r="F204">
        <f t="shared" si="10"/>
        <v>-0.40843262295534344</v>
      </c>
    </row>
    <row r="205" spans="1:6" x14ac:dyDescent="0.4">
      <c r="A205">
        <f t="shared" si="11"/>
        <v>10.715193052376069</v>
      </c>
      <c r="B205">
        <v>1.03</v>
      </c>
      <c r="C205">
        <f>params!$B$3*params!$C$3^2*(params!$C$3^2-A205^2)/((params!$C$3^2-A205^2)^2+(2*params!$D$3*params!$C$3*A205)^2)</f>
        <v>1.1656402426205114E-2</v>
      </c>
      <c r="D205">
        <f>-params!$B$3*params!$C$3^2*(2*params!$D$3*params!$C$3*A205)/((params!$C$3^2-A205^2)^2+(2*params!$D$3*params!$C$3*A205)^2)</f>
        <v>-5.2555678973927366E-3</v>
      </c>
      <c r="E205">
        <f t="shared" si="12"/>
        <v>-37.865016035507864</v>
      </c>
      <c r="F205">
        <f t="shared" si="10"/>
        <v>-0.42358044402776612</v>
      </c>
    </row>
    <row r="206" spans="1:6" x14ac:dyDescent="0.4">
      <c r="A206">
        <f t="shared" si="11"/>
        <v>10.964781961431854</v>
      </c>
      <c r="B206">
        <v>1.04</v>
      </c>
      <c r="C206">
        <f>params!$B$3*params!$C$3^2*(params!$C$3^2-A206^2)/((params!$C$3^2-A206^2)^2+(2*params!$D$3*params!$C$3*A206)^2)</f>
        <v>1.1707739344548941E-2</v>
      </c>
      <c r="D206">
        <f>-params!$B$3*params!$C$3^2*(2*params!$D$3*params!$C$3*A206)/((params!$C$3^2-A206^2)^2+(2*params!$D$3*params!$C$3*A206)^2)</f>
        <v>-5.5061447877773869E-3</v>
      </c>
      <c r="E206">
        <f t="shared" si="12"/>
        <v>-37.762736274469468</v>
      </c>
      <c r="F206">
        <f t="shared" si="10"/>
        <v>-0.43960622774235192</v>
      </c>
    </row>
    <row r="207" spans="1:6" x14ac:dyDescent="0.4">
      <c r="A207">
        <f t="shared" si="11"/>
        <v>11.220184543019636</v>
      </c>
      <c r="B207">
        <v>1.05</v>
      </c>
      <c r="C207">
        <f>params!$B$3*params!$C$3^2*(params!$C$3^2-A207^2)/((params!$C$3^2-A207^2)^2+(2*params!$D$3*params!$C$3*A207)^2)</f>
        <v>1.1756268186908798E-2</v>
      </c>
      <c r="D207">
        <f>-params!$B$3*params!$C$3^2*(2*params!$D$3*params!$C$3*A207)/((params!$C$3^2-A207^2)^2+(2*params!$D$3*params!$C$3*A207)^2)</f>
        <v>-5.7747059855392333E-3</v>
      </c>
      <c r="E207">
        <f t="shared" si="12"/>
        <v>-37.655913773430896</v>
      </c>
      <c r="F207">
        <f t="shared" si="10"/>
        <v>-0.45658471200148498</v>
      </c>
    </row>
    <row r="208" spans="1:6" x14ac:dyDescent="0.4">
      <c r="A208">
        <f t="shared" si="11"/>
        <v>11.481536214968834</v>
      </c>
      <c r="B208">
        <v>1.06</v>
      </c>
      <c r="C208">
        <f>params!$B$3*params!$C$3^2*(params!$C$3^2-A208^2)/((params!$C$3^2-A208^2)^2+(2*params!$D$3*params!$C$3*A208)^2)</f>
        <v>1.1800802889688732E-2</v>
      </c>
      <c r="D208">
        <f>-params!$B$3*params!$C$3^2*(2*params!$D$3*params!$C$3*A208)/((params!$C$3^2-A208^2)^2+(2*params!$D$3*params!$C$3*A208)^2)</f>
        <v>-6.0628329799505675E-3</v>
      </c>
      <c r="E208">
        <f t="shared" si="12"/>
        <v>-37.544456503449865</v>
      </c>
      <c r="F208">
        <f t="shared" si="10"/>
        <v>-0.47459843422363573</v>
      </c>
    </row>
    <row r="209" spans="1:6" x14ac:dyDescent="0.4">
      <c r="A209">
        <f t="shared" si="11"/>
        <v>11.748975549395301</v>
      </c>
      <c r="B209">
        <v>1.07</v>
      </c>
      <c r="C209">
        <f>params!$B$3*params!$C$3^2*(params!$C$3^2-A209^2)/((params!$C$3^2-A209^2)^2+(2*params!$D$3*params!$C$3*A209)^2)</f>
        <v>1.183988390021005E-2</v>
      </c>
      <c r="D209">
        <f>-params!$B$3*params!$C$3^2*(2*params!$D$3*params!$C$3*A209)/((params!$C$3^2-A209^2)^2+(2*params!$D$3*params!$C$3*A209)^2)</f>
        <v>-6.372224959787523E-3</v>
      </c>
      <c r="E209">
        <f t="shared" si="12"/>
        <v>-37.42830155344835</v>
      </c>
      <c r="F209">
        <f t="shared" si="10"/>
        <v>-0.49373855812384682</v>
      </c>
    </row>
    <row r="210" spans="1:6" x14ac:dyDescent="0.4">
      <c r="A210">
        <f t="shared" si="11"/>
        <v>12.022644346174133</v>
      </c>
      <c r="B210">
        <v>1.08</v>
      </c>
      <c r="C210">
        <f>params!$B$3*params!$C$3^2*(params!$C$3^2-A210^2)/((params!$C$3^2-A210^2)^2+(2*params!$D$3*params!$C$3*A210)^2)</f>
        <v>1.1871720860932624E-2</v>
      </c>
      <c r="D210">
        <f>-params!$B$3*params!$C$3^2*(2*params!$D$3*params!$C$3*A210)/((params!$C$3^2-A210^2)^2+(2*params!$D$3*params!$C$3*A210)^2)</f>
        <v>-6.7046911348679038E-3</v>
      </c>
      <c r="E210">
        <f t="shared" si="12"/>
        <v>-37.307424787232684</v>
      </c>
      <c r="F210">
        <f t="shared" si="10"/>
        <v>-0.51410575105320055</v>
      </c>
    </row>
    <row r="211" spans="1:6" x14ac:dyDescent="0.4">
      <c r="A211">
        <f t="shared" si="11"/>
        <v>12.302687708123818</v>
      </c>
      <c r="B211">
        <v>1.0900000000000001</v>
      </c>
      <c r="C211">
        <f>params!$B$3*params!$C$3^2*(params!$C$3^2-A211^2)/((params!$C$3^2-A211^2)^2+(2*params!$D$3*params!$C$3*A211)^2)</f>
        <v>1.1894124580177601E-2</v>
      </c>
      <c r="D211">
        <f>-params!$B$3*params!$C$3^2*(2*params!$D$3*params!$C$3*A211)/((params!$C$3^2-A211^2)^2+(2*params!$D$3*params!$C$3*A211)^2)</f>
        <v>-7.0621341553374749E-3</v>
      </c>
      <c r="E211">
        <f t="shared" si="12"/>
        <v>-37.181852913694769</v>
      </c>
      <c r="F211">
        <f t="shared" si="10"/>
        <v>-0.53581109411110672</v>
      </c>
    </row>
    <row r="212" spans="1:6" x14ac:dyDescent="0.4">
      <c r="A212">
        <f t="shared" si="11"/>
        <v>12.58925411794168</v>
      </c>
      <c r="B212">
        <v>1.1000000000000001</v>
      </c>
      <c r="C212">
        <f>params!$B$3*params!$C$3^2*(params!$C$3^2-A212^2)/((params!$C$3^2-A212^2)^2+(2*params!$D$3*params!$C$3*A212)^2)</f>
        <v>1.1904427110293825E-2</v>
      </c>
      <c r="D212">
        <f>-params!$B$3*params!$C$3^2*(2*params!$D$3*params!$C$3*A212)/((params!$C$3^2-A212^2)^2+(2*params!$D$3*params!$C$3*A212)^2)</f>
        <v>-7.4465207527310649E-3</v>
      </c>
      <c r="E212">
        <f t="shared" si="12"/>
        <v>-37.051678505394918</v>
      </c>
      <c r="F212">
        <f t="shared" si="10"/>
        <v>-0.55897699493563757</v>
      </c>
    </row>
    <row r="213" spans="1:6" x14ac:dyDescent="0.4">
      <c r="A213">
        <f t="shared" si="11"/>
        <v>12.882495516931346</v>
      </c>
      <c r="B213">
        <v>1.1100000000000001</v>
      </c>
      <c r="C213">
        <f>params!$B$3*params!$C$3^2*(params!$C$3^2-A213^2)/((params!$C$3^2-A213^2)^2+(2*params!$D$3*params!$C$3*A213)^2)</f>
        <v>1.1899389180347894E-2</v>
      </c>
      <c r="D213">
        <f>-params!$B$3*params!$C$3^2*(2*params!$D$3*params!$C$3*A213)/((params!$C$3^2-A213^2)^2+(2*params!$D$3*params!$C$3*A213)^2)</f>
        <v>-7.8598343988351381E-3</v>
      </c>
      <c r="E213">
        <f t="shared" si="12"/>
        <v>-36.91707858862155</v>
      </c>
      <c r="F213">
        <f t="shared" si="10"/>
        <v>-0.58373805547379809</v>
      </c>
    </row>
    <row r="214" spans="1:6" x14ac:dyDescent="0.4">
      <c r="A214">
        <f t="shared" si="11"/>
        <v>13.182567385564075</v>
      </c>
      <c r="B214">
        <v>1.1200000000000001</v>
      </c>
      <c r="C214">
        <f>params!$B$3*params!$C$3^2*(params!$C$3^2-A214^2)/((params!$C$3^2-A214^2)^2+(2*params!$D$3*params!$C$3*A214)^2)</f>
        <v>1.1875095109172283E-2</v>
      </c>
      <c r="D214">
        <f>-params!$B$3*params!$C$3^2*(2*params!$D$3*params!$C$3*A214)/((params!$C$3^2-A214^2)^2+(2*params!$D$3*params!$C$3*A214)^2)</f>
        <v>-8.3040031210038587E-3</v>
      </c>
      <c r="E214">
        <f t="shared" si="12"/>
        <v>-36.778337509885823</v>
      </c>
      <c r="F214">
        <f t="shared" si="10"/>
        <v>-0.61024182234533597</v>
      </c>
    </row>
    <row r="215" spans="1:6" x14ac:dyDescent="0.4">
      <c r="A215">
        <f t="shared" si="11"/>
        <v>13.489628825916535</v>
      </c>
      <c r="B215">
        <v>1.1299999999999999</v>
      </c>
      <c r="C215">
        <f>params!$B$3*params!$C$3^2*(params!$C$3^2-A215^2)/((params!$C$3^2-A215^2)^2+(2*params!$D$3*params!$C$3*A215)^2)</f>
        <v>1.1826836914729239E-2</v>
      </c>
      <c r="D215">
        <f>-params!$B$3*params!$C$3^2*(2*params!$D$3*params!$C$3*A215)/((params!$C$3^2-A215^2)^2+(2*params!$D$3*params!$C$3*A215)^2)</f>
        <v>-8.7807936334442557E-3</v>
      </c>
      <c r="E215">
        <f t="shared" si="12"/>
        <v>-36.635874842521858</v>
      </c>
      <c r="F215">
        <f t="shared" si="10"/>
        <v>-0.63864931349806464</v>
      </c>
    </row>
    <row r="216" spans="1:6" x14ac:dyDescent="0.4">
      <c r="A216">
        <f t="shared" si="11"/>
        <v>13.803842646028851</v>
      </c>
      <c r="B216">
        <v>1.1399999999999999</v>
      </c>
      <c r="C216">
        <f>params!$B$3*params!$C$3^2*(params!$C$3^2-A216^2)/((params!$C$3^2-A216^2)^2+(2*params!$D$3*params!$C$3*A216)^2)</f>
        <v>1.1748991998947415E-2</v>
      </c>
      <c r="D216">
        <f>-params!$B$3*params!$C$3^2*(2*params!$D$3*params!$C$3*A216)/((params!$C$3^2-A216^2)^2+(2*params!$D$3*params!$C$3*A216)^2)</f>
        <v>-9.2916607405070187E-3</v>
      </c>
      <c r="E216">
        <f t="shared" si="12"/>
        <v>-36.490279103731623</v>
      </c>
      <c r="F216">
        <f t="shared" si="10"/>
        <v>-0.6691351693588522</v>
      </c>
    </row>
    <row r="217" spans="1:6" x14ac:dyDescent="0.4">
      <c r="A217">
        <f t="shared" si="11"/>
        <v>14.125375446227544</v>
      </c>
      <c r="B217">
        <v>1.1499999999999999</v>
      </c>
      <c r="C217">
        <f>params!$B$3*params!$C$3^2*(params!$C$3^2-A217^2)/((params!$C$3^2-A217^2)^2+(2*params!$D$3*params!$C$3*A217)^2)</f>
        <v>1.1634902999038514E-2</v>
      </c>
      <c r="D217">
        <f>-params!$B$3*params!$C$3^2*(2*params!$D$3*params!$C$3*A217)/((params!$C$3^2-A217^2)^2+(2*params!$D$3*params!$C$3*A217)^2)</f>
        <v>-9.8375388083338181E-3</v>
      </c>
      <c r="E217">
        <f t="shared" si="12"/>
        <v>-36.342347960908405</v>
      </c>
      <c r="F217">
        <f t="shared" si="10"/>
        <v>-0.70188721744038785</v>
      </c>
    </row>
    <row r="218" spans="1:6" x14ac:dyDescent="0.4">
      <c r="A218">
        <f t="shared" si="11"/>
        <v>14.454397707459275</v>
      </c>
      <c r="B218">
        <v>1.1599999999999999</v>
      </c>
      <c r="C218">
        <f>params!$B$3*params!$C$3^2*(params!$C$3^2-A218^2)/((params!$C$3^2-A218^2)^2+(2*params!$D$3*params!$C$3*A218)^2)</f>
        <v>1.1476774725285578E-2</v>
      </c>
      <c r="D218">
        <f>-params!$B$3*params!$C$3^2*(2*params!$D$3*params!$C$3*A218)/((params!$C$3^2-A218^2)^2+(2*params!$D$3*params!$C$3*A218)^2)</f>
        <v>-1.0418560549773311E-2</v>
      </c>
      <c r="E218">
        <f t="shared" si="12"/>
        <v>-36.19313534650027</v>
      </c>
      <c r="F218">
        <f t="shared" si="10"/>
        <v>-0.73710516519629743</v>
      </c>
    </row>
    <row r="219" spans="1:6" x14ac:dyDescent="0.4">
      <c r="A219">
        <f t="shared" si="11"/>
        <v>14.791083881682074</v>
      </c>
      <c r="B219">
        <v>1.17</v>
      </c>
      <c r="C219">
        <f>params!$B$3*params!$C$3^2*(params!$C$3^2-A219^2)/((params!$C$3^2-A219^2)^2+(2*params!$D$3*params!$C$3*A219)^2)</f>
        <v>1.1265612119250618E-2</v>
      </c>
      <c r="D219">
        <f>-params!$B$3*params!$C$3^2*(2*params!$D$3*params!$C$3*A219)/((params!$C$3^2-A219^2)^2+(2*params!$D$3*params!$C$3*A219)^2)</f>
        <v>-1.1033688461943806E-2</v>
      </c>
      <c r="E219">
        <f t="shared" si="12"/>
        <v>-36.044005373028341</v>
      </c>
      <c r="F219">
        <f t="shared" si="10"/>
        <v>-0.77499804817428786</v>
      </c>
    </row>
    <row r="220" spans="1:6" x14ac:dyDescent="0.4">
      <c r="A220">
        <f t="shared" si="11"/>
        <v>15.135612484362087</v>
      </c>
      <c r="B220">
        <v>1.18</v>
      </c>
      <c r="C220">
        <f>params!$B$3*params!$C$3^2*(params!$C$3^2-A220^2)/((params!$C$3^2-A220^2)^2+(2*params!$D$3*params!$C$3*A220)^2)</f>
        <v>1.0991235198518483E-2</v>
      </c>
      <c r="D220">
        <f>-params!$B$3*params!$C$3^2*(2*params!$D$3*params!$C$3*A220)/((params!$C$3^2-A220^2)^2+(2*params!$D$3*params!$C$3*A220)^2)</f>
        <v>-1.1680247720452459E-2</v>
      </c>
      <c r="E220">
        <f t="shared" si="12"/>
        <v>-35.89669201114112</v>
      </c>
      <c r="F220">
        <f t="shared" si="10"/>
        <v>-0.81577996562812582</v>
      </c>
    </row>
    <row r="221" spans="1:6" x14ac:dyDescent="0.4">
      <c r="A221">
        <f t="shared" si="11"/>
        <v>15.488166189124817</v>
      </c>
      <c r="B221">
        <v>1.19</v>
      </c>
      <c r="C221">
        <f>params!$B$3*params!$C$3^2*(params!$C$3^2-A221^2)/((params!$C$3^2-A221^2)^2+(2*params!$D$3*params!$C$3*A221)^2)</f>
        <v>1.0642421632970892E-2</v>
      </c>
      <c r="D221">
        <f>-params!$B$3*params!$C$3^2*(2*params!$D$3*params!$C$3*A221)/((params!$C$3^2-A221^2)^2+(2*params!$D$3*params!$C$3*A221)^2)</f>
        <v>-1.2353358761679175E-2</v>
      </c>
      <c r="E221">
        <f t="shared" si="12"/>
        <v>-35.753362004970086</v>
      </c>
      <c r="F221">
        <f t="shared" si="10"/>
        <v>-0.85966354910245524</v>
      </c>
    </row>
    <row r="222" spans="1:6" x14ac:dyDescent="0.4">
      <c r="A222">
        <f t="shared" si="11"/>
        <v>15.848931924611136</v>
      </c>
      <c r="B222">
        <v>1.2</v>
      </c>
      <c r="C222">
        <f>params!$B$3*params!$C$3^2*(params!$C$3^2-A222^2)/((params!$C$3^2-A222^2)^2+(2*params!$D$3*params!$C$3*A222)^2)</f>
        <v>1.0207243041189917E-2</v>
      </c>
      <c r="D222">
        <f>-params!$B$3*params!$C$3^2*(2*params!$D$3*params!$C$3*A222)/((params!$C$3^2-A222^2)^2+(2*params!$D$3*params!$C$3*A222)^2)</f>
        <v>-1.3045286611711015E-2</v>
      </c>
      <c r="E222">
        <f t="shared" si="12"/>
        <v>-35.616676295036484</v>
      </c>
      <c r="F222">
        <f t="shared" si="10"/>
        <v>-0.90685056057363578</v>
      </c>
    </row>
    <row r="223" spans="1:6" x14ac:dyDescent="0.4">
      <c r="A223">
        <f t="shared" si="11"/>
        <v>16.218100973589298</v>
      </c>
      <c r="B223">
        <v>1.21</v>
      </c>
      <c r="C223">
        <f>params!$B$3*params!$C$3^2*(params!$C$3^2-A223^2)/((params!$C$3^2-A223^2)^2+(2*params!$D$3*params!$C$3*A223)^2)</f>
        <v>9.6736727520859225E-3</v>
      </c>
      <c r="D223">
        <f>-params!$B$3*params!$C$3^2*(2*params!$D$3*params!$C$3*A223)/((params!$C$3^2-A223^2)^2+(2*params!$D$3*params!$C$3*A223)^2)</f>
        <v>-1.3744755956682522E-2</v>
      </c>
      <c r="E223">
        <f t="shared" si="12"/>
        <v>-35.48984221533776</v>
      </c>
      <c r="F223">
        <f t="shared" si="10"/>
        <v>-0.95751905440912943</v>
      </c>
    </row>
    <row r="224" spans="1:6" x14ac:dyDescent="0.4">
      <c r="A224">
        <f t="shared" si="11"/>
        <v>16.595869074375614</v>
      </c>
      <c r="B224">
        <v>1.22</v>
      </c>
      <c r="C224">
        <f>params!$B$3*params!$C$3^2*(params!$C$3^2-A224^2)/((params!$C$3^2-A224^2)^2+(2*params!$D$3*params!$C$3*A224)^2)</f>
        <v>9.0305421667301565E-3</v>
      </c>
      <c r="D224">
        <f>-params!$B$3*params!$C$3^2*(2*params!$D$3*params!$C$3*A224)/((params!$C$3^2-A224^2)^2+(2*params!$D$3*params!$C$3*A224)^2)</f>
        <v>-1.4436328324912233E-2</v>
      </c>
      <c r="E224">
        <f t="shared" si="12"/>
        <v>-35.376645040755996</v>
      </c>
      <c r="F224">
        <f t="shared" si="10"/>
        <v>-1.011806732544666</v>
      </c>
    </row>
    <row r="225" spans="1:6" x14ac:dyDescent="0.4">
      <c r="A225">
        <f t="shared" si="11"/>
        <v>16.982436524617448</v>
      </c>
      <c r="B225">
        <v>1.23</v>
      </c>
      <c r="C225">
        <f>params!$B$3*params!$C$3^2*(params!$C$3^2-A225^2)/((params!$C$3^2-A225^2)^2+(2*params!$D$3*params!$C$3*A225)^2)</f>
        <v>8.2688970578868159E-3</v>
      </c>
      <c r="D225">
        <f>-params!$B$3*params!$C$3^2*(2*params!$D$3*params!$C$3*A225)/((params!$C$3^2-A225^2)^2+(2*params!$D$3*params!$C$3*A225)^2)</f>
        <v>-1.5099998231949041E-2</v>
      </c>
      <c r="E225">
        <f t="shared" si="12"/>
        <v>-35.28144358277806</v>
      </c>
      <c r="F225">
        <f t="shared" ref="F225:F288" si="13">ATAN2(C225,D225)</f>
        <v>-1.0697905613174468</v>
      </c>
    </row>
    <row r="226" spans="1:6" x14ac:dyDescent="0.4">
      <c r="A226">
        <f t="shared" si="11"/>
        <v>17.378008287493756</v>
      </c>
      <c r="B226">
        <v>1.24</v>
      </c>
      <c r="C226">
        <f>params!$B$3*params!$C$3^2*(params!$C$3^2-A226^2)/((params!$C$3^2-A226^2)^2+(2*params!$D$3*params!$C$3*A226)^2)</f>
        <v>7.383738754437639E-3</v>
      </c>
      <c r="D226">
        <f>-params!$B$3*params!$C$3^2*(2*params!$D$3*params!$C$3*A226)/((params!$C$3^2-A226^2)^2+(2*params!$D$3*params!$C$3*A226)^2)</f>
        <v>-1.5711226796288967E-2</v>
      </c>
      <c r="E226">
        <f t="shared" si="12"/>
        <v>-35.20911156881666</v>
      </c>
      <c r="F226">
        <f t="shared" si="13"/>
        <v>-1.1314634788952553</v>
      </c>
    </row>
    <row r="227" spans="1:6" x14ac:dyDescent="0.4">
      <c r="A227">
        <f t="shared" si="11"/>
        <v>17.782794100389236</v>
      </c>
      <c r="B227">
        <v>1.25</v>
      </c>
      <c r="C227">
        <f>params!$B$3*params!$C$3^2*(params!$C$3^2-A227^2)/((params!$C$3^2-A227^2)^2+(2*params!$D$3*params!$C$3*A227)^2)</f>
        <v>6.3760171027810826E-3</v>
      </c>
      <c r="D227">
        <f>-params!$B$3*params!$C$3^2*(2*params!$D$3*params!$C$3*A227)/((params!$C$3^2-A227^2)^2+(2*params!$D$3*params!$C$3*A227)^2)</f>
        <v>-1.6241667759573846E-2</v>
      </c>
      <c r="E227">
        <f t="shared" si="12"/>
        <v>-35.16490632425846</v>
      </c>
      <c r="F227">
        <f t="shared" si="13"/>
        <v>-1.1967101212672411</v>
      </c>
    </row>
    <row r="228" spans="1:6" x14ac:dyDescent="0.4">
      <c r="A228">
        <f t="shared" si="11"/>
        <v>18.197008586099841</v>
      </c>
      <c r="B228">
        <v>1.26</v>
      </c>
      <c r="C228">
        <f>params!$B$3*params!$C$3^2*(params!$C$3^2-A228^2)/((params!$C$3^2-A228^2)^2+(2*params!$D$3*params!$C$3*A228)^2)</f>
        <v>5.2545787276979993E-3</v>
      </c>
      <c r="D228">
        <f>-params!$B$3*params!$C$3^2*(2*params!$D$3*params!$C$3*A228)/((params!$C$3^2-A228^2)^2+(2*params!$D$3*params!$C$3*A228)^2)</f>
        <v>-1.6660811028032841E-2</v>
      </c>
      <c r="E228">
        <f t="shared" si="12"/>
        <v>-35.154251162067418</v>
      </c>
      <c r="F228">
        <f t="shared" si="13"/>
        <v>-1.2652848113929753</v>
      </c>
    </row>
    <row r="229" spans="1:6" x14ac:dyDescent="0.4">
      <c r="A229">
        <f t="shared" si="11"/>
        <v>18.62087136662868</v>
      </c>
      <c r="B229">
        <v>1.27</v>
      </c>
      <c r="C229">
        <f>params!$B$3*params!$C$3^2*(params!$C$3^2-A229^2)/((params!$C$3^2-A229^2)^2+(2*params!$D$3*params!$C$3*A229)^2)</f>
        <v>4.0376052706112553E-3</v>
      </c>
      <c r="D229">
        <f>-params!$B$3*params!$C$3^2*(2*params!$D$3*params!$C$3*A229)/((params!$C$3^2-A229^2)^2+(2*params!$D$3*params!$C$3*A229)^2)</f>
        <v>-1.6938629205080057E-2</v>
      </c>
      <c r="E229">
        <f t="shared" si="12"/>
        <v>-35.182429935158851</v>
      </c>
      <c r="F229">
        <f t="shared" si="13"/>
        <v>-1.3367962561929931</v>
      </c>
    </row>
    <row r="230" spans="1:6" x14ac:dyDescent="0.4">
      <c r="A230">
        <f t="shared" si="11"/>
        <v>19.054607179632477</v>
      </c>
      <c r="B230">
        <v>1.28</v>
      </c>
      <c r="C230">
        <f>params!$B$3*params!$C$3^2*(params!$C$3^2-A230^2)/((params!$C$3^2-A230^2)^2+(2*params!$D$3*params!$C$3*A230)^2)</f>
        <v>2.7529822767847372E-3</v>
      </c>
      <c r="D230">
        <f>-params!$B$3*params!$C$3^2*(2*params!$D$3*params!$C$3*A230)/((params!$C$3^2-A230^2)^2+(2*params!$D$3*params!$C$3*A230)^2)</f>
        <v>-1.7049046207070921E-2</v>
      </c>
      <c r="E230">
        <f t="shared" si="12"/>
        <v>-35.2542116690977</v>
      </c>
      <c r="F230">
        <f t="shared" si="13"/>
        <v>-1.4107039261676444</v>
      </c>
    </row>
    <row r="231" spans="1:6" x14ac:dyDescent="0.4">
      <c r="A231">
        <f t="shared" si="11"/>
        <v>19.498445997580465</v>
      </c>
      <c r="B231">
        <v>1.29</v>
      </c>
      <c r="C231">
        <f>params!$B$3*params!$C$3^2*(params!$C$3^2-A231^2)/((params!$C$3^2-A231^2)^2+(2*params!$D$3*params!$C$3*A231)^2)</f>
        <v>1.4371200272378739E-3</v>
      </c>
      <c r="D231">
        <f>-params!$B$3*params!$C$3^2*(2*params!$D$3*params!$C$3*A231)/((params!$C$3^2-A231^2)^2+(2*params!$D$3*params!$C$3*A231)^2)</f>
        <v>-1.697370218287066E-2</v>
      </c>
      <c r="E231">
        <f t="shared" si="12"/>
        <v>-35.373446768549073</v>
      </c>
      <c r="F231">
        <f t="shared" si="13"/>
        <v>-1.4863303292247316</v>
      </c>
    </row>
    <row r="232" spans="1:6" x14ac:dyDescent="0.4">
      <c r="A232">
        <f t="shared" si="11"/>
        <v>19.952623149688804</v>
      </c>
      <c r="B232">
        <v>1.3</v>
      </c>
      <c r="C232">
        <f>params!$B$3*params!$C$3^2*(params!$C$3^2-A232^2)/((params!$C$3^2-A232^2)^2+(2*params!$D$3*params!$C$3*A232)^2)</f>
        <v>1.3206320763845439E-4</v>
      </c>
      <c r="D232">
        <f>-params!$B$3*params!$C$3^2*(2*params!$D$3*params!$C$3*A232)/((params!$C$3^2-A232^2)^2+(2*params!$D$3*params!$C$3*A232)^2)</f>
        <v>-1.6705197093070633E-2</v>
      </c>
      <c r="E232">
        <f t="shared" si="12"/>
        <v>-35.542696507749618</v>
      </c>
      <c r="F232">
        <f t="shared" si="13"/>
        <v>-1.5628909751960598</v>
      </c>
    </row>
    <row r="233" spans="1:6" x14ac:dyDescent="0.4">
      <c r="A233">
        <f t="shared" si="11"/>
        <v>20.4173794466953</v>
      </c>
      <c r="B233">
        <v>1.31</v>
      </c>
      <c r="C233">
        <f>params!$B$3*params!$C$3^2*(params!$C$3^2-A233^2)/((params!$C$3^2-A233^2)^2+(2*params!$D$3*params!$C$3*A233)^2)</f>
        <v>-1.118774980928109E-3</v>
      </c>
      <c r="D233">
        <f>-params!$B$3*params!$C$3^2*(2*params!$D$3*params!$C$3*A233)/((params!$C$3^2-A233^2)^2+(2*params!$D$3*params!$C$3*A233)^2)</f>
        <v>-1.6248930501518075E-2</v>
      </c>
      <c r="E233">
        <f t="shared" si="12"/>
        <v>-35.762964735632082</v>
      </c>
      <c r="F233">
        <f t="shared" si="13"/>
        <v>-1.6395400569469931</v>
      </c>
    </row>
    <row r="234" spans="1:6" x14ac:dyDescent="0.4">
      <c r="A234">
        <f t="shared" si="11"/>
        <v>20.8929613085404</v>
      </c>
      <c r="B234">
        <v>1.32</v>
      </c>
      <c r="C234">
        <f>params!$B$3*params!$C$3^2*(params!$C$3^2-A234^2)/((params!$C$3^2-A234^2)^2+(2*params!$D$3*params!$C$3*A234)^2)</f>
        <v>-2.2754244110259783E-3</v>
      </c>
      <c r="D234">
        <f>-params!$B$3*params!$C$3^2*(2*params!$D$3*params!$C$3*A234)/((params!$C$3^2-A234^2)^2+(2*params!$D$3*params!$C$3*A234)^2)</f>
        <v>-1.562292888215693E-2</v>
      </c>
      <c r="E234">
        <f t="shared" si="12"/>
        <v>-36.03358798922384</v>
      </c>
      <c r="F234">
        <f t="shared" si="13"/>
        <v>-1.7154258461634782</v>
      </c>
    </row>
    <row r="235" spans="1:6" x14ac:dyDescent="0.4">
      <c r="A235">
        <f t="shared" si="11"/>
        <v>21.379620895022335</v>
      </c>
      <c r="B235">
        <v>1.33</v>
      </c>
      <c r="C235">
        <f>params!$B$3*params!$C$3^2*(params!$C$3^2-A235^2)/((params!$C$3^2-A235^2)^2+(2*params!$D$3*params!$C$3*A235)^2)</f>
        <v>-3.3056391069108226E-3</v>
      </c>
      <c r="D235">
        <f>-params!$B$3*params!$C$3^2*(2*params!$D$3*params!$C$3*A235)/((params!$C$3^2-A235^2)^2+(2*params!$D$3*params!$C$3*A235)^2)</f>
        <v>-1.4855607381831865E-2</v>
      </c>
      <c r="E235">
        <f t="shared" si="12"/>
        <v>-36.352308417852676</v>
      </c>
      <c r="F235">
        <f t="shared" si="13"/>
        <v>-1.7897470537669624</v>
      </c>
    </row>
    <row r="236" spans="1:6" x14ac:dyDescent="0.4">
      <c r="A236">
        <f t="shared" si="11"/>
        <v>21.877616239495538</v>
      </c>
      <c r="B236">
        <v>1.34</v>
      </c>
      <c r="C236">
        <f>params!$B$3*params!$C$3^2*(params!$C$3^2-A236^2)/((params!$C$3^2-A236^2)^2+(2*params!$D$3*params!$C$3*A236)^2)</f>
        <v>-4.1877184037225007E-3</v>
      </c>
      <c r="D236">
        <f>-params!$B$3*params!$C$3^2*(2*params!$D$3*params!$C$3*A236)/((params!$C$3^2-A236^2)^2+(2*params!$D$3*params!$C$3*A236)^2)</f>
        <v>-1.3982020386767722E-2</v>
      </c>
      <c r="E236">
        <f t="shared" si="12"/>
        <v>-36.715513236943551</v>
      </c>
      <c r="F236">
        <f t="shared" si="13"/>
        <v>-1.8618011223221964</v>
      </c>
    </row>
    <row r="237" spans="1:6" x14ac:dyDescent="0.4">
      <c r="A237">
        <f t="shared" si="11"/>
        <v>22.387211385683404</v>
      </c>
      <c r="B237">
        <v>1.35</v>
      </c>
      <c r="C237">
        <f>params!$B$3*params!$C$3^2*(params!$C$3^2-A237^2)/((params!$C$3^2-A237^2)^2+(2*params!$D$3*params!$C$3*A237)^2)</f>
        <v>-4.9114164412077544E-3</v>
      </c>
      <c r="D237">
        <f>-params!$B$3*params!$C$3^2*(2*params!$D$3*params!$C$3*A237)/((params!$C$3^2-A237^2)^2+(2*params!$D$3*params!$C$3*A237)^2)</f>
        <v>-1.3039540360688785E-2</v>
      </c>
      <c r="E237">
        <f t="shared" si="12"/>
        <v>-37.118589717850135</v>
      </c>
      <c r="F237">
        <f t="shared" si="13"/>
        <v>-1.9310177278198661</v>
      </c>
    </row>
    <row r="238" spans="1:6" x14ac:dyDescent="0.4">
      <c r="A238">
        <f t="shared" si="11"/>
        <v>22.908676527677738</v>
      </c>
      <c r="B238">
        <v>1.36</v>
      </c>
      <c r="C238">
        <f>params!$B$3*params!$C$3^2*(params!$C$3^2-A238^2)/((params!$C$3^2-A238^2)^2+(2*params!$D$3*params!$C$3*A238)^2)</f>
        <v>-5.4770636517183892E-3</v>
      </c>
      <c r="D238">
        <f>-params!$B$3*params!$C$3^2*(2*params!$D$3*params!$C$3*A238)/((params!$C$3^2-A238^2)^2+(2*params!$D$3*params!$C$3*A238)^2)</f>
        <v>-1.2063921108653078E-2</v>
      </c>
      <c r="E238">
        <f t="shared" si="12"/>
        <v>-37.556327662294962</v>
      </c>
      <c r="F238">
        <f t="shared" si="13"/>
        <v>-1.9969746596649034</v>
      </c>
    </row>
    <row r="239" spans="1:6" x14ac:dyDescent="0.4">
      <c r="A239">
        <f t="shared" si="11"/>
        <v>23.442288153199236</v>
      </c>
      <c r="B239">
        <v>1.37</v>
      </c>
      <c r="C239">
        <f>params!$B$3*params!$C$3^2*(params!$C$3^2-A239^2)/((params!$C$3^2-A239^2)^2+(2*params!$D$3*params!$C$3*A239)^2)</f>
        <v>-5.8934478296948662E-3</v>
      </c>
      <c r="D239">
        <f>-params!$B$3*params!$C$3^2*(2*params!$D$3*params!$C$3*A239)/((params!$C$3^2-A239^2)^2+(2*params!$D$3*params!$C$3*A239)^2)</f>
        <v>-1.1086405904335354E-2</v>
      </c>
      <c r="E239">
        <f t="shared" si="12"/>
        <v>-38.023304794361685</v>
      </c>
      <c r="F239">
        <f t="shared" si="13"/>
        <v>-2.0593971845712526</v>
      </c>
    </row>
    <row r="240" spans="1:6" x14ac:dyDescent="0.4">
      <c r="A240">
        <f t="shared" si="11"/>
        <v>23.988329190194907</v>
      </c>
      <c r="B240">
        <v>1.38</v>
      </c>
      <c r="C240">
        <f>params!$B$3*params!$C$3^2*(params!$C$3^2-A240^2)/((params!$C$3^2-A240^2)^2+(2*params!$D$3*params!$C$3*A240)^2)</f>
        <v>-6.1751511085691504E-3</v>
      </c>
      <c r="D240">
        <f>-params!$B$3*params!$C$3^2*(2*params!$D$3*params!$C$3*A240)/((params!$C$3^2-A240^2)^2+(2*params!$D$3*params!$C$3*A240)^2)</f>
        <v>-1.0132121101266295E-2</v>
      </c>
      <c r="E240">
        <f t="shared" si="12"/>
        <v>-38.514208827901179</v>
      </c>
      <c r="F240">
        <f t="shared" si="13"/>
        <v>-2.1181447456258846</v>
      </c>
    </row>
    <row r="241" spans="1:6" x14ac:dyDescent="0.4">
      <c r="A241">
        <f t="shared" si="11"/>
        <v>24.547089156850305</v>
      </c>
      <c r="B241">
        <v>1.39</v>
      </c>
      <c r="C241">
        <f>params!$B$3*params!$C$3^2*(params!$C$3^2-A241^2)/((params!$C$3^2-A241^2)^2+(2*params!$D$3*params!$C$3*A241)^2)</f>
        <v>-6.3399444277327131E-3</v>
      </c>
      <c r="D241">
        <f>-params!$B$3*params!$C$3^2*(2*params!$D$3*params!$C$3*A241)/((params!$C$3^2-A241^2)^2+(2*params!$D$3*params!$C$3*A241)^2)</f>
        <v>-9.2196385744924541E-3</v>
      </c>
      <c r="E241">
        <f t="shared" si="12"/>
        <v>-39.024073584144233</v>
      </c>
      <c r="F241">
        <f t="shared" si="13"/>
        <v>-2.1731899382510931</v>
      </c>
    </row>
    <row r="242" spans="1:6" x14ac:dyDescent="0.4">
      <c r="A242">
        <f t="shared" si="11"/>
        <v>25.118864315095799</v>
      </c>
      <c r="B242">
        <v>1.4</v>
      </c>
      <c r="C242">
        <f>params!$B$3*params!$C$3^2*(params!$C$3^2-A242^2)/((params!$C$3^2-A242^2)^2+(2*params!$D$3*params!$C$3*A242)^2)</f>
        <v>-6.4066214081496828E-3</v>
      </c>
      <c r="D242">
        <f>-params!$B$3*params!$C$3^2*(2*params!$D$3*params!$C$3*A242)/((params!$C$3^2-A242^2)^2+(2*params!$D$3*params!$C$3*A242)^2)</f>
        <v>-8.3613909346780327E-3</v>
      </c>
      <c r="E242">
        <f t="shared" si="12"/>
        <v>-39.548427254854325</v>
      </c>
      <c r="F242">
        <f t="shared" si="13"/>
        <v>-2.224594392866269</v>
      </c>
    </row>
    <row r="243" spans="1:6" x14ac:dyDescent="0.4">
      <c r="A243">
        <f t="shared" si="11"/>
        <v>25.703957827688647</v>
      </c>
      <c r="B243">
        <v>1.41</v>
      </c>
      <c r="C243">
        <f>params!$B$3*params!$C$3^2*(params!$C$3^2-A243^2)/((params!$C$3^2-A243^2)^2+(2*params!$D$3*params!$C$3*A243)^2)</f>
        <v>-6.393426388253548E-3</v>
      </c>
      <c r="D243">
        <f>-params!$B$3*params!$C$3^2*(2*params!$D$3*params!$C$3*A243)/((params!$C$3^2-A243^2)^2+(2*params!$D$3*params!$C$3*A243)^2)</f>
        <v>-7.5645796323954703E-3</v>
      </c>
      <c r="E243">
        <f t="shared" si="12"/>
        <v>-40.08336455659002</v>
      </c>
      <c r="F243">
        <f t="shared" si="13"/>
        <v>-2.272485080944834</v>
      </c>
    </row>
    <row r="244" spans="1:6" x14ac:dyDescent="0.4">
      <c r="A244">
        <f t="shared" si="11"/>
        <v>26.302679918953825</v>
      </c>
      <c r="B244">
        <v>1.42</v>
      </c>
      <c r="C244">
        <f>params!$B$3*params!$C$3^2*(params!$C$3^2-A244^2)/((params!$C$3^2-A244^2)^2+(2*params!$D$3*params!$C$3*A244)^2)</f>
        <v>-6.3170645388886558E-3</v>
      </c>
      <c r="D244">
        <f>-params!$B$3*params!$C$3^2*(2*params!$D$3*params!$C$3*A244)/((params!$C$3^2-A244^2)^2+(2*params!$D$3*params!$C$3*A244)^2)</f>
        <v>-6.8322725063988824E-3</v>
      </c>
      <c r="E244">
        <f t="shared" si="12"/>
        <v>-40.625560747809388</v>
      </c>
      <c r="F244">
        <f t="shared" si="13"/>
        <v>-2.317033233332122</v>
      </c>
    </row>
    <row r="245" spans="1:6" x14ac:dyDescent="0.4">
      <c r="A245">
        <f t="shared" si="11"/>
        <v>26.915348039269158</v>
      </c>
      <c r="B245">
        <v>1.43</v>
      </c>
      <c r="C245">
        <f>params!$B$3*params!$C$3^2*(params!$C$3^2-A245^2)/((params!$C$3^2-A245^2)^2+(2*params!$D$3*params!$C$3*A245)^2)</f>
        <v>-6.1921915441187922E-3</v>
      </c>
      <c r="D245">
        <f>-params!$B$3*params!$C$3^2*(2*params!$D$3*params!$C$3*A245)/((params!$C$3^2-A245^2)^2+(2*params!$D$3*params!$C$3*A245)^2)</f>
        <v>-6.1644827717835171E-3</v>
      </c>
      <c r="E245">
        <f t="shared" si="12"/>
        <v>-41.17224611546834</v>
      </c>
      <c r="F245">
        <f t="shared" si="13"/>
        <v>-2.3584368998555982</v>
      </c>
    </row>
    <row r="246" spans="1:6" x14ac:dyDescent="0.4">
      <c r="A246">
        <f t="shared" si="11"/>
        <v>27.542287033381665</v>
      </c>
      <c r="B246">
        <v>1.44</v>
      </c>
      <c r="C246">
        <f>params!$B$3*params!$C$3^2*(params!$C$3^2-A246^2)/((params!$C$3^2-A246^2)^2+(2*params!$D$3*params!$C$3*A246)^2)</f>
        <v>-6.03125148711341E-3</v>
      </c>
      <c r="D246">
        <f>-params!$B$3*params!$C$3^2*(2*params!$D$3*params!$C$3*A246)/((params!$C$3^2-A246^2)^2+(2*params!$D$3*params!$C$3*A246)^2)</f>
        <v>-5.5591137158558079E-3</v>
      </c>
      <c r="E246">
        <f t="shared" si="12"/>
        <v>-41.721156967696864</v>
      </c>
      <c r="F246">
        <f t="shared" si="13"/>
        <v>-2.3969073471442996</v>
      </c>
    </row>
    <row r="247" spans="1:6" x14ac:dyDescent="0.4">
      <c r="A247">
        <f t="shared" si="11"/>
        <v>28.183829312644548</v>
      </c>
      <c r="B247">
        <v>1.45</v>
      </c>
      <c r="C247">
        <f>params!$B$3*params!$C$3^2*(params!$C$3^2-A247^2)/((params!$C$3^2-A247^2)^2+(2*params!$D$3*params!$C$3*A247)^2)</f>
        <v>-5.8445401529163155E-3</v>
      </c>
      <c r="D247">
        <f>-params!$B$3*params!$C$3^2*(2*params!$D$3*params!$C$3*A247)/((params!$C$3^2-A247^2)^2+(2*params!$D$3*params!$C$3*A247)^2)</f>
        <v>-5.0127231349547888E-3</v>
      </c>
      <c r="E247">
        <f t="shared" si="12"/>
        <v>-42.270475365981127</v>
      </c>
      <c r="F247">
        <f t="shared" si="13"/>
        <v>-2.4326589916265391</v>
      </c>
    </row>
    <row r="248" spans="1:6" x14ac:dyDescent="0.4">
      <c r="A248">
        <f t="shared" si="11"/>
        <v>28.840315031266066</v>
      </c>
      <c r="B248">
        <v>1.46</v>
      </c>
      <c r="C248">
        <f>params!$B$3*params!$C$3^2*(params!$C$3^2-A248^2)/((params!$C$3^2-A248^2)^2+(2*params!$D$3*params!$C$3*A248)^2)</f>
        <v>-5.6403960865637854E-3</v>
      </c>
      <c r="D248">
        <f>-params!$B$3*params!$C$3^2*(2*params!$D$3*params!$C$3*A248)/((params!$C$3^2-A248^2)^2+(2*params!$D$3*params!$C$3*A248)^2)</f>
        <v>-4.5211055931491054E-3</v>
      </c>
      <c r="E248">
        <f t="shared" si="12"/>
        <v>-42.818766043572431</v>
      </c>
      <c r="F248">
        <f t="shared" si="13"/>
        <v>-2.4659023265874636</v>
      </c>
    </row>
    <row r="249" spans="1:6" x14ac:dyDescent="0.4">
      <c r="A249">
        <f t="shared" si="11"/>
        <v>29.512092266663863</v>
      </c>
      <c r="B249">
        <v>1.47</v>
      </c>
      <c r="C249">
        <f>params!$B$3*params!$C$3^2*(params!$C$3^2-A249^2)/((params!$C$3^2-A249^2)^2+(2*params!$D$3*params!$C$3*A249)^2)</f>
        <v>-5.4254499647770401E-3</v>
      </c>
      <c r="D249">
        <f>-params!$B$3*params!$C$3^2*(2*params!$D$3*params!$C$3*A249)/((params!$C$3^2-A249^2)^2+(2*params!$D$3*params!$C$3*A249)^2)</f>
        <v>-4.0797135922188707E-3</v>
      </c>
      <c r="E249">
        <f t="shared" si="12"/>
        <v>-43.364915792976561</v>
      </c>
      <c r="F249">
        <f t="shared" si="13"/>
        <v>-2.4968392385395615</v>
      </c>
    </row>
    <row r="250" spans="1:6" x14ac:dyDescent="0.4">
      <c r="A250">
        <f t="shared" si="11"/>
        <v>30.199517204020164</v>
      </c>
      <c r="B250">
        <v>1.48</v>
      </c>
      <c r="C250">
        <f>params!$B$3*params!$C$3^2*(params!$C$3^2-A250^2)/((params!$C$3^2-A250^2)^2+(2*params!$D$3*params!$C$3*A250)^2)</f>
        <v>-5.2048874151746031E-3</v>
      </c>
      <c r="D250">
        <f>-params!$B$3*params!$C$3^2*(2*params!$D$3*params!$C$3*A250)/((params!$C$3^2-A250^2)^2+(2*params!$D$3*params!$C$3*A250)^2)</f>
        <v>-3.6839474860482168E-3</v>
      </c>
      <c r="E250">
        <f t="shared" si="12"/>
        <v>-43.908078239337307</v>
      </c>
      <c r="F250">
        <f t="shared" si="13"/>
        <v>-2.5256601439659216</v>
      </c>
    </row>
    <row r="251" spans="1:6" x14ac:dyDescent="0.4">
      <c r="A251">
        <f t="shared" si="11"/>
        <v>30.902954325135919</v>
      </c>
      <c r="B251">
        <v>1.49</v>
      </c>
      <c r="C251">
        <f>params!$B$3*params!$C$3^2*(params!$C$3^2-A251^2)/((params!$C$3^2-A251^2)^2+(2*params!$D$3*params!$C$3*A251)^2)</f>
        <v>-4.9826990957337934E-3</v>
      </c>
      <c r="D251">
        <f>-params!$B$3*params!$C$3^2*(2*params!$D$3*params!$C$3*A251)/((params!$C$3^2-A251^2)^2+(2*params!$D$3*params!$C$3*A251)^2)</f>
        <v>-3.3293444226026453E-3</v>
      </c>
      <c r="E251">
        <f t="shared" si="12"/>
        <v>-44.447625292240367</v>
      </c>
      <c r="F251">
        <f t="shared" si="13"/>
        <v>-2.5525424593491266</v>
      </c>
    </row>
    <row r="252" spans="1:6" x14ac:dyDescent="0.4">
      <c r="A252">
        <f t="shared" si="11"/>
        <v>31.622776601683803</v>
      </c>
      <c r="B252">
        <v>1.5</v>
      </c>
      <c r="C252">
        <f>params!$B$3*params!$C$3^2*(params!$C$3^2-A252^2)/((params!$C$3^2-A252^2)^2+(2*params!$D$3*params!$C$3*A252)^2)</f>
        <v>-4.7619047619047589E-3</v>
      </c>
      <c r="D252">
        <f>-params!$B$3*params!$C$3^2*(2*params!$D$3*params!$C$3*A252)/((params!$C$3^2-A252^2)^2+(2*params!$D$3*params!$C$3*A252)^2)</f>
        <v>-3.0116930096841664E-3</v>
      </c>
      <c r="E252">
        <f t="shared" si="12"/>
        <v>-44.983105537896009</v>
      </c>
      <c r="F252">
        <f t="shared" si="13"/>
        <v>-2.5776500122291646</v>
      </c>
    </row>
    <row r="253" spans="1:6" x14ac:dyDescent="0.4">
      <c r="A253">
        <f t="shared" si="11"/>
        <v>32.359365692962832</v>
      </c>
      <c r="B253">
        <v>1.51</v>
      </c>
      <c r="C253">
        <f>params!$B$3*params!$C$3^2*(params!$C$3^2-A253^2)/((params!$C$3^2-A253^2)^2+(2*params!$D$3*params!$C$3*A253)^2)</f>
        <v>-4.5447462950200463E-3</v>
      </c>
      <c r="D253">
        <f>-params!$B$3*params!$C$3^2*(2*params!$D$3*params!$C$3*A253)/((params!$C$3^2-A253^2)^2+(2*params!$D$3*params!$C$3*A253)^2)</f>
        <v>-2.727095402332166E-3</v>
      </c>
      <c r="E253">
        <f t="shared" si="12"/>
        <v>-45.514209235320884</v>
      </c>
      <c r="F253">
        <f t="shared" si="13"/>
        <v>-2.6011330910027022</v>
      </c>
    </row>
    <row r="254" spans="1:6" x14ac:dyDescent="0.4">
      <c r="A254">
        <f t="shared" si="11"/>
        <v>33.113112148259127</v>
      </c>
      <c r="B254">
        <v>1.52</v>
      </c>
      <c r="C254">
        <f>params!$B$3*params!$C$3^2*(params!$C$3^2-A254^2)/((params!$C$3^2-A254^2)^2+(2*params!$D$3*params!$C$3*A254)^2)</f>
        <v>-4.3328495198209221E-3</v>
      </c>
      <c r="D254">
        <f>-params!$B$3*params!$C$3^2*(2*params!$D$3*params!$C$3*A254)/((params!$C$3^2-A254^2)^2+(2*params!$D$3*params!$C$3*A254)^2)</f>
        <v>-2.4719935159353873E-3</v>
      </c>
      <c r="E254">
        <f t="shared" si="12"/>
        <v>-46.040739274603183</v>
      </c>
      <c r="F254">
        <f t="shared" si="13"/>
        <v>-2.623128908371732</v>
      </c>
    </row>
    <row r="255" spans="1:6" x14ac:dyDescent="0.4">
      <c r="A255">
        <f t="shared" si="11"/>
        <v>33.884415613920268</v>
      </c>
      <c r="B255">
        <v>1.53</v>
      </c>
      <c r="C255">
        <f>params!$B$3*params!$C$3^2*(params!$C$3^2-A255^2)/((params!$C$3^2-A255^2)^2+(2*params!$D$3*params!$C$3*A255)^2)</f>
        <v>-4.1273572124276257E-3</v>
      </c>
      <c r="D255">
        <f>-params!$B$3*params!$C$3^2*(2*params!$D$3*params!$C$3*A255)/((params!$C$3^2-A255^2)^2+(2*params!$D$3*params!$C$3*A255)^2)</f>
        <v>-2.2431717201586775E-3</v>
      </c>
      <c r="E255">
        <f t="shared" si="12"/>
        <v>-46.562587335830862</v>
      </c>
      <c r="F255">
        <f t="shared" si="13"/>
        <v>-2.6437623156266814</v>
      </c>
    </row>
    <row r="256" spans="1:6" x14ac:dyDescent="0.4">
      <c r="A256">
        <f t="shared" si="11"/>
        <v>34.67368504525318</v>
      </c>
      <c r="B256">
        <v>1.54</v>
      </c>
      <c r="C256">
        <f>params!$B$3*params!$C$3^2*(params!$C$3^2-A256^2)/((params!$C$3^2-A256^2)^2+(2*params!$D$3*params!$C$3*A256)^2)</f>
        <v>-3.9290368376856911E-3</v>
      </c>
      <c r="D256">
        <f>-params!$B$3*params!$C$3^2*(2*params!$D$3*params!$C$3*A256)/((params!$C$3^2-A256^2)^2+(2*params!$D$3*params!$C$3*A256)^2)</f>
        <v>-2.0377448626062388E-3</v>
      </c>
      <c r="E256">
        <f t="shared" si="12"/>
        <v>-47.079714478160099</v>
      </c>
      <c r="F256">
        <f t="shared" si="13"/>
        <v>-2.6631466531149113</v>
      </c>
    </row>
    <row r="257" spans="1:6" x14ac:dyDescent="0.4">
      <c r="A257">
        <f t="shared" si="11"/>
        <v>35.481338923357555</v>
      </c>
      <c r="B257">
        <v>1.55</v>
      </c>
      <c r="C257">
        <f>params!$B$3*params!$C$3^2*(params!$C$3^2-A257^2)/((params!$C$3^2-A257^2)^2+(2*params!$D$3*params!$C$3*A257)^2)</f>
        <v>-3.7383668465114156E-3</v>
      </c>
      <c r="D257">
        <f>-params!$B$3*params!$C$3^2*(2*params!$D$3*params!$C$3*A257)/((params!$C$3^2-A257^2)^2+(2*params!$D$3*params!$C$3*A257)^2)</f>
        <v>-1.8531377828094981E-3</v>
      </c>
      <c r="E257">
        <f t="shared" si="12"/>
        <v>-47.59213543933258</v>
      </c>
      <c r="F257">
        <f t="shared" si="13"/>
        <v>-2.6813846583520213</v>
      </c>
    </row>
    <row r="258" spans="1:6" x14ac:dyDescent="0.4">
      <c r="A258">
        <f t="shared" si="11"/>
        <v>36.307805477010156</v>
      </c>
      <c r="B258">
        <v>1.56</v>
      </c>
      <c r="C258">
        <f>params!$B$3*params!$C$3^2*(params!$C$3^2-A258^2)/((params!$C$3^2-A258^2)^2+(2*params!$D$3*params!$C$3*A258)^2)</f>
        <v>-3.5556051966141584E-3</v>
      </c>
      <c r="D258">
        <f>-params!$B$3*params!$C$3^2*(2*params!$D$3*params!$C$3*A258)/((params!$C$3^2-A258^2)^2+(2*params!$D$3*params!$C$3*A258)^2)</f>
        <v>-1.6870604885687913E-3</v>
      </c>
      <c r="E258">
        <f t="shared" si="12"/>
        <v>-48.099906004763035</v>
      </c>
      <c r="F258">
        <f t="shared" si="13"/>
        <v>-2.6985693796371817</v>
      </c>
    </row>
    <row r="259" spans="1:6" x14ac:dyDescent="0.4">
      <c r="A259">
        <f t="shared" ref="A259:A302" si="14">10^B259</f>
        <v>37.153522909717275</v>
      </c>
      <c r="B259">
        <v>1.57</v>
      </c>
      <c r="C259">
        <f>params!$B$3*params!$C$3^2*(params!$C$3^2-A259^2)/((params!$C$3^2-A259^2)^2+(2*params!$D$3*params!$C$3*A259)^2)</f>
        <v>-3.3808433742218143E-3</v>
      </c>
      <c r="D259">
        <f>-params!$B$3*params!$C$3^2*(2*params!$D$3*params!$C$3*A259)/((params!$C$3^2-A259^2)^2+(2*params!$D$3*params!$C$3*A259)^2)</f>
        <v>-1.5374817360112845E-3</v>
      </c>
      <c r="E259">
        <f t="shared" ref="E259:E302" si="15">10*LOG10(C259^2+D259^2)</f>
        <v>-48.603112892944054</v>
      </c>
      <c r="F259">
        <f t="shared" si="13"/>
        <v>-2.7147850619377198</v>
      </c>
    </row>
    <row r="260" spans="1:6" x14ac:dyDescent="0.4">
      <c r="A260">
        <f t="shared" si="14"/>
        <v>38.018939632056139</v>
      </c>
      <c r="B260">
        <v>1.58</v>
      </c>
      <c r="C260">
        <f>params!$B$3*params!$C$3^2*(params!$C$3^2-A260^2)/((params!$C$3^2-A260^2)^2+(2*params!$D$3*params!$C$3*A260)^2)</f>
        <v>-3.2140487315544279E-3</v>
      </c>
      <c r="D260">
        <f>-params!$B$3*params!$C$3^2*(2*params!$D$3*params!$C$3*A260)/((params!$C$3^2-A260^2)^2+(2*params!$D$3*params!$C$3*A260)^2)</f>
        <v>-1.4026027490299233E-3</v>
      </c>
      <c r="E260">
        <f t="shared" si="15"/>
        <v>-49.101865689610086</v>
      </c>
      <c r="F260">
        <f t="shared" si="13"/>
        <v>-2.7301079850795915</v>
      </c>
    </row>
    <row r="261" spans="1:6" x14ac:dyDescent="0.4">
      <c r="A261">
        <f t="shared" si="14"/>
        <v>38.904514499428075</v>
      </c>
      <c r="B261">
        <v>1.59</v>
      </c>
      <c r="C261">
        <f>params!$B$3*params!$C$3^2*(params!$C$3^2-A261^2)/((params!$C$3^2-A261^2)^2+(2*params!$D$3*params!$C$3*A261)^2)</f>
        <v>-3.0550974925146845E-3</v>
      </c>
      <c r="D261">
        <f>-params!$B$3*params!$C$3^2*(2*params!$D$3*params!$C$3*A261)/((params!$C$3^2-A261^2)^2+(2*params!$D$3*params!$C$3*A261)^2)</f>
        <v>-1.2808321215733755E-3</v>
      </c>
      <c r="E261">
        <f t="shared" si="15"/>
        <v>-49.596290441413835</v>
      </c>
      <c r="F261">
        <f t="shared" si="13"/>
        <v>-2.7446072434131255</v>
      </c>
    </row>
    <row r="262" spans="1:6" x14ac:dyDescent="0.4">
      <c r="A262">
        <f t="shared" si="14"/>
        <v>39.810717055349755</v>
      </c>
      <c r="B262">
        <v>1.6</v>
      </c>
      <c r="C262">
        <f>params!$B$3*params!$C$3^2*(params!$C$3^2-A262^2)/((params!$C$3^2-A262^2)^2+(2*params!$D$3*params!$C$3*A262)^2)</f>
        <v>-2.9038003560325717E-3</v>
      </c>
      <c r="D262">
        <f>-params!$B$3*params!$C$3^2*(2*params!$D$3*params!$C$3*A262)/((params!$C$3^2-A262^2)^2+(2*params!$D$3*params!$C$3*A262)^2)</f>
        <v>-1.170762479805844E-3</v>
      </c>
      <c r="E262">
        <f t="shared" si="15"/>
        <v>-50.086524588554013</v>
      </c>
      <c r="F262">
        <f t="shared" si="13"/>
        <v>-2.7583454622690575</v>
      </c>
    </row>
    <row r="263" spans="1:6" x14ac:dyDescent="0.4">
      <c r="A263">
        <f t="shared" si="14"/>
        <v>40.738027780411301</v>
      </c>
      <c r="B263">
        <v>1.61</v>
      </c>
      <c r="C263">
        <f>params!$B$3*params!$C$3^2*(params!$C$3^2-A263^2)/((params!$C$3^2-A263^2)^2+(2*params!$D$3*params!$C$3*A263)^2)</f>
        <v>-2.7599222584238667E-3</v>
      </c>
      <c r="D263">
        <f>-params!$B$3*params!$C$3^2*(2*params!$D$3*params!$C$3*A263)/((params!$C$3^2-A263^2)^2+(2*params!$D$3*params!$C$3*A263)^2)</f>
        <v>-1.071149174113056E-3</v>
      </c>
      <c r="E263">
        <f t="shared" si="15"/>
        <v>-50.572712974426693</v>
      </c>
      <c r="F263">
        <f t="shared" si="13"/>
        <v>-2.7713794505423532</v>
      </c>
    </row>
    <row r="264" spans="1:6" x14ac:dyDescent="0.4">
      <c r="A264">
        <f t="shared" si="14"/>
        <v>41.686938347033561</v>
      </c>
      <c r="B264">
        <v>1.62</v>
      </c>
      <c r="C264">
        <f>params!$B$3*params!$C$3^2*(params!$C$3^2-A264^2)/((params!$C$3^2-A264^2)^2+(2*params!$D$3*params!$C$3*A264)^2)</f>
        <v>-2.623197545987649E-3</v>
      </c>
      <c r="D264">
        <f>-params!$B$3*params!$C$3^2*(2*params!$D$3*params!$C$3*A264)/((params!$C$3^2-A264^2)^2+(2*params!$D$3*params!$C$3*A264)^2)</f>
        <v>-9.8089107456066321E-4</v>
      </c>
      <c r="E264">
        <f t="shared" si="15"/>
        <v>-51.055004719510649</v>
      </c>
      <c r="F264">
        <f t="shared" si="13"/>
        <v>-2.7837607912766016</v>
      </c>
    </row>
    <row r="265" spans="1:6" x14ac:dyDescent="0.4">
      <c r="A265">
        <f t="shared" si="14"/>
        <v>42.657951880159267</v>
      </c>
      <c r="B265">
        <v>1.63</v>
      </c>
      <c r="C265">
        <f>params!$B$3*params!$C$3^2*(params!$C$3^2-A265^2)/((params!$C$3^2-A265^2)^2+(2*params!$D$3*params!$C$3*A265)^2)</f>
        <v>-2.4933415533642997E-3</v>
      </c>
      <c r="D265">
        <f>-params!$B$3*params!$C$3^2*(2*params!$D$3*params!$C$3*A265)/((params!$C$3^2-A265^2)^2+(2*params!$D$3*params!$C$3*A265)^2)</f>
        <v>-8.990134226587943E-4</v>
      </c>
      <c r="E265">
        <f t="shared" si="15"/>
        <v>-51.533550787337873</v>
      </c>
      <c r="F265">
        <f t="shared" si="13"/>
        <v>-2.7955363736305374</v>
      </c>
    </row>
    <row r="266" spans="1:6" x14ac:dyDescent="0.4">
      <c r="A266">
        <f t="shared" si="14"/>
        <v>43.651583224016612</v>
      </c>
      <c r="B266">
        <v>1.64</v>
      </c>
      <c r="C266">
        <f>params!$B$3*params!$C$3^2*(params!$C$3^2-A266^2)/((params!$C$3^2-A266^2)^2+(2*params!$D$3*params!$C$3*A266)^2)</f>
        <v>-2.3700593755247748E-3</v>
      </c>
      <c r="D266">
        <f>-params!$B$3*params!$C$3^2*(2*params!$D$3*params!$C$3*A266)/((params!$C$3^2-A266^2)^2+(2*params!$D$3*params!$C$3*A266)^2)</f>
        <v>-8.2465262235375972E-4</v>
      </c>
      <c r="E266">
        <f t="shared" si="15"/>
        <v>-52.008502103703968</v>
      </c>
      <c r="F266">
        <f t="shared" si="13"/>
        <v>-2.8067488704201078</v>
      </c>
    </row>
    <row r="267" spans="1:6" x14ac:dyDescent="0.4">
      <c r="A267">
        <f t="shared" si="14"/>
        <v>44.668359215096324</v>
      </c>
      <c r="B267">
        <v>1.65</v>
      </c>
      <c r="C267">
        <f>params!$B$3*params!$C$3^2*(params!$C$3^2-A267^2)/((params!$C$3^2-A267^2)^2+(2*params!$D$3*params!$C$3*A267)^2)</f>
        <v>-2.2530524544537127E-3</v>
      </c>
      <c r="D267">
        <f>-params!$B$3*params!$C$3^2*(2*params!$D$3*params!$C$3*A267)/((params!$C$3^2-A267^2)^2+(2*params!$D$3*params!$C$3*A267)^2)</f>
        <v>-7.5704281675799086E-4</v>
      </c>
      <c r="E267">
        <f t="shared" si="15"/>
        <v>-52.480008117375966</v>
      </c>
      <c r="F267">
        <f t="shared" si="13"/>
        <v>-2.8174371657775512</v>
      </c>
    </row>
    <row r="268" spans="1:6" x14ac:dyDescent="0.4">
      <c r="A268">
        <f t="shared" si="14"/>
        <v>45.708818961487509</v>
      </c>
      <c r="B268">
        <v>1.66</v>
      </c>
      <c r="C268">
        <f>params!$B$3*params!$C$3^2*(params!$C$3^2-A268^2)/((params!$C$3^2-A268^2)^2+(2*params!$D$3*params!$C$3*A268)^2)</f>
        <v>-2.1420234686367738E-3</v>
      </c>
      <c r="D268">
        <f>-params!$B$3*params!$C$3^2*(2*params!$D$3*params!$C$3*A268)/((params!$C$3^2-A268^2)^2+(2*params!$D$3*params!$C$3*A268)^2)</f>
        <v>-6.9550408232813585E-4</v>
      </c>
      <c r="E268">
        <f t="shared" si="15"/>
        <v>-52.948215712508649</v>
      </c>
      <c r="F268">
        <f t="shared" si="13"/>
        <v>-2.8276367375163303</v>
      </c>
    </row>
    <row r="269" spans="1:6" x14ac:dyDescent="0.4">
      <c r="A269">
        <f t="shared" si="14"/>
        <v>46.773514128719818</v>
      </c>
      <c r="B269">
        <v>1.67</v>
      </c>
      <c r="C269">
        <f>params!$B$3*params!$C$3^2*(params!$C$3^2-A269^2)/((params!$C$3^2-A269^2)^2+(2*params!$D$3*params!$C$3*A269)^2)</f>
        <v>-2.0366799080978638E-3</v>
      </c>
      <c r="D269">
        <f>-params!$B$3*params!$C$3^2*(2*params!$D$3*params!$C$3*A269)/((params!$C$3^2-A269^2)^2+(2*params!$D$3*params!$C$3*A269)^2)</f>
        <v>-6.3943207090421371E-4</v>
      </c>
      <c r="E269">
        <f t="shared" si="15"/>
        <v>-53.413268400698286</v>
      </c>
      <c r="F269">
        <f t="shared" si="13"/>
        <v>-2.8373799986502704</v>
      </c>
    </row>
    <row r="270" spans="1:6" x14ac:dyDescent="0.4">
      <c r="A270">
        <f t="shared" si="14"/>
        <v>47.863009232263856</v>
      </c>
      <c r="B270">
        <v>1.68</v>
      </c>
      <c r="C270">
        <f>params!$B$3*params!$C$3^2*(params!$C$3^2-A270^2)/((params!$C$3^2-A270^2)^2+(2*params!$D$3*params!$C$3*A270)^2)</f>
        <v>-1.9367366345745898E-3</v>
      </c>
      <c r="D270">
        <f>-params!$B$3*params!$C$3^2*(2*params!$D$3*params!$C$3*A270)/((params!$C$3^2-A270^2)^2+(2*params!$D$3*params!$C$3*A270)^2)</f>
        <v>-5.8828893678784713E-4</v>
      </c>
      <c r="E270">
        <f t="shared" si="15"/>
        <v>-53.875305734870139</v>
      </c>
      <c r="F270">
        <f t="shared" si="13"/>
        <v>-2.8466966022641116</v>
      </c>
    </row>
    <row r="271" spans="1:6" x14ac:dyDescent="0.4">
      <c r="A271">
        <f t="shared" si="14"/>
        <v>48.977881936844632</v>
      </c>
      <c r="B271">
        <v>1.69</v>
      </c>
      <c r="C271">
        <f>params!$B$3*params!$C$3^2*(params!$C$3^2-A271^2)/((params!$C$3^2-A271^2)^2+(2*params!$D$3*params!$C$3*A271)^2)</f>
        <v>-1.8419176609857466E-3</v>
      </c>
      <c r="D271">
        <f>-params!$B$3*params!$C$3^2*(2*params!$D$3*params!$C$3*A271)/((params!$C$3^2-A271^2)^2+(2*params!$D$3*params!$C$3*A271)^2)</f>
        <v>-5.4159539726653376E-4</v>
      </c>
      <c r="E271">
        <f t="shared" si="15"/>
        <v>-54.334462898665038</v>
      </c>
      <c r="F271">
        <f t="shared" si="13"/>
        <v>-2.8556137136227293</v>
      </c>
    </row>
    <row r="272" spans="1:6" x14ac:dyDescent="0.4">
      <c r="A272">
        <f t="shared" si="14"/>
        <v>50.118723362727238</v>
      </c>
      <c r="B272">
        <v>1.7</v>
      </c>
      <c r="C272">
        <f>params!$B$3*params!$C$3^2*(params!$C$3^2-A272^2)/((params!$C$3^2-A272^2)^2+(2*params!$D$3*params!$C$3*A272)^2)</f>
        <v>-1.7519573329648978E-3</v>
      </c>
      <c r="D272">
        <f>-params!$B$3*params!$C$3^2*(2*params!$D$3*params!$C$3*A272)/((params!$C$3^2-A272^2)^2+(2*params!$D$3*params!$C$3*A272)^2)</f>
        <v>-4.9892378834825112E-4</v>
      </c>
      <c r="E272">
        <f t="shared" si="15"/>
        <v>-54.790870434201196</v>
      </c>
      <c r="F272">
        <f t="shared" si="13"/>
        <v>-2.8641562530719185</v>
      </c>
    </row>
    <row r="273" spans="1:6" x14ac:dyDescent="0.4">
      <c r="A273">
        <f t="shared" si="14"/>
        <v>51.28613839913649</v>
      </c>
      <c r="B273">
        <v>1.71</v>
      </c>
      <c r="C273">
        <f>params!$B$3*params!$C$3^2*(params!$C$3^2-A273^2)/((params!$C$3^2-A273^2)^2+(2*params!$D$3*params!$C$3*A273)^2)</f>
        <v>-1.6666010549510103E-3</v>
      </c>
      <c r="D273">
        <f>-params!$B$3*params!$C$3^2*(2*params!$D$3*params!$C$3*A273)/((params!$C$3^2-A273^2)^2+(2*params!$D$3*params!$C$3*A273)^2)</f>
        <v>-4.5989199147888129E-4</v>
      </c>
      <c r="E273">
        <f t="shared" si="15"/>
        <v>-55.244654078479805</v>
      </c>
      <c r="F273">
        <f t="shared" si="13"/>
        <v>-2.872347112946851</v>
      </c>
    </row>
    <row r="274" spans="1:6" x14ac:dyDescent="0.4">
      <c r="A274">
        <f t="shared" si="14"/>
        <v>52.480746024977286</v>
      </c>
      <c r="B274">
        <v>1.72</v>
      </c>
      <c r="C274">
        <f>params!$B$3*params!$C$3^2*(params!$C$3^2-A274^2)/((params!$C$3^2-A274^2)^2+(2*params!$D$3*params!$C$3*A274)^2)</f>
        <v>-1.5856056717765085E-3</v>
      </c>
      <c r="D274">
        <f>-params!$B$3*params!$C$3^2*(2*params!$D$3*params!$C$3*A274)/((params!$C$3^2-A274^2)^2+(2*params!$D$3*params!$C$3*A274)^2)</f>
        <v>-4.2415812077190533E-4</v>
      </c>
      <c r="E274">
        <f t="shared" si="15"/>
        <v>-55.695934684635176</v>
      </c>
      <c r="F274">
        <f t="shared" si="13"/>
        <v>-2.8802073513788891</v>
      </c>
    </row>
    <row r="275" spans="1:6" x14ac:dyDescent="0.4">
      <c r="A275">
        <f t="shared" si="14"/>
        <v>53.703179637025293</v>
      </c>
      <c r="B275">
        <v>1.73</v>
      </c>
      <c r="C275">
        <f>params!$B$3*params!$C$3^2*(params!$C$3^2-A275^2)/((params!$C$3^2-A275^2)^2+(2*params!$D$3*params!$C$3*A275)^2)</f>
        <v>-1.5087395920001163E-3</v>
      </c>
      <c r="D275">
        <f>-params!$B$3*params!$C$3^2*(2*params!$D$3*params!$C$3*A275)/((params!$C$3^2-A275^2)^2+(2*params!$D$3*params!$C$3*A275)^2)</f>
        <v>-3.9141587326581398E-4</v>
      </c>
      <c r="E275">
        <f t="shared" si="15"/>
        <v>-56.144828208990347</v>
      </c>
      <c r="F275">
        <f t="shared" si="13"/>
        <v>-2.8877563655852554</v>
      </c>
    </row>
    <row r="276" spans="1:6" x14ac:dyDescent="0.4">
      <c r="A276">
        <f t="shared" si="14"/>
        <v>54.95408738576247</v>
      </c>
      <c r="B276">
        <v>1.74</v>
      </c>
      <c r="C276">
        <f>params!$B$3*params!$C$3^2*(params!$C$3^2-A276^2)/((params!$C$3^2-A276^2)^2+(2*params!$D$3*params!$C$3*A276)^2)</f>
        <v>-1.4357827199154871E-3</v>
      </c>
      <c r="D276">
        <f>-params!$B$3*params!$C$3^2*(2*params!$D$3*params!$C$3*A276)/((params!$C$3^2-A276^2)^2+(2*params!$D$3*params!$C$3*A276)^2)</f>
        <v>-3.6139045666885617E-4</v>
      </c>
      <c r="E276">
        <f t="shared" si="15"/>
        <v>-56.591445748698973</v>
      </c>
      <c r="F276">
        <f t="shared" si="13"/>
        <v>-2.8950120469433589</v>
      </c>
    </row>
    <row r="277" spans="1:6" x14ac:dyDescent="0.4">
      <c r="A277">
        <f t="shared" si="14"/>
        <v>56.234132519034915</v>
      </c>
      <c r="B277">
        <v>1.75</v>
      </c>
      <c r="C277">
        <f>params!$B$3*params!$C$3^2*(params!$C$3^2-A277^2)/((params!$C$3^2-A277^2)^2+(2*params!$D$3*params!$C$3*A277)^2)</f>
        <v>-1.3665262480624194E-3</v>
      </c>
      <c r="D277">
        <f>-params!$B$3*params!$C$3^2*(2*params!$D$3*params!$C$3*A277)/((params!$C$3^2-A277^2)^2+(2*params!$D$3*params!$C$3*A277)^2)</f>
        <v>-3.3383501984198395E-4</v>
      </c>
      <c r="E277">
        <f t="shared" si="15"/>
        <v>-57.035893617821202</v>
      </c>
      <c r="F277">
        <f t="shared" si="13"/>
        <v>-2.9019909198939118</v>
      </c>
    </row>
    <row r="278" spans="1:6" x14ac:dyDescent="0.4">
      <c r="A278">
        <f t="shared" si="14"/>
        <v>57.543993733715695</v>
      </c>
      <c r="B278">
        <v>1.76</v>
      </c>
      <c r="C278">
        <f>params!$B$3*params!$C$3^2*(params!$C$3^2-A278^2)/((params!$C$3^2-A278^2)^2+(2*params!$D$3*params!$C$3*A278)^2)</f>
        <v>-1.300772350260938E-3</v>
      </c>
      <c r="D278">
        <f>-params!$B$3*params!$C$3^2*(2*params!$D$3*params!$C$3*A278)/((params!$C$3^2-A278^2)^2+(2*params!$D$3*params!$C$3*A278)^2)</f>
        <v>-3.0852752089665682E-4</v>
      </c>
      <c r="E278">
        <f t="shared" si="15"/>
        <v>-57.478273452143647</v>
      </c>
      <c r="F278">
        <f t="shared" si="13"/>
        <v>-2.908708266484497</v>
      </c>
    </row>
    <row r="279" spans="1:6" x14ac:dyDescent="0.4">
      <c r="A279">
        <f t="shared" si="14"/>
        <v>58.884365535558949</v>
      </c>
      <c r="B279">
        <v>1.77</v>
      </c>
      <c r="C279">
        <f>params!$B$3*params!$C$3^2*(params!$C$3^2-A279^2)/((params!$C$3^2-A279^2)^2+(2*params!$D$3*params!$C$3*A279)^2)</f>
        <v>-1.2383338059636477E-3</v>
      </c>
      <c r="D279">
        <f>-params!$B$3*params!$C$3^2*(2*params!$D$3*params!$C$3*A279)/((params!$C$3^2-A279^2)^2+(2*params!$D$3*params!$C$3*A279)^2)</f>
        <v>-2.8526797629104905E-4</v>
      </c>
      <c r="E279">
        <f t="shared" si="15"/>
        <v>-57.918682335031299</v>
      </c>
      <c r="F279">
        <f t="shared" si="13"/>
        <v>-2.9151782381568889</v>
      </c>
    </row>
    <row r="280" spans="1:6" x14ac:dyDescent="0.4">
      <c r="A280">
        <f t="shared" si="14"/>
        <v>60.255958607435822</v>
      </c>
      <c r="B280">
        <v>1.78</v>
      </c>
      <c r="C280">
        <f>params!$B$3*params!$C$3^2*(params!$C$3^2-A280^2)/((params!$C$3^2-A280^2)^2+(2*params!$D$3*params!$C$3*A280)^2)</f>
        <v>-1.179033579517641E-3</v>
      </c>
      <c r="D280">
        <f>-params!$B$3*params!$C$3^2*(2*params!$D$3*params!$C$3*A280)/((params!$C$3^2-A280^2)^2+(2*params!$D$3*params!$C$3*A280)^2)</f>
        <v>-2.6387604177478054E-4</v>
      </c>
      <c r="E280">
        <f t="shared" si="15"/>
        <v>-58.357212938188418</v>
      </c>
      <c r="F280">
        <f t="shared" si="13"/>
        <v>-2.9214139561957877</v>
      </c>
    </row>
    <row r="281" spans="1:6" x14ac:dyDescent="0.4">
      <c r="A281">
        <f t="shared" si="14"/>
        <v>61.659500186148257</v>
      </c>
      <c r="B281">
        <v>1.79</v>
      </c>
      <c r="C281">
        <f>params!$B$3*params!$C$3^2*(params!$C$3^2-A281^2)/((params!$C$3^2-A281^2)^2+(2*params!$D$3*params!$C$3*A281)^2)</f>
        <v>-1.1227043723051667E-3</v>
      </c>
      <c r="D281">
        <f>-params!$B$3*params!$C$3^2*(2*params!$D$3*params!$C$3*A281)/((params!$C$3^2-A281^2)^2+(2*params!$D$3*params!$C$3*A281)^2)</f>
        <v>-2.4418888255261861E-4</v>
      </c>
      <c r="E281">
        <f t="shared" si="15"/>
        <v>-58.793953672482246</v>
      </c>
      <c r="F281">
        <f t="shared" si="13"/>
        <v>-2.9274276020918175</v>
      </c>
    </row>
    <row r="282" spans="1:6" x14ac:dyDescent="0.4">
      <c r="A282">
        <f t="shared" si="14"/>
        <v>63.095734448019364</v>
      </c>
      <c r="B282">
        <v>1.8</v>
      </c>
      <c r="C282">
        <f>params!$B$3*params!$C$3^2*(params!$C$3^2-A282^2)/((params!$C$3^2-A282^2)^2+(2*params!$D$3*params!$C$3*A282)^2)</f>
        <v>-1.0691881613491101E-3</v>
      </c>
      <c r="D282">
        <f>-params!$B$3*params!$C$3^2*(2*params!$D$3*params!$C$3*A282)/((params!$C$3^2-A282^2)^2+(2*params!$D$3*params!$C$3*A282)^2)</f>
        <v>-2.2605929571032081E-4</v>
      </c>
      <c r="E282">
        <f t="shared" si="15"/>
        <v>-59.228988845008956</v>
      </c>
      <c r="F282">
        <f t="shared" si="13"/>
        <v>-2.9332304989258078</v>
      </c>
    </row>
    <row r="283" spans="1:6" x14ac:dyDescent="0.4">
      <c r="A283">
        <f t="shared" si="14"/>
        <v>64.565422903465588</v>
      </c>
      <c r="B283">
        <v>1.81</v>
      </c>
      <c r="C283">
        <f>params!$B$3*params!$C$3^2*(params!$C$3^2-A283^2)/((params!$C$3^2-A283^2)^2+(2*params!$D$3*params!$C$3*A283)^2)</f>
        <v>-1.018335734556348E-3</v>
      </c>
      <c r="D283">
        <f>-params!$B$3*params!$C$3^2*(2*params!$D$3*params!$C$3*A283)/((params!$C$3^2-A283^2)^2+(2*params!$D$3*params!$C$3*A283)^2)</f>
        <v>-2.0935405286755159E-4</v>
      </c>
      <c r="E283">
        <f t="shared" si="15"/>
        <v>-59.662398819405801</v>
      </c>
      <c r="F283">
        <f t="shared" si="13"/>
        <v>-2.9388331847525633</v>
      </c>
    </row>
    <row r="284" spans="1:6" x14ac:dyDescent="0.4">
      <c r="A284">
        <f t="shared" si="14"/>
        <v>66.069344800759623</v>
      </c>
      <c r="B284">
        <v>1.82</v>
      </c>
      <c r="C284">
        <f>params!$B$3*params!$C$3^2*(params!$C$3^2-A284^2)/((params!$C$3^2-A284^2)^2+(2*params!$D$3*params!$C$3*A284)^2)</f>
        <v>-9.7000623011921354E-4</v>
      </c>
      <c r="D284">
        <f>-params!$B$3*params!$C$3^2*(2*params!$D$3*params!$C$3*A284)/((params!$C$3^2-A284^2)^2+(2*params!$D$3*params!$C$3*A284)^2)</f>
        <v>-1.9395243528479519E-4</v>
      </c>
      <c r="E284">
        <f t="shared" si="15"/>
        <v>-60.094260177074929</v>
      </c>
      <c r="F284">
        <f t="shared" si="13"/>
        <v>-2.9442454788488033</v>
      </c>
    </row>
    <row r="285" spans="1:6" x14ac:dyDescent="0.4">
      <c r="A285">
        <f t="shared" si="14"/>
        <v>67.60829753919819</v>
      </c>
      <c r="B285">
        <v>1.83</v>
      </c>
      <c r="C285">
        <f>params!$B$3*params!$C$3^2*(params!$C$3^2-A285^2)/((params!$C$3^2-A285^2)^2+(2*params!$D$3*params!$C$3*A285)^2)</f>
        <v>-9.2406668553793151E-4</v>
      </c>
      <c r="D285">
        <f>-params!$B$3*params!$C$3^2*(2*params!$D$3*params!$C$3*A285)/((params!$C$3^2-A285^2)^2+(2*params!$D$3*params!$C$3*A285)^2)</f>
        <v>-1.7974493733691001E-4</v>
      </c>
      <c r="E285">
        <f t="shared" si="15"/>
        <v>-60.524645877515709</v>
      </c>
      <c r="F285">
        <f t="shared" si="13"/>
        <v>-2.9494765415899118</v>
      </c>
    </row>
    <row r="286" spans="1:6" x14ac:dyDescent="0.4">
      <c r="A286">
        <f t="shared" si="14"/>
        <v>69.183097091893657</v>
      </c>
      <c r="B286">
        <v>1.84</v>
      </c>
      <c r="C286">
        <f>params!$B$3*params!$C$3^2*(params!$C$3^2-A286^2)/((params!$C$3^2-A286^2)^2+(2*params!$D$3*params!$C$3*A286)^2)</f>
        <v>-8.8039160013601695E-4</v>
      </c>
      <c r="D286">
        <f>-params!$B$3*params!$C$3^2*(2*params!$D$3*params!$C$3*A286)/((params!$C$3^2-A286^2)^2+(2*params!$D$3*params!$C$3*A286)^2)</f>
        <v>-1.6663211745069983E-4</v>
      </c>
      <c r="E286">
        <f t="shared" si="15"/>
        <v>-60.953625416387951</v>
      </c>
      <c r="F286">
        <f t="shared" si="13"/>
        <v>-2.9545349286321061</v>
      </c>
    </row>
    <row r="287" spans="1:6" x14ac:dyDescent="0.4">
      <c r="A287">
        <f t="shared" si="14"/>
        <v>70.794578438413865</v>
      </c>
      <c r="B287">
        <v>1.85</v>
      </c>
      <c r="C287">
        <f>params!$B$3*params!$C$3^2*(params!$C$3^2-A287^2)/((params!$C$3^2-A287^2)^2+(2*params!$D$3*params!$C$3*A287)^2)</f>
        <v>-8.3886251371516297E-4</v>
      </c>
      <c r="D287">
        <f>-params!$B$3*params!$C$3^2*(2*params!$D$3*params!$C$3*A287)/((params!$C$3^2-A287^2)^2+(2*params!$D$3*params!$C$3*A287)^2)</f>
        <v>-1.545235783545102E-4</v>
      </c>
      <c r="E287">
        <f t="shared" si="15"/>
        <v>-61.381264980269478</v>
      </c>
      <c r="F287">
        <f t="shared" si="13"/>
        <v>-2.9594286399991727</v>
      </c>
    </row>
    <row r="288" spans="1:6" x14ac:dyDescent="0.4">
      <c r="A288">
        <f t="shared" si="14"/>
        <v>72.443596007499067</v>
      </c>
      <c r="B288">
        <v>1.86</v>
      </c>
      <c r="C288">
        <f>params!$B$3*params!$C$3^2*(params!$C$3^2-A288^2)/((params!$C$3^2-A288^2)^2+(2*params!$D$3*params!$C$3*A288)^2)</f>
        <v>-7.9936760305677058E-4</v>
      </c>
      <c r="D288">
        <f>-params!$B$3*params!$C$3^2*(2*params!$D$3*params!$C$3*A288)/((params!$C$3^2-A288^2)^2+(2*params!$D$3*params!$C$3*A288)^2)</f>
        <v>-1.4333706086327809E-4</v>
      </c>
      <c r="E288">
        <f t="shared" si="15"/>
        <v>-61.807627597343668</v>
      </c>
      <c r="F288">
        <f t="shared" si="13"/>
        <v>-2.9641651646047453</v>
      </c>
    </row>
    <row r="289" spans="1:6" x14ac:dyDescent="0.4">
      <c r="A289">
        <f t="shared" si="14"/>
        <v>74.131024130091816</v>
      </c>
      <c r="B289">
        <v>1.87</v>
      </c>
      <c r="C289">
        <f>params!$B$3*params!$C$3^2*(params!$C$3^2-A289^2)/((params!$C$3^2-A289^2)^2+(2*params!$D$3*params!$C$3*A289)^2)</f>
        <v>-7.618012972616851E-4</v>
      </c>
      <c r="D289">
        <f>-params!$B$3*params!$C$3^2*(2*params!$D$3*params!$C$3*A289)/((params!$C$3^2-A289^2)^2+(2*params!$D$3*params!$C$3*A289)^2)</f>
        <v>-1.3299763747413312E-4</v>
      </c>
      <c r="E289">
        <f t="shared" si="15"/>
        <v>-62.232773283470159</v>
      </c>
      <c r="F289">
        <f t="shared" ref="F289:F302" si="16">ATAN2(C289,D289)</f>
        <v>-2.9687515206811059</v>
      </c>
    </row>
    <row r="290" spans="1:6" x14ac:dyDescent="0.4">
      <c r="A290">
        <f t="shared" si="14"/>
        <v>75.857757502918361</v>
      </c>
      <c r="B290">
        <v>1.88</v>
      </c>
      <c r="C290">
        <f>params!$B$3*params!$C$3^2*(params!$C$3^2-A290^2)/((params!$C$3^2-A290^2)^2+(2*params!$D$3*params!$C$3*A290)^2)</f>
        <v>-7.2606391237915258E-4</v>
      </c>
      <c r="D290">
        <f>-params!$B$3*params!$C$3^2*(2*params!$D$3*params!$C$3*A290)/((params!$C$3^2-A290^2)^2+(2*params!$D$3*params!$C$3*A290)^2)</f>
        <v>-1.2343699382034683E-4</v>
      </c>
      <c r="E290">
        <f t="shared" si="15"/>
        <v>-62.656759183263716</v>
      </c>
      <c r="F290">
        <f t="shared" si="16"/>
        <v>-2.9731942925326895</v>
      </c>
    </row>
    <row r="291" spans="1:6" x14ac:dyDescent="0.4">
      <c r="A291">
        <f t="shared" si="14"/>
        <v>77.624711662869217</v>
      </c>
      <c r="B291">
        <v>1.89</v>
      </c>
      <c r="C291">
        <f>params!$B$3*params!$C$3^2*(params!$C$3^2-A291^2)/((params!$C$3^2-A291^2)^2+(2*params!$D$3*params!$C$3*A291)^2)</f>
        <v>-6.9206130537182689E-4</v>
      </c>
      <c r="D291">
        <f>-params!$B$3*params!$C$3^2*(2*params!$D$3*params!$C$3*A291)/((params!$C$3^2-A291^2)^2+(2*params!$D$3*params!$C$3*A291)^2)</f>
        <v>-1.145927875638393E-4</v>
      </c>
      <c r="E291">
        <f t="shared" si="15"/>
        <v>-63.079639705943755</v>
      </c>
      <c r="F291">
        <f t="shared" si="16"/>
        <v>-2.9774996639859412</v>
      </c>
    </row>
    <row r="292" spans="1:6" x14ac:dyDescent="0.4">
      <c r="A292">
        <f t="shared" si="14"/>
        <v>79.432823472428197</v>
      </c>
      <c r="B292">
        <v>1.9</v>
      </c>
      <c r="C292">
        <f>params!$B$3*params!$C$3^2*(params!$C$3^2-A292^2)/((params!$C$3^2-A292^2)^2+(2*params!$D$3*params!$C$3*A292)^2)</f>
        <v>-6.5970454716600185E-4</v>
      </c>
      <c r="D292">
        <f>-params!$B$3*params!$C$3^2*(2*params!$D$3*params!$C$3*A292)/((params!$C$3^2-A292^2)^2+(2*params!$D$3*params!$C$3*A292)^2)</f>
        <v>-1.0640807563210133E-4</v>
      </c>
      <c r="E292">
        <f t="shared" si="15"/>
        <v>-63.501466655823435</v>
      </c>
      <c r="F292">
        <f t="shared" si="16"/>
        <v>-2.9816734488661747</v>
      </c>
    </row>
    <row r="293" spans="1:6" x14ac:dyDescent="0.4">
      <c r="A293">
        <f t="shared" si="14"/>
        <v>81.283051616409963</v>
      </c>
      <c r="B293">
        <v>1.91</v>
      </c>
      <c r="C293">
        <f>params!$B$3*params!$C$3^2*(params!$C$3^2-A293^2)/((params!$C$3^2-A293^2)^2+(2*params!$D$3*params!$C$3*A293)^2)</f>
        <v>-6.2890961432100106E-4</v>
      </c>
      <c r="D293">
        <f>-params!$B$3*params!$C$3^2*(2*params!$D$3*params!$C$3*A293)/((params!$C$3^2-A293^2)^2+(2*params!$D$3*params!$C$3*A293)^2)</f>
        <v>-9.8830801852997345E-5</v>
      </c>
      <c r="E293">
        <f t="shared" si="15"/>
        <v>-63.922289357392572</v>
      </c>
      <c r="F293">
        <f t="shared" si="16"/>
        <v>-2.9857211187959338</v>
      </c>
    </row>
    <row r="294" spans="1:6" x14ac:dyDescent="0.4">
      <c r="A294">
        <f t="shared" si="14"/>
        <v>83.176377110267126</v>
      </c>
      <c r="B294">
        <v>1.92</v>
      </c>
      <c r="C294">
        <f>params!$B$3*params!$C$3^2*(params!$C$3^2-A294^2)/((params!$C$3^2-A294^2)^2+(2*params!$D$3*params!$C$3*A294)^2)</f>
        <v>-5.9959709870058991E-4</v>
      </c>
      <c r="D294">
        <f>-params!$B$3*params!$C$3^2*(2*params!$D$3*params!$C$3*A294)/((params!$C$3^2-A294^2)^2+(2*params!$D$3*params!$C$3*A294)^2)</f>
        <v>-9.1813338035350074E-5</v>
      </c>
      <c r="E294">
        <f t="shared" si="15"/>
        <v>-64.342154775012773</v>
      </c>
      <c r="F294">
        <f t="shared" si="16"/>
        <v>-2.9896478285774131</v>
      </c>
    </row>
    <row r="295" spans="1:6" x14ac:dyDescent="0.4">
      <c r="A295">
        <f t="shared" si="14"/>
        <v>85.113803820237663</v>
      </c>
      <c r="B295">
        <v>1.93</v>
      </c>
      <c r="C295">
        <f>params!$B$3*params!$C$3^2*(params!$C$3^2-A295^2)/((params!$C$3^2-A295^2)^2+(2*params!$D$3*params!$C$3*A295)^2)</f>
        <v>-5.7169193442736213E-4</v>
      </c>
      <c r="D295">
        <f>-params!$B$3*params!$C$3^2*(2*params!$D$3*params!$C$3*A295)/((params!$C$3^2-A295^2)^2+(2*params!$D$3*params!$C$3*A295)^2)</f>
        <v>-8.5312072405660324E-5</v>
      </c>
      <c r="E295">
        <f t="shared" si="15"/>
        <v>-64.761107627293924</v>
      </c>
      <c r="F295">
        <f t="shared" si="16"/>
        <v>-2.9934584393933199</v>
      </c>
    </row>
    <row r="296" spans="1:6" x14ac:dyDescent="0.4">
      <c r="A296">
        <f t="shared" si="14"/>
        <v>87.096358995608071</v>
      </c>
      <c r="B296">
        <v>1.94</v>
      </c>
      <c r="C296">
        <f>params!$B$3*params!$C$3^2*(params!$C$3^2-A296^2)/((params!$C$3^2-A296^2)^2+(2*params!$D$3*params!$C$3*A296)^2)</f>
        <v>-5.4512314133705068E-4</v>
      </c>
      <c r="D296">
        <f>-params!$B$3*params!$C$3^2*(2*params!$D$3*params!$C$3*A296)/((params!$C$3^2-A296^2)^2+(2*params!$D$3*params!$C$3*A296)^2)</f>
        <v>-7.9287040060125086E-5</v>
      </c>
      <c r="E296">
        <f t="shared" si="15"/>
        <v>-65.179190496258755</v>
      </c>
      <c r="F296">
        <f t="shared" si="16"/>
        <v>-2.9971575400355972</v>
      </c>
    </row>
    <row r="297" spans="1:6" x14ac:dyDescent="0.4">
      <c r="A297">
        <f t="shared" si="14"/>
        <v>89.125093813374562</v>
      </c>
      <c r="B297">
        <v>1.95</v>
      </c>
      <c r="C297">
        <f>params!$B$3*params!$C$3^2*(params!$C$3^2-A297^2)/((params!$C$3^2-A297^2)^2+(2*params!$D$3*params!$C$3*A297)^2)</f>
        <v>-5.1982358411446989E-4</v>
      </c>
      <c r="D297">
        <f>-params!$B$3*params!$C$3^2*(2*params!$D$3*params!$C$3*A297)/((params!$C$3^2-A297^2)^2+(2*params!$D$3*params!$C$3*A297)^2)</f>
        <v>-7.3701590741925434E-5</v>
      </c>
      <c r="E297">
        <f t="shared" si="15"/>
        <v>-65.596443931430429</v>
      </c>
      <c r="F297">
        <f t="shared" si="16"/>
        <v>-3.0007494663493728</v>
      </c>
    </row>
    <row r="298" spans="1:6" x14ac:dyDescent="0.4">
      <c r="A298">
        <f t="shared" si="14"/>
        <v>91.201083935590972</v>
      </c>
      <c r="B298">
        <v>1.96</v>
      </c>
      <c r="C298">
        <f>params!$B$3*params!$C$3^2*(params!$C$3^2-A298^2)/((params!$C$3^2-A298^2)^2+(2*params!$D$3*params!$C$3*A298)^2)</f>
        <v>-4.9572974627928575E-4</v>
      </c>
      <c r="D298">
        <f>-params!$B$3*params!$C$3^2*(2*params!$D$3*params!$C$3*A298)/((params!$C$3^2-A298^2)^2+(2*params!$D$3*params!$C$3*A298)^2)</f>
        <v>-6.8522089820030922E-5</v>
      </c>
      <c r="E298">
        <f t="shared" si="15"/>
        <v>-66.012906548998131</v>
      </c>
      <c r="F298">
        <f t="shared" si="16"/>
        <v>-3.0042383190599269</v>
      </c>
    </row>
    <row r="299" spans="1:6" x14ac:dyDescent="0.4">
      <c r="A299">
        <f t="shared" si="14"/>
        <v>93.325430079699174</v>
      </c>
      <c r="B299">
        <v>1.97</v>
      </c>
      <c r="C299">
        <f>params!$B$3*params!$C$3^2*(params!$C$3^2-A299^2)/((params!$C$3^2-A299^2)^2+(2*params!$D$3*params!$C$3*A299)^2)</f>
        <v>-4.7278151819248542E-4</v>
      </c>
      <c r="D299">
        <f>-params!$B$3*params!$C$3^2*(2*params!$D$3*params!$C$3*A299)/((params!$C$3^2-A299^2)^2+(2*params!$D$3*params!$C$3*A299)^2)</f>
        <v>-6.3717648839047865E-5</v>
      </c>
      <c r="E299">
        <f t="shared" si="15"/>
        <v>-66.428615126229985</v>
      </c>
      <c r="F299">
        <f t="shared" si="16"/>
        <v>-3.007627980133138</v>
      </c>
    </row>
    <row r="300" spans="1:6" x14ac:dyDescent="0.4">
      <c r="A300">
        <f t="shared" si="14"/>
        <v>95.499258602143655</v>
      </c>
      <c r="B300">
        <v>1.98</v>
      </c>
      <c r="C300">
        <f>params!$B$3*params!$C$3^2*(params!$C$3^2-A300^2)/((params!$C$3^2-A300^2)^2+(2*params!$D$3*params!$C$3*A300)^2)</f>
        <v>-4.509219982689752E-4</v>
      </c>
      <c r="D300">
        <f>-params!$B$3*params!$C$3^2*(2*params!$D$3*params!$C$3*A300)/((params!$C$3^2-A300^2)^2+(2*params!$D$3*params!$C$3*A300)^2)</f>
        <v>-5.9259882439844134E-5</v>
      </c>
      <c r="E300">
        <f t="shared" si="15"/>
        <v>-66.843604691311086</v>
      </c>
      <c r="F300">
        <f t="shared" si="16"/>
        <v>-3.0109221278044447</v>
      </c>
    </row>
    <row r="301" spans="1:6" x14ac:dyDescent="0.4">
      <c r="A301">
        <f t="shared" si="14"/>
        <v>97.723722095581124</v>
      </c>
      <c r="B301">
        <v>1.99</v>
      </c>
      <c r="C301">
        <f>params!$B$3*params!$C$3^2*(params!$C$3^2-A301^2)/((params!$C$3^2-A301^2)^2+(2*params!$D$3*params!$C$3*A301)^2)</f>
        <v>-4.3009730660478935E-4</v>
      </c>
      <c r="D301">
        <f>-params!$B$3*params!$C$3^2*(2*params!$D$3*params!$C$3*A301)/((params!$C$3^2-A301^2)^2+(2*params!$D$3*params!$C$3*A301)^2)</f>
        <v>-5.5122688826315355E-5</v>
      </c>
      <c r="E301">
        <f t="shared" si="15"/>
        <v>-67.257908608790473</v>
      </c>
      <c r="F301">
        <f t="shared" si="16"/>
        <v>-3.0141242503976922</v>
      </c>
    </row>
    <row r="302" spans="1:6" x14ac:dyDescent="0.4">
      <c r="A302">
        <f t="shared" si="14"/>
        <v>100</v>
      </c>
      <c r="B302">
        <v>2</v>
      </c>
      <c r="C302">
        <f>params!$B$3*params!$C$3^2*(params!$C$3^2-A302^2)/((params!$C$3^2-A302^2)^2+(2*params!$D$3*params!$C$3*A302)^2)</f>
        <v>-4.1025641025641023E-4</v>
      </c>
      <c r="D302">
        <f>-params!$B$3*params!$C$3^2*(2*params!$D$3*params!$C$3*A302)/((params!$C$3^2-A302^2)^2+(2*params!$D$3*params!$C$3*A302)^2)</f>
        <v>-5.1282051282051279E-5</v>
      </c>
      <c r="E302">
        <f t="shared" si="15"/>
        <v>-67.671558660821802</v>
      </c>
      <c r="F302">
        <f t="shared" si="16"/>
        <v>-3.0172376590430319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results</vt:lpstr>
      <vt:lpstr>params</vt:lpstr>
      <vt:lpstr>fitting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kyo</cp:lastModifiedBy>
  <dcterms:created xsi:type="dcterms:W3CDTF">2021-04-16T00:42:32Z</dcterms:created>
  <dcterms:modified xsi:type="dcterms:W3CDTF">2021-05-07T04:39:08Z</dcterms:modified>
</cp:coreProperties>
</file>