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nvd\Documents\Assignment\Work Files\"/>
    </mc:Choice>
  </mc:AlternateContent>
  <bookViews>
    <workbookView xWindow="0" yWindow="0" windowWidth="20490" windowHeight="7620" activeTab="3"/>
  </bookViews>
  <sheets>
    <sheet name="State-wise GDP at current Price" sheetId="1" r:id="rId1"/>
    <sheet name="Sheet2" sheetId="3" r:id="rId2"/>
    <sheet name="State-wise GDP at current P (2" sheetId="2" r:id="rId3"/>
    <sheet name="Sheet1" sheetId="5" r:id="rId4"/>
    <sheet name="Sheet3" sheetId="4" r:id="rId5"/>
  </sheets>
  <calcPr calcId="162913"/>
</workbook>
</file>

<file path=xl/calcChain.xml><?xml version="1.0" encoding="utf-8"?>
<calcChain xmlns="http://schemas.openxmlformats.org/spreadsheetml/2006/main">
  <c r="F16" i="5" l="1"/>
  <c r="F15" i="5"/>
  <c r="F14" i="5"/>
  <c r="F13" i="5"/>
  <c r="F12" i="5"/>
  <c r="F11" i="5"/>
  <c r="F10" i="5"/>
  <c r="F9" i="5"/>
  <c r="J5" i="5"/>
  <c r="I5" i="5"/>
  <c r="H5" i="5"/>
  <c r="G5" i="5"/>
  <c r="F5" i="5"/>
  <c r="E5" i="5"/>
  <c r="D5" i="5"/>
  <c r="C5" i="5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I16" i="2" l="1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C20" i="2" l="1"/>
  <c r="AJ13" i="2"/>
  <c r="AH20" i="2"/>
  <c r="AG20" i="2"/>
  <c r="AF20" i="2"/>
  <c r="AE20" i="2"/>
  <c r="AE21" i="2" s="1"/>
  <c r="AD20" i="2"/>
  <c r="AC20" i="2"/>
  <c r="AB20" i="2"/>
  <c r="AB21" i="2" s="1"/>
  <c r="AA20" i="2"/>
  <c r="Z20" i="2"/>
  <c r="Y20" i="2"/>
  <c r="X20" i="2"/>
  <c r="X21" i="2" s="1"/>
  <c r="W20" i="2"/>
  <c r="W21" i="2" s="1"/>
  <c r="V20" i="2"/>
  <c r="U20" i="2"/>
  <c r="U21" i="2" s="1"/>
  <c r="T20" i="2"/>
  <c r="T21" i="2" s="1"/>
  <c r="S20" i="2"/>
  <c r="R20" i="2"/>
  <c r="R21" i="2" s="1"/>
  <c r="Q20" i="2"/>
  <c r="Q21" i="2" s="1"/>
  <c r="P20" i="2"/>
  <c r="O20" i="2"/>
  <c r="N20" i="2"/>
  <c r="M20" i="2"/>
  <c r="L20" i="2"/>
  <c r="K20" i="2"/>
  <c r="K21" i="2" s="1"/>
  <c r="J20" i="2"/>
  <c r="I20" i="2"/>
  <c r="H20" i="2"/>
  <c r="G20" i="2"/>
  <c r="F20" i="2"/>
  <c r="E20" i="2"/>
  <c r="D20" i="2"/>
  <c r="AE15" i="2"/>
  <c r="AB15" i="2"/>
  <c r="X15" i="2"/>
  <c r="W15" i="2"/>
  <c r="U15" i="2"/>
  <c r="T15" i="2"/>
  <c r="R15" i="2"/>
  <c r="Q15" i="2"/>
  <c r="K15" i="2"/>
  <c r="AE14" i="2"/>
  <c r="AB14" i="2"/>
  <c r="X14" i="2"/>
  <c r="W14" i="2"/>
  <c r="U14" i="2"/>
  <c r="T14" i="2"/>
  <c r="R14" i="2"/>
  <c r="Q14" i="2"/>
  <c r="AJ6" i="2"/>
  <c r="AJ5" i="2"/>
  <c r="AJ4" i="2"/>
  <c r="AJ3" i="2"/>
  <c r="AJ2" i="2"/>
  <c r="K14" i="2"/>
  <c r="K15" i="1"/>
  <c r="AJ21" i="2" l="1"/>
  <c r="AJ14" i="2"/>
  <c r="AJ15" i="2"/>
</calcChain>
</file>

<file path=xl/sharedStrings.xml><?xml version="1.0" encoding="utf-8"?>
<sst xmlns="http://schemas.openxmlformats.org/spreadsheetml/2006/main" count="403" uniqueCount="70">
  <si>
    <t>Items  Description</t>
  </si>
  <si>
    <t>Duration</t>
  </si>
  <si>
    <t xml:space="preserve">Andhra Pradesh 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</si>
  <si>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</si>
  <si>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</si>
  <si>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</si>
  <si>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</si>
  <si>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</si>
  <si>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</si>
  <si>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</si>
  <si>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</si>
  <si>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</si>
  <si>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</si>
  <si>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</si>
  <si>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</si>
  <si>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</si>
  <si>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</si>
  <si>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</si>
  <si>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</si>
  <si>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</si>
  <si>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</si>
  <si>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</si>
  <si>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</si>
  <si>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</si>
  <si>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</si>
  <si>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</si>
  <si>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</si>
  <si>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</si>
  <si>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</si>
  <si>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</si>
  <si>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Bengal1</t>
  </si>
  <si>
    <t>Andaman &amp; Nicobar Islands</t>
  </si>
  <si>
    <t>Chandigarh</t>
  </si>
  <si>
    <t>Delhi</t>
  </si>
  <si>
    <t>Puducherry</t>
  </si>
  <si>
    <t>All_India GDP</t>
  </si>
  <si>
    <t>GSDP - CURRENT PRICES (` in Crore)</t>
  </si>
  <si>
    <t>2011-12</t>
  </si>
  <si>
    <t>NA</t>
  </si>
  <si>
    <t>2012-13</t>
  </si>
  <si>
    <t>2013-14</t>
  </si>
  <si>
    <t>2014-15</t>
  </si>
  <si>
    <t>2015-16</t>
  </si>
  <si>
    <t>2016-17</t>
  </si>
  <si>
    <t>(% Growth over previous year)</t>
  </si>
  <si>
    <t>State/Union territory</t>
  </si>
  <si>
    <t>2011–12</t>
  </si>
  <si>
    <t>in ₹ Crore</t>
  </si>
  <si>
    <t>2012–13</t>
  </si>
  <si>
    <t>2013–14</t>
  </si>
  <si>
    <t>2014–15</t>
  </si>
  <si>
    <t>2015–16</t>
  </si>
  <si>
    <t>2016–17</t>
  </si>
  <si>
    <t>2017–18</t>
  </si>
  <si>
    <t>2018–19</t>
  </si>
  <si>
    <t>2019–20</t>
  </si>
  <si>
    <t>2020–21</t>
  </si>
  <si>
    <t> India</t>
  </si>
  <si>
    <t>–</t>
  </si>
  <si>
    <t>Andhra Pradesh</t>
  </si>
  <si>
    <t>-</t>
  </si>
  <si>
    <t>Jammu and Kashmir</t>
  </si>
  <si>
    <t>West Bengal</t>
  </si>
  <si>
    <t>Andaman and Nicobar Islands</t>
  </si>
  <si>
    <t>Mean</t>
  </si>
  <si>
    <t>Same as last year growth rate</t>
  </si>
  <si>
    <t>Guessing % Growth</t>
  </si>
  <si>
    <t>Actuals from Wiki</t>
  </si>
  <si>
    <t>Computing % Growth</t>
  </si>
  <si>
    <t>Prediction Error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</si>
</sst>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33" borderId="0" xfId="0" applyFill="1"/>
    <xf numFmtId="3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2" fontId="0" fillId="33" borderId="0" xfId="0" applyNumberFormat="1" applyFill="1"/>
    <xf numFmtId="1" fontId="0" fillId="0" borderId="0" xfId="0" applyNumberFormat="1"/>
    <xf numFmtId="1" fontId="0" fillId="33" borderId="0" xfId="0" applyNumberFormat="1" applyFill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B12" sqref="AB12:AG12"/>
    </sheetView>
  </sheetViews>
  <sheetFormatPr defaultRowHeight="15" x14ac:dyDescent="0.25"/>
  <cols>
    <col min="1" max="1" width="32.42578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t="s">
        <v>36</v>
      </c>
      <c r="B2" t="s">
        <v>37</v>
      </c>
      <c r="C2">
        <v>379402</v>
      </c>
      <c r="D2">
        <v>11063</v>
      </c>
      <c r="E2">
        <v>143175</v>
      </c>
      <c r="F2">
        <v>247144</v>
      </c>
      <c r="G2">
        <v>158074</v>
      </c>
      <c r="H2">
        <v>42367</v>
      </c>
      <c r="I2">
        <v>615606</v>
      </c>
      <c r="J2">
        <v>297539</v>
      </c>
      <c r="K2">
        <v>72720</v>
      </c>
      <c r="L2">
        <v>78254</v>
      </c>
      <c r="M2">
        <v>150918</v>
      </c>
      <c r="N2">
        <v>603778</v>
      </c>
      <c r="O2">
        <v>364048</v>
      </c>
      <c r="P2">
        <v>315561</v>
      </c>
      <c r="Q2">
        <v>1272967</v>
      </c>
      <c r="R2">
        <v>12915</v>
      </c>
      <c r="S2">
        <v>19918</v>
      </c>
      <c r="T2">
        <v>7259</v>
      </c>
      <c r="U2">
        <v>11839</v>
      </c>
      <c r="V2">
        <v>227872</v>
      </c>
      <c r="W2">
        <v>266628</v>
      </c>
      <c r="X2">
        <v>436465</v>
      </c>
      <c r="Y2">
        <v>11165</v>
      </c>
      <c r="Z2">
        <v>751485</v>
      </c>
      <c r="AA2">
        <v>359433</v>
      </c>
      <c r="AB2">
        <v>19208</v>
      </c>
      <c r="AC2">
        <v>724049</v>
      </c>
      <c r="AD2">
        <v>115523</v>
      </c>
      <c r="AE2" t="s">
        <v>38</v>
      </c>
      <c r="AF2">
        <v>3979</v>
      </c>
      <c r="AG2">
        <v>18768</v>
      </c>
      <c r="AH2">
        <v>343767</v>
      </c>
      <c r="AI2">
        <v>16818</v>
      </c>
      <c r="AJ2">
        <v>8736039</v>
      </c>
    </row>
    <row r="3" spans="1:36" x14ac:dyDescent="0.25">
      <c r="A3" t="s">
        <v>36</v>
      </c>
      <c r="B3" t="s">
        <v>39</v>
      </c>
      <c r="C3">
        <v>411404</v>
      </c>
      <c r="D3">
        <v>12547</v>
      </c>
      <c r="E3">
        <v>156864</v>
      </c>
      <c r="F3">
        <v>282368</v>
      </c>
      <c r="G3">
        <v>177511</v>
      </c>
      <c r="H3">
        <v>38120</v>
      </c>
      <c r="I3">
        <v>724495</v>
      </c>
      <c r="J3">
        <v>347032</v>
      </c>
      <c r="K3">
        <v>82820</v>
      </c>
      <c r="L3">
        <v>87105</v>
      </c>
      <c r="M3">
        <v>174724</v>
      </c>
      <c r="N3">
        <v>691700</v>
      </c>
      <c r="O3">
        <v>412313</v>
      </c>
      <c r="P3">
        <v>380924</v>
      </c>
      <c r="Q3">
        <v>1448466</v>
      </c>
      <c r="R3">
        <v>13748</v>
      </c>
      <c r="S3">
        <v>21872</v>
      </c>
      <c r="T3">
        <v>8362</v>
      </c>
      <c r="U3">
        <v>13619</v>
      </c>
      <c r="V3">
        <v>258275</v>
      </c>
      <c r="W3">
        <v>297734</v>
      </c>
      <c r="X3">
        <v>494004</v>
      </c>
      <c r="Y3">
        <v>12338</v>
      </c>
      <c r="Z3">
        <v>855481</v>
      </c>
      <c r="AA3">
        <v>401493</v>
      </c>
      <c r="AB3">
        <v>21663</v>
      </c>
      <c r="AC3">
        <v>822903</v>
      </c>
      <c r="AD3">
        <v>131835</v>
      </c>
      <c r="AE3" t="s">
        <v>38</v>
      </c>
      <c r="AF3">
        <v>4421</v>
      </c>
      <c r="AG3">
        <v>21609</v>
      </c>
      <c r="AH3">
        <v>391238</v>
      </c>
      <c r="AI3">
        <v>18875</v>
      </c>
      <c r="AJ3">
        <v>9946636</v>
      </c>
    </row>
    <row r="4" spans="1:36" x14ac:dyDescent="0.25">
      <c r="A4" t="s">
        <v>36</v>
      </c>
      <c r="B4" t="s">
        <v>40</v>
      </c>
      <c r="C4">
        <v>464272</v>
      </c>
      <c r="D4">
        <v>14602</v>
      </c>
      <c r="E4">
        <v>177745</v>
      </c>
      <c r="F4">
        <v>317101</v>
      </c>
      <c r="G4">
        <v>206690</v>
      </c>
      <c r="H4">
        <v>35921</v>
      </c>
      <c r="I4">
        <v>807623</v>
      </c>
      <c r="J4">
        <v>400662</v>
      </c>
      <c r="K4">
        <v>94764</v>
      </c>
      <c r="L4">
        <v>95893</v>
      </c>
      <c r="M4">
        <v>188567</v>
      </c>
      <c r="N4">
        <v>817886</v>
      </c>
      <c r="O4">
        <v>465041</v>
      </c>
      <c r="P4">
        <v>437737</v>
      </c>
      <c r="Q4">
        <v>1647506</v>
      </c>
      <c r="R4">
        <v>16198</v>
      </c>
      <c r="S4">
        <v>22938</v>
      </c>
      <c r="T4">
        <v>10293</v>
      </c>
      <c r="U4">
        <v>16612</v>
      </c>
      <c r="V4">
        <v>291709</v>
      </c>
      <c r="W4">
        <v>334714</v>
      </c>
      <c r="X4">
        <v>549701</v>
      </c>
      <c r="Y4">
        <v>13862</v>
      </c>
      <c r="Z4">
        <v>971090</v>
      </c>
      <c r="AA4">
        <v>452186</v>
      </c>
      <c r="AB4">
        <v>25593</v>
      </c>
      <c r="AC4">
        <v>944146</v>
      </c>
      <c r="AD4">
        <v>149817</v>
      </c>
      <c r="AE4" t="s">
        <v>38</v>
      </c>
      <c r="AF4">
        <v>5159</v>
      </c>
      <c r="AG4">
        <v>24787</v>
      </c>
      <c r="AH4">
        <v>443783</v>
      </c>
      <c r="AI4">
        <v>21870</v>
      </c>
      <c r="AJ4">
        <v>11236635</v>
      </c>
    </row>
    <row r="5" spans="1:36" x14ac:dyDescent="0.25">
      <c r="A5" t="s">
        <v>36</v>
      </c>
      <c r="B5" t="s">
        <v>41</v>
      </c>
      <c r="C5">
        <v>526468</v>
      </c>
      <c r="D5">
        <v>16761</v>
      </c>
      <c r="E5">
        <v>198098</v>
      </c>
      <c r="F5">
        <v>373920</v>
      </c>
      <c r="G5">
        <v>234982</v>
      </c>
      <c r="H5">
        <v>40633</v>
      </c>
      <c r="I5">
        <v>895027</v>
      </c>
      <c r="J5">
        <v>437462</v>
      </c>
      <c r="K5">
        <v>104369</v>
      </c>
      <c r="L5">
        <v>100404</v>
      </c>
      <c r="M5">
        <v>217107</v>
      </c>
      <c r="N5">
        <v>921788</v>
      </c>
      <c r="O5">
        <v>526002</v>
      </c>
      <c r="P5">
        <v>481982</v>
      </c>
      <c r="Q5">
        <v>1792122</v>
      </c>
      <c r="R5">
        <v>18043</v>
      </c>
      <c r="S5">
        <v>24408</v>
      </c>
      <c r="T5">
        <v>11559</v>
      </c>
      <c r="U5">
        <v>18414</v>
      </c>
      <c r="V5">
        <v>321971</v>
      </c>
      <c r="W5">
        <v>368011</v>
      </c>
      <c r="X5">
        <v>612194</v>
      </c>
      <c r="Y5">
        <v>15209</v>
      </c>
      <c r="Z5">
        <v>1092564</v>
      </c>
      <c r="AA5">
        <v>511178</v>
      </c>
      <c r="AB5">
        <v>29667</v>
      </c>
      <c r="AC5">
        <v>1043371</v>
      </c>
      <c r="AD5">
        <v>161985</v>
      </c>
      <c r="AE5" t="s">
        <v>38</v>
      </c>
      <c r="AF5">
        <v>5721</v>
      </c>
      <c r="AG5">
        <v>27844</v>
      </c>
      <c r="AH5">
        <v>492424</v>
      </c>
      <c r="AI5">
        <v>24089</v>
      </c>
      <c r="AJ5">
        <v>12433749</v>
      </c>
    </row>
    <row r="6" spans="1:36" x14ac:dyDescent="0.25">
      <c r="A6" t="s">
        <v>36</v>
      </c>
      <c r="B6" t="s">
        <v>42</v>
      </c>
      <c r="C6">
        <v>609934</v>
      </c>
      <c r="D6">
        <v>18784</v>
      </c>
      <c r="E6">
        <v>224234</v>
      </c>
      <c r="F6">
        <v>413503</v>
      </c>
      <c r="G6">
        <v>260776</v>
      </c>
      <c r="H6">
        <v>45002</v>
      </c>
      <c r="I6">
        <v>994316</v>
      </c>
      <c r="J6">
        <v>485184</v>
      </c>
      <c r="K6" t="s">
        <v>38</v>
      </c>
      <c r="L6">
        <v>118387</v>
      </c>
      <c r="M6">
        <v>241955</v>
      </c>
      <c r="N6">
        <v>1027068</v>
      </c>
      <c r="O6">
        <v>588337</v>
      </c>
      <c r="P6">
        <v>543975</v>
      </c>
      <c r="Q6" t="s">
        <v>38</v>
      </c>
      <c r="R6" t="s">
        <v>38</v>
      </c>
      <c r="S6">
        <v>26745</v>
      </c>
      <c r="T6" t="s">
        <v>38</v>
      </c>
      <c r="U6" t="s">
        <v>38</v>
      </c>
      <c r="V6">
        <v>341887</v>
      </c>
      <c r="W6" t="s">
        <v>38</v>
      </c>
      <c r="X6" t="s">
        <v>38</v>
      </c>
      <c r="Y6">
        <v>16637</v>
      </c>
      <c r="Z6">
        <v>1212668</v>
      </c>
      <c r="AA6">
        <v>575631</v>
      </c>
      <c r="AB6" t="s">
        <v>38</v>
      </c>
      <c r="AC6">
        <v>1153795</v>
      </c>
      <c r="AD6">
        <v>184091</v>
      </c>
      <c r="AE6" t="s">
        <v>38</v>
      </c>
      <c r="AF6" t="s">
        <v>38</v>
      </c>
      <c r="AG6">
        <v>30304</v>
      </c>
      <c r="AH6">
        <v>551963</v>
      </c>
      <c r="AI6">
        <v>26533</v>
      </c>
      <c r="AJ6">
        <v>13675331</v>
      </c>
    </row>
    <row r="7" spans="1:36" s="1" customFormat="1" x14ac:dyDescent="0.25">
      <c r="A7" s="1" t="s">
        <v>36</v>
      </c>
      <c r="B7" s="1" t="s">
        <v>43</v>
      </c>
      <c r="C7" s="1">
        <v>699307</v>
      </c>
      <c r="D7" s="1" t="s">
        <v>38</v>
      </c>
      <c r="E7" s="1" t="s">
        <v>38</v>
      </c>
      <c r="F7" s="1" t="s">
        <v>38</v>
      </c>
      <c r="G7" s="1">
        <v>290140</v>
      </c>
      <c r="H7" s="1" t="s">
        <v>38</v>
      </c>
      <c r="I7" s="1" t="s">
        <v>38</v>
      </c>
      <c r="J7" s="1">
        <v>547396</v>
      </c>
      <c r="K7" s="1" t="s">
        <v>38</v>
      </c>
      <c r="L7" s="1" t="s">
        <v>38</v>
      </c>
      <c r="M7" s="1" t="s">
        <v>38</v>
      </c>
      <c r="N7" s="1" t="s">
        <v>38</v>
      </c>
      <c r="O7" s="1" t="s">
        <v>38</v>
      </c>
      <c r="P7" s="1">
        <v>640484</v>
      </c>
      <c r="Q7" s="1" t="s">
        <v>38</v>
      </c>
      <c r="R7" s="1" t="s">
        <v>38</v>
      </c>
      <c r="S7" s="1">
        <v>29567</v>
      </c>
      <c r="T7" s="1" t="s">
        <v>38</v>
      </c>
      <c r="U7" s="1" t="s">
        <v>38</v>
      </c>
      <c r="V7" s="1">
        <v>378991</v>
      </c>
      <c r="W7" s="1" t="s">
        <v>38</v>
      </c>
      <c r="X7" s="1" t="s">
        <v>38</v>
      </c>
      <c r="Y7" s="1" t="s">
        <v>38</v>
      </c>
      <c r="Z7" s="1">
        <v>1338766</v>
      </c>
      <c r="AA7" s="1">
        <v>654294</v>
      </c>
      <c r="AB7" s="1" t="s">
        <v>38</v>
      </c>
      <c r="AC7" s="1" t="s">
        <v>38</v>
      </c>
      <c r="AD7" s="1" t="s">
        <v>38</v>
      </c>
      <c r="AE7" s="1" t="s">
        <v>38</v>
      </c>
      <c r="AF7" s="1" t="s">
        <v>38</v>
      </c>
      <c r="AG7" s="1" t="s">
        <v>38</v>
      </c>
      <c r="AH7" s="1">
        <v>622385</v>
      </c>
      <c r="AI7" s="1">
        <v>29557</v>
      </c>
      <c r="AJ7" s="1">
        <v>15251028</v>
      </c>
    </row>
    <row r="8" spans="1:36" x14ac:dyDescent="0.25">
      <c r="A8" t="s">
        <v>44</v>
      </c>
      <c r="B8" t="s">
        <v>39</v>
      </c>
      <c r="C8">
        <v>8.43</v>
      </c>
      <c r="D8">
        <v>13.41</v>
      </c>
      <c r="E8">
        <v>9.56</v>
      </c>
      <c r="F8">
        <v>14.25</v>
      </c>
      <c r="G8">
        <v>12.3</v>
      </c>
      <c r="H8">
        <v>-10.02</v>
      </c>
      <c r="I8">
        <v>17.690000000000001</v>
      </c>
      <c r="J8">
        <v>16.63</v>
      </c>
      <c r="K8">
        <v>13.89</v>
      </c>
      <c r="L8">
        <v>11.31</v>
      </c>
      <c r="M8">
        <v>15.77</v>
      </c>
      <c r="N8">
        <v>14.56</v>
      </c>
      <c r="O8">
        <v>13.26</v>
      </c>
      <c r="P8">
        <v>20.71</v>
      </c>
      <c r="Q8">
        <v>13.79</v>
      </c>
      <c r="R8">
        <v>6.45</v>
      </c>
      <c r="S8">
        <v>9.81</v>
      </c>
      <c r="T8">
        <v>15.2</v>
      </c>
      <c r="U8">
        <v>15.03</v>
      </c>
      <c r="V8">
        <v>13.34</v>
      </c>
      <c r="W8">
        <v>11.67</v>
      </c>
      <c r="X8">
        <v>13.18</v>
      </c>
      <c r="Y8">
        <v>10.51</v>
      </c>
      <c r="Z8">
        <v>13.84</v>
      </c>
      <c r="AA8">
        <v>11.7</v>
      </c>
      <c r="AB8">
        <v>12.78</v>
      </c>
      <c r="AC8">
        <v>13.65</v>
      </c>
      <c r="AD8">
        <v>14.12</v>
      </c>
      <c r="AE8" t="s">
        <v>38</v>
      </c>
      <c r="AF8">
        <v>11.13</v>
      </c>
      <c r="AG8">
        <v>15.14</v>
      </c>
      <c r="AH8">
        <v>13.81</v>
      </c>
      <c r="AI8">
        <v>12.23</v>
      </c>
      <c r="AJ8">
        <v>13.86</v>
      </c>
    </row>
    <row r="9" spans="1:36" x14ac:dyDescent="0.25">
      <c r="A9" t="s">
        <v>44</v>
      </c>
      <c r="B9" t="s">
        <v>40</v>
      </c>
      <c r="C9">
        <v>12.85</v>
      </c>
      <c r="D9">
        <v>16.38</v>
      </c>
      <c r="E9">
        <v>13.31</v>
      </c>
      <c r="F9">
        <v>12.3</v>
      </c>
      <c r="G9">
        <v>16.440000000000001</v>
      </c>
      <c r="H9">
        <v>-5.77</v>
      </c>
      <c r="I9">
        <v>11.47</v>
      </c>
      <c r="J9">
        <v>15.45</v>
      </c>
      <c r="K9">
        <v>14.42</v>
      </c>
      <c r="L9">
        <v>10.09</v>
      </c>
      <c r="M9">
        <v>7.92</v>
      </c>
      <c r="N9">
        <v>18.239999999999998</v>
      </c>
      <c r="O9">
        <v>12.79</v>
      </c>
      <c r="P9">
        <v>14.91</v>
      </c>
      <c r="Q9">
        <v>13.74</v>
      </c>
      <c r="R9">
        <v>17.829999999999998</v>
      </c>
      <c r="S9">
        <v>4.87</v>
      </c>
      <c r="T9">
        <v>23.1</v>
      </c>
      <c r="U9">
        <v>21.98</v>
      </c>
      <c r="V9">
        <v>12.95</v>
      </c>
      <c r="W9">
        <v>12.42</v>
      </c>
      <c r="X9">
        <v>11.27</v>
      </c>
      <c r="Y9">
        <v>12.35</v>
      </c>
      <c r="Z9">
        <v>13.51</v>
      </c>
      <c r="AA9">
        <v>12.63</v>
      </c>
      <c r="AB9">
        <v>18.14</v>
      </c>
      <c r="AC9">
        <v>14.73</v>
      </c>
      <c r="AD9">
        <v>13.64</v>
      </c>
      <c r="AE9" t="s">
        <v>38</v>
      </c>
      <c r="AF9">
        <v>16.68</v>
      </c>
      <c r="AG9">
        <v>14.71</v>
      </c>
      <c r="AH9">
        <v>13.43</v>
      </c>
      <c r="AI9">
        <v>15.87</v>
      </c>
      <c r="AJ9">
        <v>12.97</v>
      </c>
    </row>
    <row r="10" spans="1:36" x14ac:dyDescent="0.25">
      <c r="A10" t="s">
        <v>44</v>
      </c>
      <c r="B10" t="s">
        <v>41</v>
      </c>
      <c r="C10">
        <v>13.4</v>
      </c>
      <c r="D10">
        <v>14.79</v>
      </c>
      <c r="E10">
        <v>11.45</v>
      </c>
      <c r="F10">
        <v>17.920000000000002</v>
      </c>
      <c r="G10">
        <v>13.69</v>
      </c>
      <c r="H10">
        <v>13.12</v>
      </c>
      <c r="I10">
        <v>10.82</v>
      </c>
      <c r="J10">
        <v>9.18</v>
      </c>
      <c r="K10">
        <v>10.14</v>
      </c>
      <c r="L10">
        <v>4.7</v>
      </c>
      <c r="M10">
        <v>15.14</v>
      </c>
      <c r="N10">
        <v>12.7</v>
      </c>
      <c r="O10">
        <v>13.11</v>
      </c>
      <c r="P10">
        <v>10.11</v>
      </c>
      <c r="Q10">
        <v>8.7799999999999994</v>
      </c>
      <c r="R10">
        <v>11.39</v>
      </c>
      <c r="S10">
        <v>6.41</v>
      </c>
      <c r="T10">
        <v>12.3</v>
      </c>
      <c r="U10">
        <v>10.85</v>
      </c>
      <c r="V10">
        <v>10.37</v>
      </c>
      <c r="W10">
        <v>9.9499999999999993</v>
      </c>
      <c r="X10">
        <v>11.37</v>
      </c>
      <c r="Y10">
        <v>9.7200000000000006</v>
      </c>
      <c r="Z10">
        <v>12.51</v>
      </c>
      <c r="AA10">
        <v>13.05</v>
      </c>
      <c r="AB10">
        <v>15.92</v>
      </c>
      <c r="AC10">
        <v>10.51</v>
      </c>
      <c r="AD10">
        <v>8.1199999999999992</v>
      </c>
      <c r="AE10" t="s">
        <v>38</v>
      </c>
      <c r="AF10">
        <v>10.89</v>
      </c>
      <c r="AG10">
        <v>12.33</v>
      </c>
      <c r="AH10">
        <v>10.96</v>
      </c>
      <c r="AI10">
        <v>10.14</v>
      </c>
      <c r="AJ10">
        <v>10.65</v>
      </c>
    </row>
    <row r="11" spans="1:36" x14ac:dyDescent="0.25">
      <c r="A11" t="s">
        <v>44</v>
      </c>
      <c r="B11" t="s">
        <v>42</v>
      </c>
      <c r="C11">
        <v>15.85</v>
      </c>
      <c r="D11">
        <v>12.07</v>
      </c>
      <c r="E11">
        <v>13.19</v>
      </c>
      <c r="F11">
        <v>10.59</v>
      </c>
      <c r="G11">
        <v>10.98</v>
      </c>
      <c r="H11">
        <v>10.75</v>
      </c>
      <c r="I11">
        <v>11.09</v>
      </c>
      <c r="J11">
        <v>10.91</v>
      </c>
      <c r="K11" t="s">
        <v>38</v>
      </c>
      <c r="L11">
        <v>17.91</v>
      </c>
      <c r="M11">
        <v>11.44</v>
      </c>
      <c r="N11">
        <v>11.42</v>
      </c>
      <c r="O11">
        <v>11.85</v>
      </c>
      <c r="P11">
        <v>12.86</v>
      </c>
      <c r="Q11" t="s">
        <v>38</v>
      </c>
      <c r="R11" t="s">
        <v>38</v>
      </c>
      <c r="S11">
        <v>9.58</v>
      </c>
      <c r="T11" t="s">
        <v>38</v>
      </c>
      <c r="U11" t="s">
        <v>38</v>
      </c>
      <c r="V11">
        <v>6.19</v>
      </c>
      <c r="W11" t="s">
        <v>38</v>
      </c>
      <c r="X11" t="s">
        <v>38</v>
      </c>
      <c r="Y11">
        <v>9.39</v>
      </c>
      <c r="Z11">
        <v>10.99</v>
      </c>
      <c r="AA11">
        <v>12.61</v>
      </c>
      <c r="AB11" t="s">
        <v>38</v>
      </c>
      <c r="AC11">
        <v>10.58</v>
      </c>
      <c r="AD11">
        <v>13.65</v>
      </c>
      <c r="AE11" t="s">
        <v>38</v>
      </c>
      <c r="AF11" t="s">
        <v>38</v>
      </c>
      <c r="AG11">
        <v>8.84</v>
      </c>
      <c r="AH11">
        <v>12.09</v>
      </c>
      <c r="AI11">
        <v>10.15</v>
      </c>
      <c r="AJ11">
        <v>9.99</v>
      </c>
    </row>
    <row r="12" spans="1:36" x14ac:dyDescent="0.25">
      <c r="A12" t="s">
        <v>44</v>
      </c>
      <c r="B12" t="s">
        <v>43</v>
      </c>
      <c r="C12">
        <v>14.65</v>
      </c>
      <c r="D12" t="s">
        <v>38</v>
      </c>
      <c r="E12" t="s">
        <v>38</v>
      </c>
      <c r="F12" t="s">
        <v>38</v>
      </c>
      <c r="G12">
        <v>11.26</v>
      </c>
      <c r="H12" t="s">
        <v>38</v>
      </c>
      <c r="I12" t="s">
        <v>38</v>
      </c>
      <c r="J12">
        <v>12.82</v>
      </c>
      <c r="K12" t="s">
        <v>38</v>
      </c>
      <c r="L12" t="s">
        <v>38</v>
      </c>
      <c r="M12" t="s">
        <v>38</v>
      </c>
      <c r="N12" t="s">
        <v>38</v>
      </c>
      <c r="O12" t="s">
        <v>38</v>
      </c>
      <c r="P12">
        <v>17.739999999999998</v>
      </c>
      <c r="Q12" t="s">
        <v>38</v>
      </c>
      <c r="R12" t="s">
        <v>38</v>
      </c>
      <c r="S12">
        <v>10.55</v>
      </c>
      <c r="T12" t="s">
        <v>38</v>
      </c>
      <c r="U12" t="s">
        <v>38</v>
      </c>
      <c r="V12">
        <v>10.85</v>
      </c>
      <c r="W12" t="s">
        <v>38</v>
      </c>
      <c r="X12" t="s">
        <v>38</v>
      </c>
      <c r="Y12" t="s">
        <v>38</v>
      </c>
      <c r="Z12">
        <v>10.4</v>
      </c>
      <c r="AA12">
        <v>13.67</v>
      </c>
      <c r="AB12" t="s">
        <v>38</v>
      </c>
      <c r="AC12" t="s">
        <v>38</v>
      </c>
      <c r="AD12" t="s">
        <v>38</v>
      </c>
      <c r="AE12" t="s">
        <v>38</v>
      </c>
      <c r="AF12" t="s">
        <v>38</v>
      </c>
      <c r="AG12" t="s">
        <v>38</v>
      </c>
      <c r="AH12">
        <v>12.76</v>
      </c>
      <c r="AI12">
        <v>11.4</v>
      </c>
      <c r="AJ12">
        <v>11.52</v>
      </c>
    </row>
    <row r="15" spans="1:36" x14ac:dyDescent="0.25">
      <c r="C15">
        <v>609934</v>
      </c>
      <c r="D15">
        <v>18784</v>
      </c>
      <c r="E15">
        <v>224234</v>
      </c>
      <c r="F15">
        <v>413503</v>
      </c>
      <c r="G15">
        <v>260776</v>
      </c>
      <c r="H15">
        <v>45002</v>
      </c>
      <c r="I15">
        <v>994316</v>
      </c>
      <c r="J15">
        <v>485184</v>
      </c>
      <c r="K15">
        <f>AVERAGE(K2:K5)</f>
        <v>88668.25</v>
      </c>
      <c r="L15">
        <v>118387</v>
      </c>
      <c r="M15">
        <v>241955</v>
      </c>
      <c r="N15">
        <v>1027068</v>
      </c>
      <c r="O15">
        <v>588337</v>
      </c>
      <c r="P15">
        <v>543975</v>
      </c>
      <c r="Q15" t="s">
        <v>38</v>
      </c>
      <c r="R15" t="s">
        <v>38</v>
      </c>
      <c r="S15">
        <v>26745</v>
      </c>
      <c r="T15" t="s">
        <v>38</v>
      </c>
      <c r="U15" t="s">
        <v>38</v>
      </c>
      <c r="V15">
        <v>341887</v>
      </c>
      <c r="W15" t="s">
        <v>38</v>
      </c>
      <c r="X15" t="s">
        <v>38</v>
      </c>
      <c r="Y15">
        <v>16637</v>
      </c>
      <c r="Z15">
        <v>1212668</v>
      </c>
      <c r="AA15">
        <v>575631</v>
      </c>
      <c r="AB15" t="s">
        <v>38</v>
      </c>
      <c r="AC15">
        <v>1153795</v>
      </c>
      <c r="AD15">
        <v>184091</v>
      </c>
      <c r="AE15" t="s">
        <v>38</v>
      </c>
      <c r="AF15" t="s">
        <v>38</v>
      </c>
      <c r="AG15">
        <v>30304</v>
      </c>
      <c r="AH15">
        <v>551963</v>
      </c>
      <c r="AI15">
        <v>26533</v>
      </c>
      <c r="AJ15">
        <v>13675331</v>
      </c>
    </row>
    <row r="20" spans="7:18" x14ac:dyDescent="0.25">
      <c r="G20" t="s">
        <v>10</v>
      </c>
      <c r="H20" t="s">
        <v>16</v>
      </c>
      <c r="I20" t="s">
        <v>17</v>
      </c>
      <c r="J20" t="s">
        <v>19</v>
      </c>
      <c r="K20" t="s">
        <v>20</v>
      </c>
      <c r="L20" t="s">
        <v>22</v>
      </c>
      <c r="M20" t="s">
        <v>23</v>
      </c>
      <c r="N20" t="s">
        <v>27</v>
      </c>
      <c r="O20" t="s">
        <v>28</v>
      </c>
      <c r="P20" t="s">
        <v>29</v>
      </c>
      <c r="Q20" t="s">
        <v>31</v>
      </c>
      <c r="R20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F12" sqref="F12"/>
    </sheetView>
  </sheetViews>
  <sheetFormatPr defaultRowHeight="15" x14ac:dyDescent="0.25"/>
  <cols>
    <col min="1" max="1" width="27.5703125" bestFit="1" customWidth="1"/>
    <col min="2" max="3" width="9.5703125" bestFit="1" customWidth="1"/>
    <col min="4" max="9" width="10.7109375" bestFit="1" customWidth="1"/>
    <col min="10" max="11" width="9.5703125" bestFit="1" customWidth="1"/>
  </cols>
  <sheetData>
    <row r="1" spans="1:11" s="3" customFormat="1" x14ac:dyDescent="0.25">
      <c r="A1" s="3" t="s">
        <v>45</v>
      </c>
      <c r="B1" s="3" t="s">
        <v>46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</row>
    <row r="2" spans="1:11" x14ac:dyDescent="0.25">
      <c r="B2" t="s">
        <v>47</v>
      </c>
      <c r="C2" t="s">
        <v>47</v>
      </c>
      <c r="D2" t="s">
        <v>47</v>
      </c>
      <c r="E2" t="s">
        <v>47</v>
      </c>
      <c r="F2" t="s">
        <v>47</v>
      </c>
      <c r="G2" t="s">
        <v>47</v>
      </c>
      <c r="H2" t="s">
        <v>47</v>
      </c>
      <c r="I2" t="s">
        <v>47</v>
      </c>
      <c r="J2" t="s">
        <v>47</v>
      </c>
      <c r="K2" t="s">
        <v>47</v>
      </c>
    </row>
    <row r="3" spans="1:11" x14ac:dyDescent="0.25">
      <c r="A3" t="s">
        <v>57</v>
      </c>
      <c r="B3" s="2">
        <v>8736039</v>
      </c>
      <c r="C3" s="2">
        <v>9946636</v>
      </c>
      <c r="D3" s="2">
        <v>11236635</v>
      </c>
      <c r="E3" s="2">
        <v>12433749</v>
      </c>
      <c r="F3" s="2">
        <v>13675331</v>
      </c>
      <c r="G3" s="2">
        <v>15251028</v>
      </c>
      <c r="H3" s="2">
        <v>17095005</v>
      </c>
      <c r="I3" s="2">
        <v>19010164</v>
      </c>
      <c r="J3" t="s">
        <v>58</v>
      </c>
      <c r="K3" t="s">
        <v>58</v>
      </c>
    </row>
    <row r="4" spans="1:11" x14ac:dyDescent="0.25">
      <c r="A4" t="s">
        <v>59</v>
      </c>
      <c r="B4" s="2">
        <v>379402</v>
      </c>
      <c r="C4" s="2">
        <v>411404</v>
      </c>
      <c r="D4" s="2">
        <v>464272</v>
      </c>
      <c r="E4" s="2">
        <v>524976</v>
      </c>
      <c r="F4" s="2">
        <v>604229</v>
      </c>
      <c r="G4" s="2">
        <v>697508</v>
      </c>
      <c r="H4" s="2">
        <v>809547</v>
      </c>
      <c r="I4" s="2">
        <v>933402</v>
      </c>
      <c r="J4" s="2">
        <v>1080657</v>
      </c>
      <c r="K4" t="s">
        <v>58</v>
      </c>
    </row>
    <row r="5" spans="1:11" x14ac:dyDescent="0.25">
      <c r="A5" t="s">
        <v>3</v>
      </c>
      <c r="B5" s="2">
        <v>11063</v>
      </c>
      <c r="C5" s="2">
        <v>12547</v>
      </c>
      <c r="D5" s="2">
        <v>14581</v>
      </c>
      <c r="E5" s="2">
        <v>17959</v>
      </c>
      <c r="F5" s="2">
        <v>18509</v>
      </c>
      <c r="G5" s="2">
        <v>19627</v>
      </c>
      <c r="H5" s="2">
        <v>22045</v>
      </c>
      <c r="I5" t="s">
        <v>58</v>
      </c>
      <c r="J5" t="s">
        <v>58</v>
      </c>
      <c r="K5" t="s">
        <v>58</v>
      </c>
    </row>
    <row r="6" spans="1:11" x14ac:dyDescent="0.25">
      <c r="A6" t="s">
        <v>4</v>
      </c>
      <c r="B6" s="2">
        <v>143175</v>
      </c>
      <c r="C6" s="2">
        <v>156864</v>
      </c>
      <c r="D6" s="2">
        <v>177745</v>
      </c>
      <c r="E6" s="2">
        <v>195723</v>
      </c>
      <c r="F6" s="2">
        <v>227959</v>
      </c>
      <c r="G6" s="2">
        <v>254478</v>
      </c>
      <c r="H6" s="2">
        <v>288494</v>
      </c>
      <c r="I6" t="s">
        <v>60</v>
      </c>
      <c r="J6" s="2">
        <v>374096</v>
      </c>
      <c r="K6" t="s">
        <v>58</v>
      </c>
    </row>
    <row r="7" spans="1:11" x14ac:dyDescent="0.25">
      <c r="A7" t="s">
        <v>5</v>
      </c>
      <c r="B7" s="2">
        <v>247144</v>
      </c>
      <c r="C7" s="2">
        <v>282368</v>
      </c>
      <c r="D7" s="2">
        <v>317101</v>
      </c>
      <c r="E7" s="2">
        <v>342951</v>
      </c>
      <c r="F7" s="2">
        <v>371602</v>
      </c>
      <c r="G7" s="2">
        <v>422316</v>
      </c>
      <c r="H7" s="2">
        <v>484740</v>
      </c>
      <c r="I7" s="2">
        <v>557490</v>
      </c>
      <c r="J7" s="2">
        <v>572827</v>
      </c>
      <c r="K7" t="s">
        <v>58</v>
      </c>
    </row>
    <row r="8" spans="1:11" x14ac:dyDescent="0.25">
      <c r="A8" t="s">
        <v>6</v>
      </c>
      <c r="B8" s="2">
        <v>158074</v>
      </c>
      <c r="C8" s="2">
        <v>177511</v>
      </c>
      <c r="D8" s="2">
        <v>206833</v>
      </c>
      <c r="E8" s="2">
        <v>221118</v>
      </c>
      <c r="F8" s="2">
        <v>227383</v>
      </c>
      <c r="G8" s="2">
        <v>254722</v>
      </c>
      <c r="H8" s="2">
        <v>284194</v>
      </c>
      <c r="I8" s="2">
        <v>311660</v>
      </c>
      <c r="J8" s="2">
        <v>363900</v>
      </c>
      <c r="K8" t="s">
        <v>58</v>
      </c>
    </row>
    <row r="9" spans="1:11" x14ac:dyDescent="0.25">
      <c r="A9" t="s">
        <v>7</v>
      </c>
      <c r="B9" s="2">
        <v>42367</v>
      </c>
      <c r="C9" s="2">
        <v>38120</v>
      </c>
      <c r="D9" s="2">
        <v>35921</v>
      </c>
      <c r="E9" s="2">
        <v>47814</v>
      </c>
      <c r="F9" s="2">
        <v>55054</v>
      </c>
      <c r="G9" s="2">
        <v>63460</v>
      </c>
      <c r="H9" s="2">
        <v>70493</v>
      </c>
      <c r="I9" s="2">
        <v>77172</v>
      </c>
      <c r="J9" t="s">
        <v>58</v>
      </c>
      <c r="K9" t="s">
        <v>58</v>
      </c>
    </row>
    <row r="10" spans="1:11" x14ac:dyDescent="0.25">
      <c r="A10" t="s">
        <v>8</v>
      </c>
      <c r="B10" s="2">
        <v>615606</v>
      </c>
      <c r="C10" s="2">
        <v>724495</v>
      </c>
      <c r="D10" s="2">
        <v>807623</v>
      </c>
      <c r="E10" s="2">
        <v>921773</v>
      </c>
      <c r="F10" s="2">
        <v>1029010</v>
      </c>
      <c r="G10" s="2">
        <v>1153327</v>
      </c>
      <c r="H10" s="2">
        <v>1314680</v>
      </c>
      <c r="I10" s="2">
        <v>1499013</v>
      </c>
      <c r="J10" s="2">
        <v>1701495</v>
      </c>
      <c r="K10" t="s">
        <v>58</v>
      </c>
    </row>
    <row r="11" spans="1:11" x14ac:dyDescent="0.25">
      <c r="A11" t="s">
        <v>9</v>
      </c>
      <c r="B11" s="2">
        <v>297539</v>
      </c>
      <c r="C11" s="2">
        <v>347032</v>
      </c>
      <c r="D11" s="2">
        <v>399268</v>
      </c>
      <c r="E11" s="2">
        <v>437145</v>
      </c>
      <c r="F11" s="2">
        <v>495249</v>
      </c>
      <c r="G11" s="2">
        <v>556325</v>
      </c>
      <c r="H11" s="2">
        <v>626054</v>
      </c>
      <c r="I11" s="2">
        <v>707126</v>
      </c>
      <c r="J11" s="2">
        <v>784910</v>
      </c>
      <c r="K11" t="s">
        <v>58</v>
      </c>
    </row>
    <row r="12" spans="1:11" x14ac:dyDescent="0.25">
      <c r="A12" t="s">
        <v>10</v>
      </c>
      <c r="B12" s="2">
        <v>72720</v>
      </c>
      <c r="C12" s="2">
        <v>82820</v>
      </c>
      <c r="D12" s="2">
        <v>94764</v>
      </c>
      <c r="E12" s="2">
        <v>103772</v>
      </c>
      <c r="F12" s="2">
        <v>114239</v>
      </c>
      <c r="G12" s="2">
        <v>125634</v>
      </c>
      <c r="H12" s="2">
        <v>140613</v>
      </c>
      <c r="I12" s="2">
        <v>153181</v>
      </c>
      <c r="J12" s="2">
        <v>168972</v>
      </c>
      <c r="K12" t="s">
        <v>58</v>
      </c>
    </row>
    <row r="13" spans="1:11" x14ac:dyDescent="0.25">
      <c r="A13" t="s">
        <v>61</v>
      </c>
      <c r="B13" s="2">
        <v>78256</v>
      </c>
      <c r="C13" s="2">
        <v>87138</v>
      </c>
      <c r="D13" s="2">
        <v>95619</v>
      </c>
      <c r="E13" s="2">
        <v>98370</v>
      </c>
      <c r="F13" s="2">
        <v>117168</v>
      </c>
      <c r="G13" s="2">
        <v>125379</v>
      </c>
      <c r="H13" s="2">
        <v>138488</v>
      </c>
      <c r="I13" t="s">
        <v>58</v>
      </c>
      <c r="J13" t="s">
        <v>58</v>
      </c>
      <c r="K13" t="s">
        <v>58</v>
      </c>
    </row>
    <row r="14" spans="1:11" x14ac:dyDescent="0.25">
      <c r="A14" t="s">
        <v>12</v>
      </c>
      <c r="B14" s="2">
        <v>150918</v>
      </c>
      <c r="C14" s="2">
        <v>174724</v>
      </c>
      <c r="D14" s="2">
        <v>188567</v>
      </c>
      <c r="E14" s="2">
        <v>218525</v>
      </c>
      <c r="F14" s="2">
        <v>206613</v>
      </c>
      <c r="G14" s="2">
        <v>236250</v>
      </c>
      <c r="H14" s="2">
        <v>276243</v>
      </c>
      <c r="I14" s="2">
        <v>307581</v>
      </c>
      <c r="J14" t="s">
        <v>58</v>
      </c>
      <c r="K14" t="s">
        <v>58</v>
      </c>
    </row>
    <row r="15" spans="1:11" x14ac:dyDescent="0.25">
      <c r="A15" t="s">
        <v>13</v>
      </c>
      <c r="B15" s="2">
        <v>606048</v>
      </c>
      <c r="C15" s="2">
        <v>695413</v>
      </c>
      <c r="D15" s="2">
        <v>816666</v>
      </c>
      <c r="E15" s="2">
        <v>913923</v>
      </c>
      <c r="F15" s="2">
        <v>1045168</v>
      </c>
      <c r="G15" s="2">
        <v>1209136</v>
      </c>
      <c r="H15" s="2">
        <v>1350257</v>
      </c>
      <c r="I15" s="2">
        <v>1535224</v>
      </c>
      <c r="J15" s="2">
        <v>1588303</v>
      </c>
      <c r="K15" t="s">
        <v>58</v>
      </c>
    </row>
    <row r="16" spans="1:11" x14ac:dyDescent="0.25">
      <c r="A16" t="s">
        <v>14</v>
      </c>
      <c r="B16" s="2">
        <v>364048</v>
      </c>
      <c r="C16" s="2">
        <v>412313</v>
      </c>
      <c r="D16" s="2">
        <v>465041</v>
      </c>
      <c r="E16" s="2">
        <v>512564</v>
      </c>
      <c r="F16" s="2">
        <v>561994</v>
      </c>
      <c r="G16" s="2">
        <v>634871</v>
      </c>
      <c r="H16" s="2">
        <v>700532</v>
      </c>
      <c r="I16" s="2">
        <v>875514</v>
      </c>
      <c r="J16" t="s">
        <v>58</v>
      </c>
      <c r="K16" t="s">
        <v>58</v>
      </c>
    </row>
    <row r="17" spans="1:11" x14ac:dyDescent="0.25">
      <c r="A17" t="s">
        <v>15</v>
      </c>
      <c r="B17" s="2">
        <v>315562</v>
      </c>
      <c r="C17" s="2">
        <v>380925</v>
      </c>
      <c r="D17" s="2">
        <v>439483</v>
      </c>
      <c r="E17" s="2">
        <v>479939</v>
      </c>
      <c r="F17" s="2">
        <v>541189</v>
      </c>
      <c r="G17" s="2">
        <v>648849</v>
      </c>
      <c r="H17" s="2">
        <v>728242</v>
      </c>
      <c r="I17" s="2">
        <v>809327</v>
      </c>
      <c r="J17" s="2">
        <v>962430</v>
      </c>
      <c r="K17" t="s">
        <v>58</v>
      </c>
    </row>
    <row r="18" spans="1:11" x14ac:dyDescent="0.25">
      <c r="A18" t="s">
        <v>16</v>
      </c>
      <c r="B18" s="2">
        <v>1280369</v>
      </c>
      <c r="C18" s="2">
        <v>1459629</v>
      </c>
      <c r="D18" s="2">
        <v>1649647</v>
      </c>
      <c r="E18" s="2">
        <v>1779138</v>
      </c>
      <c r="F18" s="2">
        <v>1966147</v>
      </c>
      <c r="G18" s="2">
        <v>2188532</v>
      </c>
      <c r="H18" s="2">
        <v>2411600</v>
      </c>
      <c r="I18" s="2">
        <v>2656551</v>
      </c>
      <c r="J18" s="2">
        <v>2979556</v>
      </c>
      <c r="K18" t="s">
        <v>58</v>
      </c>
    </row>
    <row r="19" spans="1:11" x14ac:dyDescent="0.25">
      <c r="A19" t="s">
        <v>17</v>
      </c>
      <c r="B19" s="2">
        <v>12915</v>
      </c>
      <c r="C19" s="2">
        <v>13743</v>
      </c>
      <c r="D19" s="2">
        <v>16182</v>
      </c>
      <c r="E19" s="2">
        <v>18129</v>
      </c>
      <c r="F19" s="2">
        <v>19531</v>
      </c>
      <c r="G19" s="2">
        <v>21294</v>
      </c>
      <c r="H19" s="2">
        <v>23968</v>
      </c>
      <c r="I19" t="s">
        <v>58</v>
      </c>
      <c r="J19" t="s">
        <v>58</v>
      </c>
      <c r="K19" t="s">
        <v>58</v>
      </c>
    </row>
    <row r="20" spans="1:11" x14ac:dyDescent="0.25">
      <c r="A20" t="s">
        <v>18</v>
      </c>
      <c r="B20" s="2">
        <v>19918</v>
      </c>
      <c r="C20" s="2">
        <v>21872</v>
      </c>
      <c r="D20" s="2">
        <v>22938</v>
      </c>
      <c r="E20" s="2">
        <v>23235</v>
      </c>
      <c r="F20" s="2">
        <v>25117</v>
      </c>
      <c r="G20" s="2">
        <v>27439</v>
      </c>
      <c r="H20" s="2">
        <v>30790</v>
      </c>
      <c r="I20" t="s">
        <v>58</v>
      </c>
      <c r="J20" t="s">
        <v>58</v>
      </c>
      <c r="K20" t="s">
        <v>58</v>
      </c>
    </row>
    <row r="21" spans="1:11" x14ac:dyDescent="0.25">
      <c r="A21" t="s">
        <v>19</v>
      </c>
      <c r="B21" s="2">
        <v>7259</v>
      </c>
      <c r="C21" s="2">
        <v>8362</v>
      </c>
      <c r="D21" s="2">
        <v>10293</v>
      </c>
      <c r="E21" s="2">
        <v>13509</v>
      </c>
      <c r="F21" s="2">
        <v>15139</v>
      </c>
      <c r="G21" s="2">
        <v>17192</v>
      </c>
      <c r="H21" s="2">
        <v>19457</v>
      </c>
      <c r="I21" t="s">
        <v>58</v>
      </c>
      <c r="J21" t="s">
        <v>58</v>
      </c>
      <c r="K21" t="s">
        <v>58</v>
      </c>
    </row>
    <row r="22" spans="1:11" x14ac:dyDescent="0.25">
      <c r="A22" t="s">
        <v>20</v>
      </c>
      <c r="B22" s="2">
        <v>12177</v>
      </c>
      <c r="C22" s="2">
        <v>14121</v>
      </c>
      <c r="D22" s="2">
        <v>16612</v>
      </c>
      <c r="E22" s="2">
        <v>18401</v>
      </c>
      <c r="F22" s="2">
        <v>19524</v>
      </c>
      <c r="G22" s="2">
        <v>21722</v>
      </c>
      <c r="H22" s="2">
        <v>24281</v>
      </c>
      <c r="I22" t="s">
        <v>58</v>
      </c>
      <c r="J22" t="s">
        <v>58</v>
      </c>
      <c r="K22" t="s">
        <v>58</v>
      </c>
    </row>
    <row r="23" spans="1:11" x14ac:dyDescent="0.25">
      <c r="A23" t="s">
        <v>21</v>
      </c>
      <c r="B23" s="2">
        <v>230987</v>
      </c>
      <c r="C23" s="2">
        <v>261700</v>
      </c>
      <c r="D23" s="2">
        <v>296475</v>
      </c>
      <c r="E23" s="2">
        <v>314250</v>
      </c>
      <c r="F23" s="2">
        <v>328550</v>
      </c>
      <c r="G23" s="2">
        <v>393808</v>
      </c>
      <c r="H23" s="2">
        <v>436374</v>
      </c>
      <c r="I23" s="2">
        <v>485376</v>
      </c>
      <c r="J23" s="2">
        <v>540812</v>
      </c>
      <c r="K23" t="s">
        <v>58</v>
      </c>
    </row>
    <row r="24" spans="1:11" x14ac:dyDescent="0.25">
      <c r="A24" t="s">
        <v>22</v>
      </c>
      <c r="B24" s="2">
        <v>266628</v>
      </c>
      <c r="C24" s="2">
        <v>297734</v>
      </c>
      <c r="D24" s="2">
        <v>332147</v>
      </c>
      <c r="E24" s="2">
        <v>355102</v>
      </c>
      <c r="F24" s="2">
        <v>390087</v>
      </c>
      <c r="G24" s="2">
        <v>426988</v>
      </c>
      <c r="H24" s="2">
        <v>479141</v>
      </c>
      <c r="I24" s="2">
        <v>521861</v>
      </c>
      <c r="J24" s="2">
        <v>577829</v>
      </c>
      <c r="K24" t="s">
        <v>58</v>
      </c>
    </row>
    <row r="25" spans="1:11" x14ac:dyDescent="0.25">
      <c r="A25" t="s">
        <v>23</v>
      </c>
      <c r="B25" s="2">
        <v>434837</v>
      </c>
      <c r="C25" s="2">
        <v>493551</v>
      </c>
      <c r="D25" s="2">
        <v>561031</v>
      </c>
      <c r="E25" s="2">
        <v>615642</v>
      </c>
      <c r="F25" s="2">
        <v>681485</v>
      </c>
      <c r="G25" s="2">
        <v>758809</v>
      </c>
      <c r="H25" s="2">
        <v>835558</v>
      </c>
      <c r="I25" s="2">
        <v>929124</v>
      </c>
      <c r="J25" t="s">
        <v>60</v>
      </c>
      <c r="K25" t="s">
        <v>58</v>
      </c>
    </row>
    <row r="26" spans="1:11" x14ac:dyDescent="0.25">
      <c r="A26" t="s">
        <v>24</v>
      </c>
      <c r="B26" s="2">
        <v>11165</v>
      </c>
      <c r="C26" s="2">
        <v>12338</v>
      </c>
      <c r="D26" s="2">
        <v>13862</v>
      </c>
      <c r="E26" s="2">
        <v>15407</v>
      </c>
      <c r="F26" s="2">
        <v>18034</v>
      </c>
      <c r="G26" s="2">
        <v>20687</v>
      </c>
      <c r="H26" s="2">
        <v>23495</v>
      </c>
      <c r="I26" s="2">
        <v>26786</v>
      </c>
      <c r="J26" t="s">
        <v>58</v>
      </c>
      <c r="K26" t="s">
        <v>58</v>
      </c>
    </row>
    <row r="27" spans="1:11" x14ac:dyDescent="0.25">
      <c r="A27" t="s">
        <v>25</v>
      </c>
      <c r="B27" s="2">
        <v>751486</v>
      </c>
      <c r="C27" s="2">
        <v>854825</v>
      </c>
      <c r="D27" s="2">
        <v>968530</v>
      </c>
      <c r="E27" s="2">
        <v>1072678</v>
      </c>
      <c r="F27" s="2">
        <v>1176500</v>
      </c>
      <c r="G27" s="2">
        <v>1302639</v>
      </c>
      <c r="H27" s="2">
        <v>1461841</v>
      </c>
      <c r="I27" s="2">
        <v>1664159</v>
      </c>
      <c r="J27" s="2">
        <v>1725639</v>
      </c>
      <c r="K27" t="s">
        <v>58</v>
      </c>
    </row>
    <row r="28" spans="1:11" x14ac:dyDescent="0.25">
      <c r="A28" t="s">
        <v>26</v>
      </c>
      <c r="B28" s="2">
        <v>359434</v>
      </c>
      <c r="C28" s="2">
        <v>401594</v>
      </c>
      <c r="D28" s="2">
        <v>451580</v>
      </c>
      <c r="E28" s="2">
        <v>505849</v>
      </c>
      <c r="F28" s="2">
        <v>577902</v>
      </c>
      <c r="G28" s="2">
        <v>659033</v>
      </c>
      <c r="H28" s="2">
        <v>753811</v>
      </c>
      <c r="I28" s="2">
        <v>865688</v>
      </c>
      <c r="J28" s="2">
        <v>952455</v>
      </c>
      <c r="K28" t="s">
        <v>58</v>
      </c>
    </row>
    <row r="29" spans="1:11" x14ac:dyDescent="0.25">
      <c r="A29" t="s">
        <v>27</v>
      </c>
      <c r="B29" s="2">
        <v>19208</v>
      </c>
      <c r="C29" s="2">
        <v>21663</v>
      </c>
      <c r="D29" s="2">
        <v>25593</v>
      </c>
      <c r="E29" s="2">
        <v>29533</v>
      </c>
      <c r="F29" s="2">
        <v>35938</v>
      </c>
      <c r="G29" s="2">
        <v>39612</v>
      </c>
      <c r="H29" s="2">
        <v>46133</v>
      </c>
      <c r="I29" t="s">
        <v>58</v>
      </c>
      <c r="J29" t="s">
        <v>58</v>
      </c>
      <c r="K29" t="s">
        <v>58</v>
      </c>
    </row>
    <row r="30" spans="1:11" x14ac:dyDescent="0.25">
      <c r="A30" t="s">
        <v>28</v>
      </c>
      <c r="B30" s="2">
        <v>724050</v>
      </c>
      <c r="C30" s="2">
        <v>822393</v>
      </c>
      <c r="D30" s="2">
        <v>940356</v>
      </c>
      <c r="E30" s="2">
        <v>1011790</v>
      </c>
      <c r="F30" s="2">
        <v>1137210</v>
      </c>
      <c r="G30" s="2">
        <v>1248374</v>
      </c>
      <c r="H30" s="2">
        <v>1376324</v>
      </c>
      <c r="I30" s="2">
        <v>1542432</v>
      </c>
      <c r="J30" s="2">
        <v>1579807</v>
      </c>
      <c r="K30" t="s">
        <v>58</v>
      </c>
    </row>
    <row r="31" spans="1:11" x14ac:dyDescent="0.25">
      <c r="A31" t="s">
        <v>29</v>
      </c>
      <c r="B31" s="2">
        <v>115328</v>
      </c>
      <c r="C31" s="2">
        <v>131613</v>
      </c>
      <c r="D31" s="2">
        <v>149074</v>
      </c>
      <c r="E31" s="2">
        <v>161439</v>
      </c>
      <c r="F31" s="2">
        <v>177163</v>
      </c>
      <c r="G31" s="2">
        <v>195125</v>
      </c>
      <c r="H31" s="2">
        <v>222836</v>
      </c>
      <c r="I31" s="2">
        <v>245895</v>
      </c>
      <c r="J31" s="2">
        <v>263233</v>
      </c>
      <c r="K31" t="s">
        <v>58</v>
      </c>
    </row>
    <row r="32" spans="1:11" x14ac:dyDescent="0.25">
      <c r="A32" t="s">
        <v>62</v>
      </c>
      <c r="B32" s="2">
        <v>520485</v>
      </c>
      <c r="C32" s="2">
        <v>591464</v>
      </c>
      <c r="D32" s="2">
        <v>676848</v>
      </c>
      <c r="E32" s="2">
        <v>718082</v>
      </c>
      <c r="F32" s="2">
        <v>797300</v>
      </c>
      <c r="G32" s="2">
        <v>872527</v>
      </c>
      <c r="H32" s="2">
        <v>999585</v>
      </c>
      <c r="I32" s="2">
        <v>1177586</v>
      </c>
      <c r="J32" s="2">
        <v>1314529</v>
      </c>
      <c r="K32" t="s">
        <v>58</v>
      </c>
    </row>
    <row r="33" spans="1:11" x14ac:dyDescent="0.25">
      <c r="A33" t="s">
        <v>63</v>
      </c>
      <c r="B33" s="2">
        <v>3978</v>
      </c>
      <c r="C33" s="2">
        <v>4421</v>
      </c>
      <c r="D33" s="2">
        <v>5023</v>
      </c>
      <c r="E33" s="2">
        <v>5477</v>
      </c>
      <c r="F33" s="2">
        <v>6032</v>
      </c>
      <c r="G33" s="2">
        <v>6836</v>
      </c>
      <c r="H33" s="2">
        <v>7871</v>
      </c>
      <c r="I33" t="s">
        <v>58</v>
      </c>
      <c r="J33" t="s">
        <v>58</v>
      </c>
      <c r="K33" t="s">
        <v>58</v>
      </c>
    </row>
    <row r="34" spans="1:11" x14ac:dyDescent="0.25">
      <c r="A34" t="s">
        <v>32</v>
      </c>
      <c r="B34" s="2">
        <v>18768</v>
      </c>
      <c r="C34" s="2">
        <v>21609</v>
      </c>
      <c r="D34" s="2">
        <v>24822</v>
      </c>
      <c r="E34" s="2">
        <v>26549</v>
      </c>
      <c r="F34" s="2">
        <v>29280</v>
      </c>
      <c r="G34" s="2">
        <v>32741</v>
      </c>
      <c r="H34" s="2">
        <v>38806</v>
      </c>
      <c r="I34" t="s">
        <v>58</v>
      </c>
      <c r="J34" t="s">
        <v>58</v>
      </c>
      <c r="K34" t="s">
        <v>58</v>
      </c>
    </row>
    <row r="35" spans="1:11" x14ac:dyDescent="0.25">
      <c r="A35" t="s">
        <v>33</v>
      </c>
      <c r="B35" s="2">
        <v>343798</v>
      </c>
      <c r="C35" s="2">
        <v>391388</v>
      </c>
      <c r="D35" s="2">
        <v>443960</v>
      </c>
      <c r="E35" s="2">
        <v>494803</v>
      </c>
      <c r="F35" s="2">
        <v>550804</v>
      </c>
      <c r="G35" s="2">
        <v>615605</v>
      </c>
      <c r="H35" s="2">
        <v>690098</v>
      </c>
      <c r="I35" s="2">
        <v>779652</v>
      </c>
      <c r="J35" t="s">
        <v>58</v>
      </c>
      <c r="K35" t="s">
        <v>58</v>
      </c>
    </row>
    <row r="36" spans="1:11" x14ac:dyDescent="0.25">
      <c r="A36" t="s">
        <v>34</v>
      </c>
      <c r="B36" s="2">
        <v>16818</v>
      </c>
      <c r="C36" s="2">
        <v>18875</v>
      </c>
      <c r="D36" s="2">
        <v>21870</v>
      </c>
      <c r="E36" s="2">
        <v>22574</v>
      </c>
      <c r="F36" s="2">
        <v>26617</v>
      </c>
      <c r="G36" s="2">
        <v>29573</v>
      </c>
      <c r="H36" s="2">
        <v>32962</v>
      </c>
      <c r="I36" s="2">
        <v>36656</v>
      </c>
      <c r="J36" t="s">
        <v>58</v>
      </c>
      <c r="K36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"/>
  <sheetViews>
    <sheetView topLeftCell="R1" workbookViewId="0">
      <selection activeCell="A13" sqref="A13:XFD13"/>
    </sheetView>
  </sheetViews>
  <sheetFormatPr defaultRowHeight="15" x14ac:dyDescent="0.25"/>
  <cols>
    <col min="1" max="1" width="32.42578125" bestFit="1" customWidth="1"/>
    <col min="3" max="3" width="10.5703125" bestFit="1" customWidth="1"/>
    <col min="4" max="4" width="9.5703125" bestFit="1" customWidth="1"/>
    <col min="5" max="7" width="10.5703125" bestFit="1" customWidth="1"/>
    <col min="8" max="8" width="9.5703125" bestFit="1" customWidth="1"/>
    <col min="9" max="13" width="10.5703125" bestFit="1" customWidth="1"/>
    <col min="14" max="14" width="11.5703125" bestFit="1" customWidth="1"/>
    <col min="15" max="16" width="10.5703125" bestFit="1" customWidth="1"/>
    <col min="17" max="17" width="11.5703125" bestFit="1" customWidth="1"/>
    <col min="18" max="21" width="9.5703125" bestFit="1" customWidth="1"/>
    <col min="22" max="24" width="10.5703125" bestFit="1" customWidth="1"/>
    <col min="25" max="25" width="9.5703125" bestFit="1" customWidth="1"/>
    <col min="26" max="26" width="11.5703125" bestFit="1" customWidth="1"/>
    <col min="27" max="27" width="10.5703125" bestFit="1" customWidth="1"/>
    <col min="28" max="28" width="9.5703125" bestFit="1" customWidth="1"/>
    <col min="29" max="29" width="11.5703125" bestFit="1" customWidth="1"/>
    <col min="30" max="30" width="10.5703125" bestFit="1" customWidth="1"/>
    <col min="31" max="31" width="9.28515625" bestFit="1" customWidth="1"/>
    <col min="32" max="32" width="9.5703125" bestFit="1" customWidth="1"/>
    <col min="33" max="33" width="10.5703125" bestFit="1" customWidth="1"/>
    <col min="34" max="34" width="9.5703125" bestFit="1" customWidth="1"/>
    <col min="35" max="35" width="13.1406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t="s">
        <v>18</v>
      </c>
      <c r="T1" s="1" t="s">
        <v>19</v>
      </c>
      <c r="U1" s="1" t="s">
        <v>20</v>
      </c>
      <c r="V1" t="s">
        <v>21</v>
      </c>
      <c r="W1" s="1" t="s">
        <v>22</v>
      </c>
      <c r="X1" s="1" t="s">
        <v>23</v>
      </c>
      <c r="Y1" t="s">
        <v>24</v>
      </c>
      <c r="Z1" t="s">
        <v>25</v>
      </c>
      <c r="AA1" t="s">
        <v>26</v>
      </c>
      <c r="AB1" s="1" t="s">
        <v>27</v>
      </c>
      <c r="AC1" t="s">
        <v>28</v>
      </c>
      <c r="AD1" t="s">
        <v>29</v>
      </c>
      <c r="AE1" s="1" t="s">
        <v>31</v>
      </c>
      <c r="AF1" t="s">
        <v>32</v>
      </c>
      <c r="AG1" t="s">
        <v>33</v>
      </c>
      <c r="AH1" t="s">
        <v>34</v>
      </c>
      <c r="AI1" t="s">
        <v>35</v>
      </c>
    </row>
    <row r="2" spans="1:36" x14ac:dyDescent="0.25">
      <c r="A2" t="s">
        <v>36</v>
      </c>
      <c r="B2" t="s">
        <v>37</v>
      </c>
      <c r="C2">
        <v>379402</v>
      </c>
      <c r="D2">
        <v>11063</v>
      </c>
      <c r="E2">
        <v>143175</v>
      </c>
      <c r="F2">
        <v>247144</v>
      </c>
      <c r="G2">
        <v>158074</v>
      </c>
      <c r="H2">
        <v>42367</v>
      </c>
      <c r="I2">
        <v>615606</v>
      </c>
      <c r="J2">
        <v>297539</v>
      </c>
      <c r="K2" s="1">
        <v>72720</v>
      </c>
      <c r="L2">
        <v>78254</v>
      </c>
      <c r="M2">
        <v>150918</v>
      </c>
      <c r="N2">
        <v>603778</v>
      </c>
      <c r="O2">
        <v>364048</v>
      </c>
      <c r="P2">
        <v>315561</v>
      </c>
      <c r="Q2" s="1">
        <v>1272967</v>
      </c>
      <c r="R2" s="1">
        <v>12915</v>
      </c>
      <c r="S2">
        <v>19918</v>
      </c>
      <c r="T2" s="1">
        <v>7259</v>
      </c>
      <c r="U2" s="1">
        <v>11839</v>
      </c>
      <c r="V2">
        <v>227872</v>
      </c>
      <c r="W2" s="1">
        <v>266628</v>
      </c>
      <c r="X2" s="1">
        <v>436465</v>
      </c>
      <c r="Y2">
        <v>11165</v>
      </c>
      <c r="Z2">
        <v>751485</v>
      </c>
      <c r="AA2">
        <v>359433</v>
      </c>
      <c r="AB2" s="1">
        <v>19208</v>
      </c>
      <c r="AC2">
        <v>724049</v>
      </c>
      <c r="AD2">
        <v>115523</v>
      </c>
      <c r="AE2" s="1">
        <v>3979</v>
      </c>
      <c r="AF2">
        <v>18768</v>
      </c>
      <c r="AG2">
        <v>343767</v>
      </c>
      <c r="AH2">
        <v>16818</v>
      </c>
      <c r="AI2">
        <v>8736039</v>
      </c>
      <c r="AJ2">
        <f>SUM(C2:AH2)</f>
        <v>8099707</v>
      </c>
    </row>
    <row r="3" spans="1:36" x14ac:dyDescent="0.25">
      <c r="A3" t="s">
        <v>36</v>
      </c>
      <c r="B3" t="s">
        <v>39</v>
      </c>
      <c r="C3">
        <v>411404</v>
      </c>
      <c r="D3">
        <v>12547</v>
      </c>
      <c r="E3">
        <v>156864</v>
      </c>
      <c r="F3">
        <v>282368</v>
      </c>
      <c r="G3">
        <v>177511</v>
      </c>
      <c r="H3">
        <v>38120</v>
      </c>
      <c r="I3">
        <v>724495</v>
      </c>
      <c r="J3">
        <v>347032</v>
      </c>
      <c r="K3" s="1">
        <v>82820</v>
      </c>
      <c r="L3">
        <v>87105</v>
      </c>
      <c r="M3">
        <v>174724</v>
      </c>
      <c r="N3">
        <v>691700</v>
      </c>
      <c r="O3">
        <v>412313</v>
      </c>
      <c r="P3">
        <v>380924</v>
      </c>
      <c r="Q3" s="1">
        <v>1448466</v>
      </c>
      <c r="R3" s="1">
        <v>13748</v>
      </c>
      <c r="S3">
        <v>21872</v>
      </c>
      <c r="T3" s="1">
        <v>8362</v>
      </c>
      <c r="U3" s="1">
        <v>13619</v>
      </c>
      <c r="V3">
        <v>258275</v>
      </c>
      <c r="W3" s="1">
        <v>297734</v>
      </c>
      <c r="X3" s="1">
        <v>494004</v>
      </c>
      <c r="Y3">
        <v>12338</v>
      </c>
      <c r="Z3">
        <v>855481</v>
      </c>
      <c r="AA3">
        <v>401493</v>
      </c>
      <c r="AB3" s="1">
        <v>21663</v>
      </c>
      <c r="AC3">
        <v>822903</v>
      </c>
      <c r="AD3">
        <v>131835</v>
      </c>
      <c r="AE3" s="1">
        <v>4421</v>
      </c>
      <c r="AF3">
        <v>21609</v>
      </c>
      <c r="AG3">
        <v>391238</v>
      </c>
      <c r="AH3">
        <v>18875</v>
      </c>
      <c r="AI3">
        <v>9946636</v>
      </c>
      <c r="AJ3">
        <f t="shared" ref="AJ3:AJ6" si="0">SUM(C3:AH3)</f>
        <v>9217863</v>
      </c>
    </row>
    <row r="4" spans="1:36" x14ac:dyDescent="0.25">
      <c r="A4" t="s">
        <v>36</v>
      </c>
      <c r="B4" t="s">
        <v>40</v>
      </c>
      <c r="C4">
        <v>464272</v>
      </c>
      <c r="D4">
        <v>14602</v>
      </c>
      <c r="E4">
        <v>177745</v>
      </c>
      <c r="F4">
        <v>317101</v>
      </c>
      <c r="G4">
        <v>206690</v>
      </c>
      <c r="H4">
        <v>35921</v>
      </c>
      <c r="I4">
        <v>807623</v>
      </c>
      <c r="J4">
        <v>400662</v>
      </c>
      <c r="K4" s="1">
        <v>94764</v>
      </c>
      <c r="L4">
        <v>95893</v>
      </c>
      <c r="M4">
        <v>188567</v>
      </c>
      <c r="N4">
        <v>817886</v>
      </c>
      <c r="O4">
        <v>465041</v>
      </c>
      <c r="P4">
        <v>437737</v>
      </c>
      <c r="Q4" s="1">
        <v>1647506</v>
      </c>
      <c r="R4" s="1">
        <v>16198</v>
      </c>
      <c r="S4">
        <v>22938</v>
      </c>
      <c r="T4" s="1">
        <v>10293</v>
      </c>
      <c r="U4" s="1">
        <v>16612</v>
      </c>
      <c r="V4">
        <v>291709</v>
      </c>
      <c r="W4" s="1">
        <v>334714</v>
      </c>
      <c r="X4" s="1">
        <v>549701</v>
      </c>
      <c r="Y4">
        <v>13862</v>
      </c>
      <c r="Z4">
        <v>971090</v>
      </c>
      <c r="AA4">
        <v>452186</v>
      </c>
      <c r="AB4" s="1">
        <v>25593</v>
      </c>
      <c r="AC4">
        <v>944146</v>
      </c>
      <c r="AD4">
        <v>149817</v>
      </c>
      <c r="AE4" s="1">
        <v>5159</v>
      </c>
      <c r="AF4">
        <v>24787</v>
      </c>
      <c r="AG4">
        <v>443783</v>
      </c>
      <c r="AH4">
        <v>21870</v>
      </c>
      <c r="AI4">
        <v>11236635</v>
      </c>
      <c r="AJ4">
        <f t="shared" si="0"/>
        <v>10466468</v>
      </c>
    </row>
    <row r="5" spans="1:36" x14ac:dyDescent="0.25">
      <c r="A5" t="s">
        <v>36</v>
      </c>
      <c r="B5" t="s">
        <v>41</v>
      </c>
      <c r="C5">
        <v>526468</v>
      </c>
      <c r="D5">
        <v>16761</v>
      </c>
      <c r="E5">
        <v>198098</v>
      </c>
      <c r="F5">
        <v>373920</v>
      </c>
      <c r="G5">
        <v>234982</v>
      </c>
      <c r="H5">
        <v>40633</v>
      </c>
      <c r="I5">
        <v>895027</v>
      </c>
      <c r="J5">
        <v>437462</v>
      </c>
      <c r="K5" s="1">
        <v>104369</v>
      </c>
      <c r="L5">
        <v>100404</v>
      </c>
      <c r="M5">
        <v>217107</v>
      </c>
      <c r="N5">
        <v>921788</v>
      </c>
      <c r="O5">
        <v>526002</v>
      </c>
      <c r="P5">
        <v>481982</v>
      </c>
      <c r="Q5" s="1">
        <v>1792122</v>
      </c>
      <c r="R5" s="1">
        <v>18043</v>
      </c>
      <c r="S5">
        <v>24408</v>
      </c>
      <c r="T5" s="1">
        <v>11559</v>
      </c>
      <c r="U5" s="1">
        <v>18414</v>
      </c>
      <c r="V5">
        <v>321971</v>
      </c>
      <c r="W5" s="1">
        <v>368011</v>
      </c>
      <c r="X5" s="1">
        <v>612194</v>
      </c>
      <c r="Y5">
        <v>15209</v>
      </c>
      <c r="Z5">
        <v>1092564</v>
      </c>
      <c r="AA5">
        <v>511178</v>
      </c>
      <c r="AB5" s="1">
        <v>29667</v>
      </c>
      <c r="AC5">
        <v>1043371</v>
      </c>
      <c r="AD5">
        <v>161985</v>
      </c>
      <c r="AE5" s="1">
        <v>5721</v>
      </c>
      <c r="AF5">
        <v>27844</v>
      </c>
      <c r="AG5">
        <v>492424</v>
      </c>
      <c r="AH5">
        <v>24089</v>
      </c>
      <c r="AI5">
        <v>12433749</v>
      </c>
      <c r="AJ5">
        <f t="shared" si="0"/>
        <v>11645777</v>
      </c>
    </row>
    <row r="6" spans="1:36" x14ac:dyDescent="0.25">
      <c r="A6" t="s">
        <v>36</v>
      </c>
      <c r="B6" t="s">
        <v>42</v>
      </c>
      <c r="C6">
        <v>609934</v>
      </c>
      <c r="D6">
        <v>18784</v>
      </c>
      <c r="E6">
        <v>224234</v>
      </c>
      <c r="F6">
        <v>413503</v>
      </c>
      <c r="G6">
        <v>260776</v>
      </c>
      <c r="H6">
        <v>45002</v>
      </c>
      <c r="I6">
        <v>994316</v>
      </c>
      <c r="J6">
        <v>485184</v>
      </c>
      <c r="K6" s="1" t="s">
        <v>38</v>
      </c>
      <c r="L6">
        <v>118387</v>
      </c>
      <c r="M6">
        <v>241955</v>
      </c>
      <c r="N6">
        <v>1027068</v>
      </c>
      <c r="O6">
        <v>588337</v>
      </c>
      <c r="P6">
        <v>543975</v>
      </c>
      <c r="Q6" s="1" t="s">
        <v>38</v>
      </c>
      <c r="R6" s="1" t="s">
        <v>38</v>
      </c>
      <c r="S6">
        <v>26745</v>
      </c>
      <c r="T6" s="1" t="s">
        <v>38</v>
      </c>
      <c r="U6" s="1" t="s">
        <v>38</v>
      </c>
      <c r="V6">
        <v>341887</v>
      </c>
      <c r="W6" s="1" t="s">
        <v>38</v>
      </c>
      <c r="X6" s="1" t="s">
        <v>38</v>
      </c>
      <c r="Y6">
        <v>16637</v>
      </c>
      <c r="Z6">
        <v>1212668</v>
      </c>
      <c r="AA6">
        <v>575631</v>
      </c>
      <c r="AB6" s="1" t="s">
        <v>38</v>
      </c>
      <c r="AC6">
        <v>1153795</v>
      </c>
      <c r="AD6">
        <v>184091</v>
      </c>
      <c r="AE6" s="1" t="s">
        <v>38</v>
      </c>
      <c r="AF6">
        <v>30304</v>
      </c>
      <c r="AG6">
        <v>551963</v>
      </c>
      <c r="AH6">
        <v>26533</v>
      </c>
      <c r="AI6">
        <v>13675331</v>
      </c>
      <c r="AJ6">
        <f t="shared" si="0"/>
        <v>9691709</v>
      </c>
    </row>
    <row r="7" spans="1:36" x14ac:dyDescent="0.25">
      <c r="A7" t="s">
        <v>44</v>
      </c>
      <c r="B7" t="s">
        <v>39</v>
      </c>
      <c r="C7">
        <v>8.43</v>
      </c>
      <c r="D7">
        <v>13.41</v>
      </c>
      <c r="E7">
        <v>9.56</v>
      </c>
      <c r="F7">
        <v>14.25</v>
      </c>
      <c r="G7">
        <v>12.3</v>
      </c>
      <c r="H7">
        <v>-10.02</v>
      </c>
      <c r="I7">
        <v>17.690000000000001</v>
      </c>
      <c r="J7">
        <v>16.63</v>
      </c>
      <c r="K7" s="1">
        <v>13.89</v>
      </c>
      <c r="L7">
        <v>11.31</v>
      </c>
      <c r="M7">
        <v>15.77</v>
      </c>
      <c r="N7">
        <v>14.56</v>
      </c>
      <c r="O7">
        <v>13.26</v>
      </c>
      <c r="P7">
        <v>20.71</v>
      </c>
      <c r="Q7" s="1">
        <v>13.79</v>
      </c>
      <c r="R7" s="1">
        <v>6.45</v>
      </c>
      <c r="S7">
        <v>9.81</v>
      </c>
      <c r="T7" s="1">
        <v>15.2</v>
      </c>
      <c r="U7" s="1">
        <v>15.03</v>
      </c>
      <c r="V7">
        <v>13.34</v>
      </c>
      <c r="W7" s="1">
        <v>11.67</v>
      </c>
      <c r="X7" s="1">
        <v>13.18</v>
      </c>
      <c r="Y7">
        <v>10.51</v>
      </c>
      <c r="Z7">
        <v>13.84</v>
      </c>
      <c r="AA7">
        <v>11.7</v>
      </c>
      <c r="AB7" s="1">
        <v>12.78</v>
      </c>
      <c r="AC7">
        <v>13.65</v>
      </c>
      <c r="AD7">
        <v>14.12</v>
      </c>
      <c r="AE7" s="1">
        <v>11.13</v>
      </c>
      <c r="AF7">
        <v>15.14</v>
      </c>
      <c r="AG7">
        <v>13.81</v>
      </c>
      <c r="AH7">
        <v>12.23</v>
      </c>
      <c r="AI7">
        <v>13.86</v>
      </c>
    </row>
    <row r="8" spans="1:36" x14ac:dyDescent="0.25">
      <c r="A8" t="s">
        <v>44</v>
      </c>
      <c r="B8" t="s">
        <v>40</v>
      </c>
      <c r="C8">
        <v>12.85</v>
      </c>
      <c r="D8">
        <v>16.38</v>
      </c>
      <c r="E8">
        <v>13.31</v>
      </c>
      <c r="F8">
        <v>12.3</v>
      </c>
      <c r="G8">
        <v>16.440000000000001</v>
      </c>
      <c r="H8">
        <v>-5.77</v>
      </c>
      <c r="I8">
        <v>11.47</v>
      </c>
      <c r="J8">
        <v>15.45</v>
      </c>
      <c r="K8" s="1">
        <v>14.42</v>
      </c>
      <c r="L8">
        <v>10.09</v>
      </c>
      <c r="M8">
        <v>7.92</v>
      </c>
      <c r="N8">
        <v>18.239999999999998</v>
      </c>
      <c r="O8">
        <v>12.79</v>
      </c>
      <c r="P8">
        <v>14.91</v>
      </c>
      <c r="Q8" s="1">
        <v>13.74</v>
      </c>
      <c r="R8" s="1">
        <v>17.829999999999998</v>
      </c>
      <c r="S8">
        <v>4.87</v>
      </c>
      <c r="T8" s="1">
        <v>23.1</v>
      </c>
      <c r="U8" s="1">
        <v>21.98</v>
      </c>
      <c r="V8">
        <v>12.95</v>
      </c>
      <c r="W8" s="1">
        <v>12.42</v>
      </c>
      <c r="X8" s="1">
        <v>11.27</v>
      </c>
      <c r="Y8">
        <v>12.35</v>
      </c>
      <c r="Z8">
        <v>13.51</v>
      </c>
      <c r="AA8">
        <v>12.63</v>
      </c>
      <c r="AB8" s="1">
        <v>18.14</v>
      </c>
      <c r="AC8">
        <v>14.73</v>
      </c>
      <c r="AD8">
        <v>13.64</v>
      </c>
      <c r="AE8" s="1">
        <v>16.68</v>
      </c>
      <c r="AF8">
        <v>14.71</v>
      </c>
      <c r="AG8">
        <v>13.43</v>
      </c>
      <c r="AH8">
        <v>15.87</v>
      </c>
      <c r="AI8">
        <v>12.97</v>
      </c>
    </row>
    <row r="9" spans="1:36" x14ac:dyDescent="0.25">
      <c r="A9" t="s">
        <v>44</v>
      </c>
      <c r="B9" t="s">
        <v>41</v>
      </c>
      <c r="C9">
        <v>13.4</v>
      </c>
      <c r="D9">
        <v>14.79</v>
      </c>
      <c r="E9">
        <v>11.45</v>
      </c>
      <c r="F9">
        <v>17.920000000000002</v>
      </c>
      <c r="G9">
        <v>13.69</v>
      </c>
      <c r="H9">
        <v>13.12</v>
      </c>
      <c r="I9">
        <v>10.82</v>
      </c>
      <c r="J9">
        <v>9.18</v>
      </c>
      <c r="K9" s="1">
        <v>10.14</v>
      </c>
      <c r="L9">
        <v>4.7</v>
      </c>
      <c r="M9">
        <v>15.14</v>
      </c>
      <c r="N9">
        <v>12.7</v>
      </c>
      <c r="O9">
        <v>13.11</v>
      </c>
      <c r="P9">
        <v>10.11</v>
      </c>
      <c r="Q9" s="1">
        <v>8.7799999999999994</v>
      </c>
      <c r="R9" s="1">
        <v>11.39</v>
      </c>
      <c r="S9">
        <v>6.41</v>
      </c>
      <c r="T9" s="1">
        <v>12.3</v>
      </c>
      <c r="U9" s="1">
        <v>10.85</v>
      </c>
      <c r="V9">
        <v>10.37</v>
      </c>
      <c r="W9" s="1">
        <v>9.9499999999999993</v>
      </c>
      <c r="X9" s="1">
        <v>11.37</v>
      </c>
      <c r="Y9">
        <v>9.7200000000000006</v>
      </c>
      <c r="Z9">
        <v>12.51</v>
      </c>
      <c r="AA9">
        <v>13.05</v>
      </c>
      <c r="AB9" s="1">
        <v>15.92</v>
      </c>
      <c r="AC9">
        <v>10.51</v>
      </c>
      <c r="AD9">
        <v>8.1199999999999992</v>
      </c>
      <c r="AE9" s="1">
        <v>10.89</v>
      </c>
      <c r="AF9">
        <v>12.33</v>
      </c>
      <c r="AG9">
        <v>10.96</v>
      </c>
      <c r="AH9">
        <v>10.14</v>
      </c>
      <c r="AI9">
        <v>10.65</v>
      </c>
    </row>
    <row r="10" spans="1:36" x14ac:dyDescent="0.25">
      <c r="A10" t="s">
        <v>44</v>
      </c>
      <c r="B10" t="s">
        <v>42</v>
      </c>
      <c r="C10">
        <v>15.85</v>
      </c>
      <c r="D10">
        <v>12.07</v>
      </c>
      <c r="E10">
        <v>13.19</v>
      </c>
      <c r="F10">
        <v>10.59</v>
      </c>
      <c r="G10">
        <v>10.98</v>
      </c>
      <c r="H10">
        <v>10.75</v>
      </c>
      <c r="I10">
        <v>11.09</v>
      </c>
      <c r="J10">
        <v>10.91</v>
      </c>
      <c r="K10" s="1" t="s">
        <v>38</v>
      </c>
      <c r="L10">
        <v>17.91</v>
      </c>
      <c r="M10">
        <v>11.44</v>
      </c>
      <c r="N10">
        <v>11.42</v>
      </c>
      <c r="O10">
        <v>11.85</v>
      </c>
      <c r="P10">
        <v>12.86</v>
      </c>
      <c r="Q10" s="1" t="s">
        <v>38</v>
      </c>
      <c r="R10" s="1" t="s">
        <v>38</v>
      </c>
      <c r="S10">
        <v>9.58</v>
      </c>
      <c r="T10" s="1" t="s">
        <v>38</v>
      </c>
      <c r="U10" s="1" t="s">
        <v>38</v>
      </c>
      <c r="V10">
        <v>6.19</v>
      </c>
      <c r="W10" s="1" t="s">
        <v>38</v>
      </c>
      <c r="X10" s="1" t="s">
        <v>38</v>
      </c>
      <c r="Y10">
        <v>9.39</v>
      </c>
      <c r="Z10">
        <v>10.99</v>
      </c>
      <c r="AA10">
        <v>12.61</v>
      </c>
      <c r="AB10" s="1" t="s">
        <v>38</v>
      </c>
      <c r="AC10">
        <v>10.58</v>
      </c>
      <c r="AD10">
        <v>13.65</v>
      </c>
      <c r="AE10" s="1" t="s">
        <v>38</v>
      </c>
      <c r="AF10">
        <v>8.84</v>
      </c>
      <c r="AG10">
        <v>12.09</v>
      </c>
      <c r="AH10">
        <v>10.15</v>
      </c>
      <c r="AI10">
        <v>9.99</v>
      </c>
    </row>
    <row r="11" spans="1:36" x14ac:dyDescent="0.25">
      <c r="K11" s="1"/>
      <c r="Q11" s="1"/>
      <c r="R11" s="1"/>
      <c r="T11" s="1"/>
      <c r="U11" s="1"/>
      <c r="W11" s="1"/>
      <c r="X11" s="1"/>
      <c r="AB11" s="1"/>
      <c r="AE11" s="1"/>
    </row>
    <row r="12" spans="1:36" x14ac:dyDescent="0.25">
      <c r="K12" s="1"/>
      <c r="Q12" s="1"/>
      <c r="R12" s="1"/>
      <c r="T12" s="1"/>
      <c r="U12" s="1"/>
      <c r="W12" s="1"/>
      <c r="X12" s="1"/>
      <c r="AB12" s="1"/>
      <c r="AE12" s="1"/>
    </row>
    <row r="13" spans="1:36" x14ac:dyDescent="0.25">
      <c r="A13" t="s">
        <v>67</v>
      </c>
      <c r="C13" s="6">
        <v>604229</v>
      </c>
      <c r="D13" s="6">
        <v>18509</v>
      </c>
      <c r="E13" s="6">
        <v>227959</v>
      </c>
      <c r="F13" s="6">
        <v>371602</v>
      </c>
      <c r="G13" s="6">
        <v>227383</v>
      </c>
      <c r="H13" s="6">
        <v>55054</v>
      </c>
      <c r="I13" s="6">
        <v>1029010</v>
      </c>
      <c r="J13" s="6">
        <v>495249</v>
      </c>
      <c r="K13" s="7">
        <v>114239</v>
      </c>
      <c r="L13" s="6">
        <v>117168</v>
      </c>
      <c r="M13" s="6">
        <v>206613</v>
      </c>
      <c r="N13" s="6">
        <v>1045168</v>
      </c>
      <c r="O13" s="6">
        <v>561994</v>
      </c>
      <c r="P13" s="6">
        <v>541189</v>
      </c>
      <c r="Q13" s="7">
        <v>1966147</v>
      </c>
      <c r="R13" s="7">
        <v>19531</v>
      </c>
      <c r="S13" s="6">
        <v>25117</v>
      </c>
      <c r="T13" s="7">
        <v>15139</v>
      </c>
      <c r="U13" s="7">
        <v>19524</v>
      </c>
      <c r="V13" s="6">
        <v>328550</v>
      </c>
      <c r="W13" s="7">
        <v>390087</v>
      </c>
      <c r="X13" s="7">
        <v>681485</v>
      </c>
      <c r="Y13" s="6">
        <v>18034</v>
      </c>
      <c r="Z13" s="6">
        <v>1176500</v>
      </c>
      <c r="AA13" s="6">
        <v>577902</v>
      </c>
      <c r="AB13" s="7">
        <v>35938</v>
      </c>
      <c r="AC13" s="6">
        <v>1137210</v>
      </c>
      <c r="AD13" s="6">
        <v>177163</v>
      </c>
      <c r="AE13" s="7">
        <v>6032</v>
      </c>
      <c r="AF13" s="6">
        <v>29280</v>
      </c>
      <c r="AG13" s="6">
        <v>550804</v>
      </c>
      <c r="AH13">
        <v>26617</v>
      </c>
      <c r="AI13">
        <v>13675331</v>
      </c>
      <c r="AJ13">
        <f>SUM(C13:AH13)</f>
        <v>12796426</v>
      </c>
    </row>
    <row r="14" spans="1:36" x14ac:dyDescent="0.25">
      <c r="A14" t="s">
        <v>64</v>
      </c>
      <c r="C14" s="6">
        <v>609934</v>
      </c>
      <c r="D14" s="6">
        <v>18784</v>
      </c>
      <c r="E14" s="6">
        <v>224234</v>
      </c>
      <c r="F14" s="6">
        <v>413503</v>
      </c>
      <c r="G14" s="6">
        <v>260776</v>
      </c>
      <c r="H14" s="6">
        <v>45002</v>
      </c>
      <c r="I14" s="6">
        <v>994316</v>
      </c>
      <c r="J14" s="6">
        <v>485184</v>
      </c>
      <c r="K14" s="7">
        <f>AVERAGE(K2:K5)</f>
        <v>88668.25</v>
      </c>
      <c r="L14" s="6">
        <v>118387</v>
      </c>
      <c r="M14" s="6">
        <v>241955</v>
      </c>
      <c r="N14" s="6">
        <v>1027068</v>
      </c>
      <c r="O14" s="6">
        <v>588337</v>
      </c>
      <c r="P14" s="6">
        <v>543975</v>
      </c>
      <c r="Q14" s="7">
        <f>AVERAGE(Q2:Q5)</f>
        <v>1540265.25</v>
      </c>
      <c r="R14" s="7">
        <f>AVERAGE(R2:R5)</f>
        <v>15226</v>
      </c>
      <c r="S14" s="6">
        <v>26745</v>
      </c>
      <c r="T14" s="7">
        <f>AVERAGE(T2:T5)</f>
        <v>9368.25</v>
      </c>
      <c r="U14" s="7">
        <f>AVERAGE(U2:U5)</f>
        <v>15121</v>
      </c>
      <c r="V14" s="6">
        <v>341887</v>
      </c>
      <c r="W14" s="7">
        <f>AVERAGE(W2:W5)</f>
        <v>316771.75</v>
      </c>
      <c r="X14" s="7">
        <f>AVERAGE(X2:X5)</f>
        <v>523091</v>
      </c>
      <c r="Y14" s="6">
        <v>16637</v>
      </c>
      <c r="Z14" s="6">
        <v>1212668</v>
      </c>
      <c r="AA14" s="6">
        <v>575631</v>
      </c>
      <c r="AB14" s="7">
        <f>AVERAGE(AB2:AB5)</f>
        <v>24032.75</v>
      </c>
      <c r="AC14" s="6">
        <v>1153795</v>
      </c>
      <c r="AD14" s="6">
        <v>184091</v>
      </c>
      <c r="AE14" s="7">
        <f>AVERAGE(AE2:AE5)</f>
        <v>4820</v>
      </c>
      <c r="AF14" s="6">
        <v>30304</v>
      </c>
      <c r="AG14" s="6">
        <v>551963</v>
      </c>
      <c r="AH14" s="6">
        <v>26533</v>
      </c>
      <c r="AI14">
        <v>13675331</v>
      </c>
      <c r="AJ14">
        <f t="shared" ref="AJ14:AJ15" si="1">SUM(C14:AH14)</f>
        <v>12229073.25</v>
      </c>
    </row>
    <row r="15" spans="1:36" x14ac:dyDescent="0.25">
      <c r="A15" t="s">
        <v>65</v>
      </c>
      <c r="C15" s="6">
        <v>609934</v>
      </c>
      <c r="D15" s="6">
        <v>18784</v>
      </c>
      <c r="E15" s="6">
        <v>224234</v>
      </c>
      <c r="F15" s="6">
        <v>413503</v>
      </c>
      <c r="G15" s="6">
        <v>260776</v>
      </c>
      <c r="H15" s="6">
        <v>45002</v>
      </c>
      <c r="I15" s="6">
        <v>994316</v>
      </c>
      <c r="J15" s="6">
        <v>485184</v>
      </c>
      <c r="K15" s="7">
        <f>K5*(100+K9)/100</f>
        <v>114952.0166</v>
      </c>
      <c r="L15" s="6">
        <v>118387</v>
      </c>
      <c r="M15" s="6">
        <v>241955</v>
      </c>
      <c r="N15" s="6">
        <v>1027068</v>
      </c>
      <c r="O15" s="6">
        <v>588337</v>
      </c>
      <c r="P15" s="6">
        <v>543975</v>
      </c>
      <c r="Q15" s="7">
        <f t="shared" ref="Q15:R15" si="2">Q5*(100+Q9)/100</f>
        <v>1949470.3115999999</v>
      </c>
      <c r="R15" s="7">
        <f t="shared" si="2"/>
        <v>20098.097699999998</v>
      </c>
      <c r="S15" s="6">
        <v>26745</v>
      </c>
      <c r="T15" s="7">
        <f t="shared" ref="T15:U15" si="3">T5*(100+T9)/100</f>
        <v>12980.757</v>
      </c>
      <c r="U15" s="7">
        <f t="shared" si="3"/>
        <v>20411.918999999998</v>
      </c>
      <c r="V15" s="6">
        <v>341887</v>
      </c>
      <c r="W15" s="7">
        <f t="shared" ref="W15:X15" si="4">W5*(100+W9)/100</f>
        <v>404628.09450000001</v>
      </c>
      <c r="X15" s="7">
        <f t="shared" si="4"/>
        <v>681800.45779999997</v>
      </c>
      <c r="Y15" s="6">
        <v>16637</v>
      </c>
      <c r="Z15" s="6">
        <v>1212668</v>
      </c>
      <c r="AA15" s="6">
        <v>575631</v>
      </c>
      <c r="AB15" s="7">
        <f>AB5*(100+AB9)/100</f>
        <v>34389.986400000002</v>
      </c>
      <c r="AC15" s="6">
        <v>1153795</v>
      </c>
      <c r="AD15" s="6">
        <v>184091</v>
      </c>
      <c r="AE15" s="7">
        <f>AE5*(100+AE9)/100</f>
        <v>6344.0169000000005</v>
      </c>
      <c r="AF15" s="6">
        <v>30304</v>
      </c>
      <c r="AG15" s="6">
        <v>551963</v>
      </c>
      <c r="AH15" s="6">
        <v>26533</v>
      </c>
      <c r="AI15">
        <v>13675331</v>
      </c>
      <c r="AJ15">
        <f t="shared" si="1"/>
        <v>12936784.657499999</v>
      </c>
    </row>
    <row r="16" spans="1:36" x14ac:dyDescent="0.25">
      <c r="A16" t="s">
        <v>68</v>
      </c>
      <c r="C16">
        <f>ROUND((((C5/C2)^(1/4)) - 1)*100, 2)</f>
        <v>8.5299999999999994</v>
      </c>
      <c r="D16">
        <f t="shared" ref="D16:AI16" si="5">ROUND((((D5/D2)^(1/4)) - 1)*100, 2)</f>
        <v>10.94</v>
      </c>
      <c r="E16">
        <f t="shared" si="5"/>
        <v>8.4600000000000009</v>
      </c>
      <c r="F16">
        <f t="shared" si="5"/>
        <v>10.91</v>
      </c>
      <c r="G16">
        <f t="shared" si="5"/>
        <v>10.42</v>
      </c>
      <c r="H16">
        <f t="shared" si="5"/>
        <v>-1.04</v>
      </c>
      <c r="I16">
        <f t="shared" si="5"/>
        <v>9.81</v>
      </c>
      <c r="J16">
        <f t="shared" si="5"/>
        <v>10.119999999999999</v>
      </c>
      <c r="K16" s="1">
        <f t="shared" si="5"/>
        <v>9.4499999999999993</v>
      </c>
      <c r="L16">
        <f t="shared" si="5"/>
        <v>6.43</v>
      </c>
      <c r="M16">
        <f t="shared" si="5"/>
        <v>9.52</v>
      </c>
      <c r="N16">
        <f t="shared" si="5"/>
        <v>11.16</v>
      </c>
      <c r="O16">
        <f t="shared" si="5"/>
        <v>9.64</v>
      </c>
      <c r="P16">
        <f t="shared" si="5"/>
        <v>11.17</v>
      </c>
      <c r="Q16" s="1">
        <f t="shared" si="5"/>
        <v>8.93</v>
      </c>
      <c r="R16" s="1">
        <f t="shared" si="5"/>
        <v>8.7200000000000006</v>
      </c>
      <c r="S16">
        <f t="shared" si="5"/>
        <v>5.21</v>
      </c>
      <c r="T16" s="1">
        <f t="shared" si="5"/>
        <v>12.33</v>
      </c>
      <c r="U16" s="1">
        <f t="shared" si="5"/>
        <v>11.68</v>
      </c>
      <c r="V16">
        <f t="shared" si="5"/>
        <v>9.0299999999999994</v>
      </c>
      <c r="W16" s="1">
        <f t="shared" si="5"/>
        <v>8.39</v>
      </c>
      <c r="X16" s="1">
        <f t="shared" si="5"/>
        <v>8.83</v>
      </c>
      <c r="Y16">
        <f t="shared" si="5"/>
        <v>8.0299999999999994</v>
      </c>
      <c r="Z16">
        <f t="shared" si="5"/>
        <v>9.81</v>
      </c>
      <c r="AA16">
        <f t="shared" si="5"/>
        <v>9.1999999999999993</v>
      </c>
      <c r="AB16" s="1">
        <f t="shared" si="5"/>
        <v>11.48</v>
      </c>
      <c r="AC16">
        <f t="shared" si="5"/>
        <v>9.56</v>
      </c>
      <c r="AD16">
        <f t="shared" si="5"/>
        <v>8.82</v>
      </c>
      <c r="AE16" s="1">
        <f t="shared" si="5"/>
        <v>9.5</v>
      </c>
      <c r="AF16">
        <f t="shared" si="5"/>
        <v>10.36</v>
      </c>
      <c r="AG16">
        <f t="shared" si="5"/>
        <v>9.4</v>
      </c>
      <c r="AH16">
        <f t="shared" si="5"/>
        <v>9.4</v>
      </c>
      <c r="AI16">
        <f t="shared" si="5"/>
        <v>9.2200000000000006</v>
      </c>
    </row>
    <row r="17" spans="1:36" x14ac:dyDescent="0.25">
      <c r="C17">
        <f>ROUND(C5*(100+C16)/100,0)</f>
        <v>571376</v>
      </c>
      <c r="D17">
        <f t="shared" ref="D17:AI17" si="6">ROUND(D5*(100+D16)/100,0)</f>
        <v>18595</v>
      </c>
      <c r="E17">
        <f t="shared" si="6"/>
        <v>214857</v>
      </c>
      <c r="F17">
        <f t="shared" si="6"/>
        <v>414715</v>
      </c>
      <c r="G17">
        <f t="shared" si="6"/>
        <v>259467</v>
      </c>
      <c r="H17">
        <f t="shared" si="6"/>
        <v>40210</v>
      </c>
      <c r="I17">
        <f t="shared" si="6"/>
        <v>982829</v>
      </c>
      <c r="J17">
        <f t="shared" si="6"/>
        <v>481733</v>
      </c>
      <c r="K17">
        <f t="shared" si="6"/>
        <v>114232</v>
      </c>
      <c r="L17">
        <f t="shared" si="6"/>
        <v>106860</v>
      </c>
      <c r="M17">
        <f t="shared" si="6"/>
        <v>237776</v>
      </c>
      <c r="N17">
        <f t="shared" si="6"/>
        <v>1024660</v>
      </c>
      <c r="O17">
        <f t="shared" si="6"/>
        <v>576709</v>
      </c>
      <c r="P17">
        <f t="shared" si="6"/>
        <v>535819</v>
      </c>
      <c r="Q17">
        <f t="shared" si="6"/>
        <v>1952158</v>
      </c>
      <c r="R17">
        <f t="shared" si="6"/>
        <v>19616</v>
      </c>
      <c r="S17">
        <f t="shared" si="6"/>
        <v>25680</v>
      </c>
      <c r="T17">
        <f t="shared" si="6"/>
        <v>12984</v>
      </c>
      <c r="U17">
        <f t="shared" si="6"/>
        <v>20565</v>
      </c>
      <c r="V17">
        <f t="shared" si="6"/>
        <v>351045</v>
      </c>
      <c r="W17">
        <f t="shared" si="6"/>
        <v>398887</v>
      </c>
      <c r="X17">
        <f t="shared" si="6"/>
        <v>666251</v>
      </c>
      <c r="Y17">
        <f t="shared" si="6"/>
        <v>16430</v>
      </c>
      <c r="Z17">
        <f t="shared" si="6"/>
        <v>1199745</v>
      </c>
      <c r="AA17">
        <f t="shared" si="6"/>
        <v>558206</v>
      </c>
      <c r="AB17">
        <f t="shared" si="6"/>
        <v>33073</v>
      </c>
      <c r="AC17">
        <f t="shared" si="6"/>
        <v>1143117</v>
      </c>
      <c r="AD17">
        <f t="shared" si="6"/>
        <v>176272</v>
      </c>
      <c r="AE17">
        <f t="shared" si="6"/>
        <v>6264</v>
      </c>
      <c r="AF17">
        <f t="shared" si="6"/>
        <v>30729</v>
      </c>
      <c r="AG17">
        <f t="shared" si="6"/>
        <v>538712</v>
      </c>
      <c r="AH17">
        <f t="shared" si="6"/>
        <v>26353</v>
      </c>
      <c r="AI17">
        <f t="shared" si="6"/>
        <v>13580141</v>
      </c>
    </row>
    <row r="20" spans="1:36" x14ac:dyDescent="0.25">
      <c r="A20" t="s">
        <v>66</v>
      </c>
      <c r="C20" s="4">
        <f t="shared" ref="C20:AD20" si="7">C9+((C8-C7)+(C9-C8))/2</f>
        <v>15.885000000000002</v>
      </c>
      <c r="D20" s="4">
        <f t="shared" si="7"/>
        <v>15.479999999999999</v>
      </c>
      <c r="E20" s="4">
        <f t="shared" si="7"/>
        <v>12.395</v>
      </c>
      <c r="F20" s="4">
        <f t="shared" si="7"/>
        <v>19.755000000000003</v>
      </c>
      <c r="G20" s="4">
        <f t="shared" si="7"/>
        <v>14.384999999999998</v>
      </c>
      <c r="H20" s="4">
        <f t="shared" si="7"/>
        <v>24.689999999999998</v>
      </c>
      <c r="I20" s="4">
        <f t="shared" si="7"/>
        <v>7.3849999999999998</v>
      </c>
      <c r="J20" s="4">
        <f t="shared" si="7"/>
        <v>5.4550000000000001</v>
      </c>
      <c r="K20" s="5">
        <f t="shared" si="7"/>
        <v>8.2650000000000006</v>
      </c>
      <c r="L20" s="4">
        <f t="shared" si="7"/>
        <v>1.395</v>
      </c>
      <c r="M20" s="4">
        <f t="shared" si="7"/>
        <v>14.825000000000001</v>
      </c>
      <c r="N20" s="4">
        <f t="shared" si="7"/>
        <v>11.77</v>
      </c>
      <c r="O20" s="4">
        <f t="shared" si="7"/>
        <v>13.035</v>
      </c>
      <c r="P20" s="4">
        <f t="shared" si="7"/>
        <v>4.8099999999999987</v>
      </c>
      <c r="Q20" s="5">
        <f t="shared" si="7"/>
        <v>6.2749999999999995</v>
      </c>
      <c r="R20" s="5">
        <f t="shared" si="7"/>
        <v>13.860000000000001</v>
      </c>
      <c r="S20" s="4">
        <f t="shared" si="7"/>
        <v>4.71</v>
      </c>
      <c r="T20" s="5">
        <f t="shared" si="7"/>
        <v>10.850000000000001</v>
      </c>
      <c r="U20" s="5">
        <f t="shared" si="7"/>
        <v>8.76</v>
      </c>
      <c r="V20" s="4">
        <f t="shared" si="7"/>
        <v>8.884999999999998</v>
      </c>
      <c r="W20" s="5">
        <f t="shared" si="7"/>
        <v>9.09</v>
      </c>
      <c r="X20" s="5">
        <f t="shared" si="7"/>
        <v>10.465</v>
      </c>
      <c r="Y20" s="4">
        <f t="shared" si="7"/>
        <v>9.3250000000000011</v>
      </c>
      <c r="Z20" s="4">
        <f t="shared" si="7"/>
        <v>11.844999999999999</v>
      </c>
      <c r="AA20" s="4">
        <f t="shared" si="7"/>
        <v>13.725000000000001</v>
      </c>
      <c r="AB20" s="5">
        <f t="shared" si="7"/>
        <v>17.490000000000002</v>
      </c>
      <c r="AC20" s="4">
        <f t="shared" si="7"/>
        <v>8.94</v>
      </c>
      <c r="AD20" s="4">
        <f t="shared" si="7"/>
        <v>5.1199999999999992</v>
      </c>
      <c r="AE20" s="5">
        <f>AF9+((AF8-AF7)+(AF9-AF8))/2</f>
        <v>10.925000000000001</v>
      </c>
      <c r="AF20" s="4">
        <f>AG9+((AG8-AG7)+(AG9-AG8))/2</f>
        <v>9.5350000000000001</v>
      </c>
      <c r="AG20" s="4">
        <f>AH9+((AH8-AH7)+(AH9-AH8))/2</f>
        <v>9.0950000000000006</v>
      </c>
      <c r="AH20" s="4">
        <f>AI9+((AI8-AI7)+(AI9-AI8))/2</f>
        <v>9.0450000000000017</v>
      </c>
    </row>
    <row r="21" spans="1:36" x14ac:dyDescent="0.25">
      <c r="C21" s="6">
        <v>609934</v>
      </c>
      <c r="D21" s="6">
        <v>18784</v>
      </c>
      <c r="E21" s="6">
        <v>224234</v>
      </c>
      <c r="F21" s="6">
        <v>413503</v>
      </c>
      <c r="G21" s="6">
        <v>260776</v>
      </c>
      <c r="H21" s="6">
        <v>45002</v>
      </c>
      <c r="I21" s="6">
        <v>994316</v>
      </c>
      <c r="J21" s="6">
        <v>485184</v>
      </c>
      <c r="K21" s="7">
        <f>K5*(100+K20)/100</f>
        <v>112995.09785000001</v>
      </c>
      <c r="L21" s="6">
        <v>118387</v>
      </c>
      <c r="M21" s="6">
        <v>241955</v>
      </c>
      <c r="N21" s="6">
        <v>1027068</v>
      </c>
      <c r="O21" s="6">
        <v>588337</v>
      </c>
      <c r="P21" s="6">
        <v>543975</v>
      </c>
      <c r="Q21" s="7">
        <f>Q5*(100+Q20)/100</f>
        <v>1904577.6555000001</v>
      </c>
      <c r="R21" s="7">
        <f>R5*(100+R20)/100</f>
        <v>20543.7598</v>
      </c>
      <c r="S21" s="6">
        <v>26745</v>
      </c>
      <c r="T21" s="7">
        <f>T5*(100+T20)/100</f>
        <v>12813.1515</v>
      </c>
      <c r="U21" s="7">
        <f>U5*(100+U20)/100</f>
        <v>20027.0664</v>
      </c>
      <c r="V21" s="6">
        <v>341887</v>
      </c>
      <c r="W21" s="7">
        <f>W5*(100+W20)/100</f>
        <v>401463.19990000001</v>
      </c>
      <c r="X21" s="7">
        <f>X5*(100+X20)/100</f>
        <v>676260.10210000013</v>
      </c>
      <c r="Y21" s="6">
        <v>16637</v>
      </c>
      <c r="Z21" s="6">
        <v>1212668</v>
      </c>
      <c r="AA21" s="6">
        <v>575631</v>
      </c>
      <c r="AB21" s="7">
        <f>AB5*(100+AB20)/100</f>
        <v>34855.758300000001</v>
      </c>
      <c r="AC21" s="6">
        <v>1153795</v>
      </c>
      <c r="AD21" s="6">
        <v>184091</v>
      </c>
      <c r="AE21" s="7">
        <f>AE5*(100+AE20)/100</f>
        <v>6346.0192499999994</v>
      </c>
      <c r="AF21" s="6">
        <v>30304</v>
      </c>
      <c r="AG21" s="6">
        <v>551963</v>
      </c>
      <c r="AH21" s="6">
        <v>26533</v>
      </c>
      <c r="AI21">
        <v>13675331</v>
      </c>
      <c r="AJ21">
        <f>SUM(C21:AH21)</f>
        <v>12881590.810600001</v>
      </c>
    </row>
    <row r="22" spans="1:36" ht="14.2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tabSelected="1" workbookViewId="0">
      <selection activeCell="B8" sqref="B8:F16"/>
    </sheetView>
  </sheetViews>
  <sheetFormatPr defaultRowHeight="15" x14ac:dyDescent="0.25"/>
  <cols>
    <col min="2" max="2" width="32.42578125" bestFit="1" customWidth="1"/>
    <col min="3" max="3" width="9.85546875" bestFit="1" customWidth="1"/>
  </cols>
  <sheetData>
    <row r="1" spans="2:10" x14ac:dyDescent="0.25">
      <c r="C1" s="1" t="s">
        <v>10</v>
      </c>
      <c r="D1" s="1" t="s">
        <v>16</v>
      </c>
      <c r="E1" s="1" t="s">
        <v>17</v>
      </c>
      <c r="F1" s="1" t="s">
        <v>19</v>
      </c>
      <c r="G1" s="1" t="s">
        <v>20</v>
      </c>
      <c r="H1" s="1" t="s">
        <v>22</v>
      </c>
      <c r="I1" s="1" t="s">
        <v>23</v>
      </c>
      <c r="J1" s="1" t="s">
        <v>27</v>
      </c>
    </row>
    <row r="2" spans="2:10" x14ac:dyDescent="0.25">
      <c r="B2" t="s">
        <v>44</v>
      </c>
      <c r="C2" s="1">
        <v>9.4499999999999993</v>
      </c>
      <c r="D2" s="1">
        <v>8.93</v>
      </c>
      <c r="E2" s="1">
        <v>8.7200000000000006</v>
      </c>
      <c r="F2" s="1">
        <v>12.33</v>
      </c>
      <c r="G2" s="1">
        <v>11.68</v>
      </c>
      <c r="H2" s="1">
        <v>8.39</v>
      </c>
      <c r="I2" s="1">
        <v>8.83</v>
      </c>
      <c r="J2" s="1">
        <v>11.48</v>
      </c>
    </row>
    <row r="3" spans="2:10" x14ac:dyDescent="0.25">
      <c r="B3" t="s">
        <v>36</v>
      </c>
      <c r="C3">
        <v>114232</v>
      </c>
      <c r="D3">
        <v>1952158</v>
      </c>
      <c r="E3">
        <v>19616</v>
      </c>
      <c r="F3">
        <v>12984</v>
      </c>
      <c r="G3">
        <v>20565</v>
      </c>
      <c r="H3">
        <v>398887</v>
      </c>
      <c r="I3">
        <v>666251</v>
      </c>
      <c r="J3">
        <v>33073</v>
      </c>
    </row>
    <row r="4" spans="2:10" x14ac:dyDescent="0.25">
      <c r="B4" t="s">
        <v>67</v>
      </c>
      <c r="C4" s="7">
        <v>114239</v>
      </c>
      <c r="D4" s="7">
        <v>1966147</v>
      </c>
      <c r="E4" s="7">
        <v>19531</v>
      </c>
      <c r="F4" s="7">
        <v>15139</v>
      </c>
      <c r="G4" s="7">
        <v>19524</v>
      </c>
      <c r="H4" s="7">
        <v>390087</v>
      </c>
      <c r="I4" s="7">
        <v>681485</v>
      </c>
      <c r="J4" s="7">
        <v>35938</v>
      </c>
    </row>
    <row r="5" spans="2:10" x14ac:dyDescent="0.25">
      <c r="B5" t="s">
        <v>69</v>
      </c>
      <c r="C5" s="8">
        <f>(C3/C4)-1</f>
        <v>-6.1275046175146564E-5</v>
      </c>
      <c r="D5" s="8">
        <f t="shared" ref="D5:J5" si="0">(D3/D4)-1</f>
        <v>-7.114930877497927E-3</v>
      </c>
      <c r="E5" s="8">
        <f t="shared" si="0"/>
        <v>4.3520557063130294E-3</v>
      </c>
      <c r="F5" s="8">
        <f t="shared" si="0"/>
        <v>-0.14234757910033691</v>
      </c>
      <c r="G5" s="8">
        <f t="shared" si="0"/>
        <v>5.3318992009834032E-2</v>
      </c>
      <c r="H5" s="8">
        <f t="shared" si="0"/>
        <v>2.2559070156144667E-2</v>
      </c>
      <c r="I5" s="8">
        <f t="shared" si="0"/>
        <v>-2.2354123715122132E-2</v>
      </c>
      <c r="J5" s="8">
        <f t="shared" si="0"/>
        <v>-7.9720629973843882E-2</v>
      </c>
    </row>
    <row r="8" spans="2:10" x14ac:dyDescent="0.25">
      <c r="C8" t="s">
        <v>44</v>
      </c>
      <c r="D8" t="s">
        <v>36</v>
      </c>
      <c r="E8" t="s">
        <v>67</v>
      </c>
      <c r="F8" t="s">
        <v>69</v>
      </c>
    </row>
    <row r="9" spans="2:10" x14ac:dyDescent="0.25">
      <c r="B9" s="1" t="s">
        <v>10</v>
      </c>
      <c r="C9" s="1">
        <v>9.4499999999999993</v>
      </c>
      <c r="D9">
        <v>114232</v>
      </c>
      <c r="E9" s="7">
        <v>114239</v>
      </c>
      <c r="F9" s="8">
        <f>(D9/E9)-1</f>
        <v>-6.1275046175146564E-5</v>
      </c>
    </row>
    <row r="10" spans="2:10" x14ac:dyDescent="0.25">
      <c r="B10" s="1" t="s">
        <v>16</v>
      </c>
      <c r="C10" s="1">
        <v>8.93</v>
      </c>
      <c r="D10">
        <v>1952158</v>
      </c>
      <c r="E10" s="7">
        <v>1966147</v>
      </c>
      <c r="F10" s="8">
        <f>(D10/E10)-1</f>
        <v>-7.114930877497927E-3</v>
      </c>
    </row>
    <row r="11" spans="2:10" x14ac:dyDescent="0.25">
      <c r="B11" s="1" t="s">
        <v>17</v>
      </c>
      <c r="C11" s="1">
        <v>8.7200000000000006</v>
      </c>
      <c r="D11">
        <v>19616</v>
      </c>
      <c r="E11" s="7">
        <v>19531</v>
      </c>
      <c r="F11" s="8">
        <f>(D11/E11)-1</f>
        <v>4.3520557063130294E-3</v>
      </c>
    </row>
    <row r="12" spans="2:10" x14ac:dyDescent="0.25">
      <c r="B12" s="1" t="s">
        <v>19</v>
      </c>
      <c r="C12" s="1">
        <v>12.33</v>
      </c>
      <c r="D12">
        <v>12984</v>
      </c>
      <c r="E12" s="7">
        <v>15139</v>
      </c>
      <c r="F12" s="8">
        <f>(D12/E12)-1</f>
        <v>-0.14234757910033691</v>
      </c>
    </row>
    <row r="13" spans="2:10" x14ac:dyDescent="0.25">
      <c r="B13" s="1" t="s">
        <v>20</v>
      </c>
      <c r="C13" s="1">
        <v>11.68</v>
      </c>
      <c r="D13">
        <v>20565</v>
      </c>
      <c r="E13" s="7">
        <v>19524</v>
      </c>
      <c r="F13" s="8">
        <f>(D13/E13)-1</f>
        <v>5.3318992009834032E-2</v>
      </c>
    </row>
    <row r="14" spans="2:10" x14ac:dyDescent="0.25">
      <c r="B14" s="1" t="s">
        <v>22</v>
      </c>
      <c r="C14" s="1">
        <v>8.39</v>
      </c>
      <c r="D14">
        <v>398887</v>
      </c>
      <c r="E14" s="7">
        <v>390087</v>
      </c>
      <c r="F14" s="8">
        <f>(D14/E14)-1</f>
        <v>2.2559070156144667E-2</v>
      </c>
    </row>
    <row r="15" spans="2:10" x14ac:dyDescent="0.25">
      <c r="B15" s="1" t="s">
        <v>23</v>
      </c>
      <c r="C15" s="1">
        <v>8.83</v>
      </c>
      <c r="D15">
        <v>666251</v>
      </c>
      <c r="E15" s="7">
        <v>681485</v>
      </c>
      <c r="F15" s="8">
        <f>(D15/E15)-1</f>
        <v>-2.2354123715122132E-2</v>
      </c>
    </row>
    <row r="16" spans="2:10" x14ac:dyDescent="0.25">
      <c r="B16" s="1" t="s">
        <v>27</v>
      </c>
      <c r="C16" s="1">
        <v>11.48</v>
      </c>
      <c r="D16">
        <v>33073</v>
      </c>
      <c r="E16" s="7">
        <v>35938</v>
      </c>
      <c r="F16" s="8">
        <f>(D16/E16)-1</f>
        <v>-7.9720629973843882E-2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opLeftCell="A16" workbookViewId="0"/>
  </sheetViews>
  <sheetFormatPr defaultRowHeight="15" x14ac:dyDescent="0.25"/>
  <cols>
    <col min="1" max="1" width="25.71093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s="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s="1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s="1" t="s">
        <v>31</v>
      </c>
    </row>
    <row r="32" spans="1:1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State-wise GDP at current Price</vt:lpstr>
      <vt:lpstr>Sheet2</vt:lpstr>
      <vt:lpstr>State-wise GDP at current P (2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Janaki Vallabha Dasa</dc:creator>
  <cp:lastModifiedBy>Janaki Vallabha Dasa</cp:lastModifiedBy>
  <dcterms:created xsi:type="dcterms:W3CDTF">2019-12-30T22:31:15Z</dcterms:created>
  <dcterms:modified xsi:type="dcterms:W3CDTF">2020-01-02T05:54:18Z</dcterms:modified>
</cp:coreProperties>
</file>