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charts/chart2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4.xml" ContentType="application/vnd.openxmlformats-officedocument.drawing+xml"/>
  <Override PartName="/xl/charts/chart2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5.xml" ContentType="application/vnd.openxmlformats-officedocument.drawing+xml"/>
  <Override PartName="/xl/charts/chart2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ao365-my.sharepoint.com/personal/a1779913_adelaide_edu_au/Documents/MPhil_Thesis/final/AAAAAth/suppdata/chapter3/"/>
    </mc:Choice>
  </mc:AlternateContent>
  <xr:revisionPtr revIDLastSave="428" documentId="8_{B16A0825-096B-47F1-A3F8-C8D98F248F9D}" xr6:coauthVersionLast="47" xr6:coauthVersionMax="47" xr10:uidLastSave="{719606C6-4D80-49C5-94B0-899378EE5BCB}"/>
  <bookViews>
    <workbookView xWindow="1065" yWindow="3150" windowWidth="24330" windowHeight="12345" activeTab="6" xr2:uid="{D15C1263-861B-4DF9-B9B1-FF8B6E25166E}"/>
  </bookViews>
  <sheets>
    <sheet name="Fig1" sheetId="2" r:id="rId1"/>
    <sheet name="Fig2" sheetId="1" r:id="rId2"/>
    <sheet name="Fig3" sheetId="3" r:id="rId3"/>
    <sheet name="Fig4" sheetId="5" r:id="rId4"/>
    <sheet name="Fig5" sheetId="6" r:id="rId5"/>
    <sheet name="Fig6" sheetId="7" r:id="rId6"/>
    <sheet name="Fig7" sheetId="9" r:id="rId7"/>
    <sheet name="Fig8" sheetId="11" r:id="rId8"/>
    <sheet name="Fig9" sheetId="12" r:id="rId9"/>
    <sheet name="Fig10" sheetId="13" r:id="rId10"/>
    <sheet name="Fig12_13" sheetId="14" r:id="rId11"/>
    <sheet name="Fig16" sheetId="15" r:id="rId12"/>
    <sheet name="Fig20" sheetId="16" r:id="rId13"/>
    <sheet name="Table12" sheetId="17" r:id="rId14"/>
    <sheet name="Fig23" sheetId="18" r:id="rId15"/>
    <sheet name="Fig24" sheetId="19" r:id="rId16"/>
  </sheets>
  <externalReferences>
    <externalReference r:id="rId17"/>
    <externalReference r:id="rId18"/>
    <externalReference r:id="rId19"/>
    <externalReference r:id="rId20"/>
    <externalReference r:id="rId21"/>
  </externalReferences>
  <definedNames>
    <definedName name="_xlnm._FilterDatabase" localSheetId="13" hidden="1">Table12!$T$2:$T$132</definedName>
    <definedName name="_xlnm.Extract" localSheetId="13">Table12!$AA$3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9" l="1"/>
  <c r="D53" i="19"/>
  <c r="D47" i="19"/>
  <c r="L46" i="19"/>
  <c r="H44" i="19"/>
  <c r="D44" i="19"/>
  <c r="H41" i="19"/>
  <c r="D39" i="19"/>
  <c r="L38" i="19"/>
  <c r="H36" i="19"/>
  <c r="D36" i="19"/>
  <c r="H33" i="19"/>
  <c r="D31" i="19"/>
  <c r="L30" i="19"/>
  <c r="H28" i="19"/>
  <c r="D28" i="19"/>
  <c r="H25" i="19"/>
  <c r="D23" i="19"/>
  <c r="L22" i="19"/>
  <c r="H20" i="19"/>
  <c r="D20" i="19"/>
  <c r="H17" i="19"/>
  <c r="D15" i="19"/>
  <c r="L14" i="19"/>
  <c r="H12" i="19"/>
  <c r="D12" i="19"/>
  <c r="H9" i="19"/>
  <c r="D7" i="19"/>
  <c r="L6" i="19"/>
  <c r="M4" i="19"/>
  <c r="L4" i="19"/>
  <c r="L40" i="19" s="1"/>
  <c r="I4" i="19"/>
  <c r="H4" i="19"/>
  <c r="H43" i="19" s="1"/>
  <c r="E4" i="19"/>
  <c r="D4" i="19"/>
  <c r="D59" i="19" s="1"/>
  <c r="AP102" i="18" a="1"/>
  <c r="AP102" i="18" s="1"/>
  <c r="AP101" i="18" a="1"/>
  <c r="AP101" i="18" s="1"/>
  <c r="AP100" i="18" a="1"/>
  <c r="AP100" i="18" s="1"/>
  <c r="AP99" i="18" a="1"/>
  <c r="AP99" i="18" s="1"/>
  <c r="AP98" i="18" a="1"/>
  <c r="AP98" i="18" s="1"/>
  <c r="AP97" i="18" a="1"/>
  <c r="AP97" i="18" s="1"/>
  <c r="AP96" i="18" a="1"/>
  <c r="AP96" i="18" s="1"/>
  <c r="AP95" i="18" a="1"/>
  <c r="AP95" i="18" s="1"/>
  <c r="AP94" i="18" a="1"/>
  <c r="AP94" i="18" s="1"/>
  <c r="AP93" i="18" a="1"/>
  <c r="AP93" i="18" s="1"/>
  <c r="AP92" i="18" a="1"/>
  <c r="AP92" i="18" s="1"/>
  <c r="AP91" i="18" a="1"/>
  <c r="AP91" i="18" s="1"/>
  <c r="AP90" i="18" a="1"/>
  <c r="AP90" i="18" s="1"/>
  <c r="AP89" i="18" a="1"/>
  <c r="AP89" i="18" s="1"/>
  <c r="AP88" i="18" a="1"/>
  <c r="AP88" i="18" s="1"/>
  <c r="AP87" i="18" a="1"/>
  <c r="AP87" i="18" s="1"/>
  <c r="AP86" i="18" a="1"/>
  <c r="AP86" i="18" s="1"/>
  <c r="AP85" i="18" a="1"/>
  <c r="AP85" i="18" s="1"/>
  <c r="AP84" i="18" a="1"/>
  <c r="AP84" i="18" s="1"/>
  <c r="AP83" i="18" a="1"/>
  <c r="AP83" i="18" s="1"/>
  <c r="AP82" i="18" a="1"/>
  <c r="AP82" i="18" s="1"/>
  <c r="AP81" i="18" a="1"/>
  <c r="AP81" i="18" s="1"/>
  <c r="AP80" i="18" a="1"/>
  <c r="AP80" i="18" s="1"/>
  <c r="AP79" i="18" a="1"/>
  <c r="AP79" i="18" s="1"/>
  <c r="AP78" i="18" a="1"/>
  <c r="AP78" i="18" s="1"/>
  <c r="AP77" i="18" a="1"/>
  <c r="AP77" i="18" s="1"/>
  <c r="AP76" i="18" a="1"/>
  <c r="AP76" i="18" s="1"/>
  <c r="AP75" i="18" a="1"/>
  <c r="AP75" i="18" s="1"/>
  <c r="AP74" i="18" a="1"/>
  <c r="AP74" i="18" s="1"/>
  <c r="AP73" i="18" a="1"/>
  <c r="AP73" i="18" s="1"/>
  <c r="AP72" i="18" a="1"/>
  <c r="AP72" i="18" s="1"/>
  <c r="AP71" i="18" a="1"/>
  <c r="AP71" i="18" s="1"/>
  <c r="AP70" i="18" a="1"/>
  <c r="AP70" i="18" s="1"/>
  <c r="AP69" i="18" a="1"/>
  <c r="AP69" i="18" s="1"/>
  <c r="AP68" i="18" a="1"/>
  <c r="AP68" i="18" s="1"/>
  <c r="AP67" i="18" a="1"/>
  <c r="AP67" i="18" s="1"/>
  <c r="AP66" i="18" a="1"/>
  <c r="AP66" i="18" s="1"/>
  <c r="AP65" i="18" a="1"/>
  <c r="AP65" i="18" s="1"/>
  <c r="AP64" i="18" a="1"/>
  <c r="AP64" i="18" s="1"/>
  <c r="AP63" i="18" a="1"/>
  <c r="AP63" i="18" s="1"/>
  <c r="AP62" i="18" a="1"/>
  <c r="AP62" i="18" s="1"/>
  <c r="AP61" i="18"/>
  <c r="AP61" i="18" a="1"/>
  <c r="C61" i="18"/>
  <c r="AP60" i="18" a="1"/>
  <c r="AP60" i="18" s="1"/>
  <c r="AP59" i="18" a="1"/>
  <c r="AP59" i="18" s="1"/>
  <c r="AP58" i="18" a="1"/>
  <c r="AP58" i="18" s="1"/>
  <c r="AP57" i="18"/>
  <c r="AP57" i="18" a="1"/>
  <c r="AP56" i="18"/>
  <c r="AP56" i="18" a="1"/>
  <c r="AP55" i="18"/>
  <c r="AP55" i="18" a="1"/>
  <c r="AP54" i="18" a="1"/>
  <c r="AP54" i="18" s="1"/>
  <c r="C54" i="18"/>
  <c r="AP53" i="18"/>
  <c r="AP53" i="18" a="1"/>
  <c r="C53" i="18"/>
  <c r="AP52" i="18" a="1"/>
  <c r="AP52" i="18" s="1"/>
  <c r="AP51" i="18" a="1"/>
  <c r="AP51" i="18" s="1"/>
  <c r="AP50" i="18" a="1"/>
  <c r="AP50" i="18" s="1"/>
  <c r="AP49" i="18"/>
  <c r="AP49" i="18" a="1"/>
  <c r="C49" i="18"/>
  <c r="AP48" i="18"/>
  <c r="AP48" i="18" a="1"/>
  <c r="F48" i="18"/>
  <c r="AP47" i="18"/>
  <c r="AP47" i="18" a="1"/>
  <c r="C47" i="18"/>
  <c r="AP46" i="18"/>
  <c r="AP46" i="18" a="1"/>
  <c r="F46" i="18"/>
  <c r="AP45" i="18"/>
  <c r="AP45" i="18" a="1"/>
  <c r="C45" i="18"/>
  <c r="AP44" i="18"/>
  <c r="AP44" i="18" a="1"/>
  <c r="J44" i="18"/>
  <c r="AP43" i="18" a="1"/>
  <c r="AP43" i="18" s="1"/>
  <c r="J43" i="18"/>
  <c r="AP42" i="18"/>
  <c r="AP42" i="18" a="1"/>
  <c r="AP41" i="18"/>
  <c r="AP41" i="18" a="1"/>
  <c r="F41" i="18"/>
  <c r="AP40" i="18"/>
  <c r="AP40" i="18" a="1"/>
  <c r="AD40" i="18"/>
  <c r="C40" i="18"/>
  <c r="AP39" i="18" a="1"/>
  <c r="AP39" i="18" s="1"/>
  <c r="C39" i="18"/>
  <c r="AP38" i="18"/>
  <c r="AP38" i="18" a="1"/>
  <c r="AA38" i="18"/>
  <c r="F38" i="18"/>
  <c r="AP37" i="18" a="1"/>
  <c r="AP37" i="18" s="1"/>
  <c r="AA37" i="18"/>
  <c r="F37" i="18"/>
  <c r="AP36" i="18"/>
  <c r="AP36" i="18" a="1"/>
  <c r="AA36" i="18"/>
  <c r="O36" i="18"/>
  <c r="N36" i="18"/>
  <c r="F36" i="18"/>
  <c r="AP35" i="18"/>
  <c r="AP35" i="18" a="1"/>
  <c r="AA35" i="18"/>
  <c r="J35" i="18"/>
  <c r="AP34" i="18"/>
  <c r="AP34" i="18" a="1"/>
  <c r="AA34" i="18"/>
  <c r="C34" i="18"/>
  <c r="AP33" i="18"/>
  <c r="AP33" i="18" a="1"/>
  <c r="AA33" i="18"/>
  <c r="AP32" i="18" a="1"/>
  <c r="AP32" i="18" s="1"/>
  <c r="AA32" i="18"/>
  <c r="F32" i="18"/>
  <c r="AP31" i="18"/>
  <c r="AP31" i="18" a="1"/>
  <c r="AA31" i="18"/>
  <c r="J31" i="18"/>
  <c r="AP30" i="18"/>
  <c r="AP30" i="18" a="1"/>
  <c r="AA30" i="18"/>
  <c r="C30" i="18"/>
  <c r="AP29" i="18"/>
  <c r="AP29" i="18" a="1"/>
  <c r="AA29" i="18"/>
  <c r="AP28" i="18" a="1"/>
  <c r="AP28" i="18" s="1"/>
  <c r="AA28" i="18"/>
  <c r="F28" i="18"/>
  <c r="AP27" i="18"/>
  <c r="AP27" i="18" a="1"/>
  <c r="AA27" i="18"/>
  <c r="J27" i="18"/>
  <c r="AP26" i="18"/>
  <c r="AP26" i="18" a="1"/>
  <c r="AA26" i="18"/>
  <c r="C26" i="18"/>
  <c r="AP25" i="18"/>
  <c r="AP25" i="18" a="1"/>
  <c r="AA25" i="18"/>
  <c r="AP24" i="18" a="1"/>
  <c r="AP24" i="18" s="1"/>
  <c r="AA24" i="18"/>
  <c r="F24" i="18"/>
  <c r="AP23" i="18"/>
  <c r="AP23" i="18" a="1"/>
  <c r="AA23" i="18"/>
  <c r="J23" i="18"/>
  <c r="AP22" i="18"/>
  <c r="AP22" i="18" a="1"/>
  <c r="AA22" i="18"/>
  <c r="C22" i="18"/>
  <c r="AP21" i="18"/>
  <c r="AP21" i="18" a="1"/>
  <c r="AA21" i="18"/>
  <c r="F21" i="18"/>
  <c r="AP20" i="18" a="1"/>
  <c r="AP20" i="18" s="1"/>
  <c r="AA20" i="18"/>
  <c r="F20" i="18"/>
  <c r="AP19" i="18"/>
  <c r="AP19" i="18" a="1"/>
  <c r="AA19" i="18"/>
  <c r="J19" i="18"/>
  <c r="AP18" i="18"/>
  <c r="AP18" i="18" a="1"/>
  <c r="AA18" i="18"/>
  <c r="C18" i="18"/>
  <c r="AP17" i="18"/>
  <c r="AP17" i="18" a="1"/>
  <c r="AA17" i="18"/>
  <c r="F17" i="18"/>
  <c r="AP16" i="18" a="1"/>
  <c r="AP16" i="18" s="1"/>
  <c r="AA16" i="18"/>
  <c r="F16" i="18"/>
  <c r="AP15" i="18"/>
  <c r="AP15" i="18" a="1"/>
  <c r="AA15" i="18"/>
  <c r="J15" i="18"/>
  <c r="AP14" i="18"/>
  <c r="AP14" i="18" a="1"/>
  <c r="AA14" i="18"/>
  <c r="C14" i="18"/>
  <c r="AP13" i="18" a="1"/>
  <c r="AP13" i="18" s="1"/>
  <c r="AA13" i="18"/>
  <c r="F13" i="18"/>
  <c r="AP12" i="18" a="1"/>
  <c r="AP12" i="18" s="1"/>
  <c r="AA12" i="18"/>
  <c r="F12" i="18"/>
  <c r="AP11" i="18"/>
  <c r="AP11" i="18" a="1"/>
  <c r="AA11" i="18"/>
  <c r="J11" i="18"/>
  <c r="C11" i="18"/>
  <c r="AP10" i="18"/>
  <c r="AP10" i="18" a="1"/>
  <c r="AA10" i="18"/>
  <c r="C10" i="18"/>
  <c r="AP9" i="18" a="1"/>
  <c r="AP9" i="18" s="1"/>
  <c r="AA9" i="18"/>
  <c r="AA40" i="18" s="1"/>
  <c r="F9" i="18"/>
  <c r="AP8" i="18" a="1"/>
  <c r="AP8" i="18" s="1"/>
  <c r="AA8" i="18"/>
  <c r="F8" i="18"/>
  <c r="AP7" i="18"/>
  <c r="AP7" i="18" a="1"/>
  <c r="AA7" i="18"/>
  <c r="J7" i="18"/>
  <c r="C7" i="18"/>
  <c r="J6" i="18"/>
  <c r="C6" i="18"/>
  <c r="C5" i="18"/>
  <c r="F4" i="18"/>
  <c r="C4" i="18"/>
  <c r="J3" i="18"/>
  <c r="I3" i="18"/>
  <c r="J39" i="18" s="1"/>
  <c r="F3" i="18"/>
  <c r="E3" i="18"/>
  <c r="F42" i="18" s="1"/>
  <c r="C3" i="18"/>
  <c r="B3" i="18"/>
  <c r="C60" i="18" s="1"/>
  <c r="H6" i="19" l="1"/>
  <c r="D9" i="19"/>
  <c r="L11" i="19"/>
  <c r="H14" i="19"/>
  <c r="D17" i="19"/>
  <c r="L19" i="19"/>
  <c r="H22" i="19"/>
  <c r="D25" i="19"/>
  <c r="L27" i="19"/>
  <c r="H30" i="19"/>
  <c r="D33" i="19"/>
  <c r="L35" i="19"/>
  <c r="H38" i="19"/>
  <c r="D41" i="19"/>
  <c r="L43" i="19"/>
  <c r="H46" i="19"/>
  <c r="D52" i="19"/>
  <c r="H7" i="19"/>
  <c r="D10" i="19"/>
  <c r="L12" i="19"/>
  <c r="H15" i="19"/>
  <c r="D18" i="19"/>
  <c r="L20" i="19"/>
  <c r="H23" i="19"/>
  <c r="D26" i="19"/>
  <c r="L28" i="19"/>
  <c r="H31" i="19"/>
  <c r="D34" i="19"/>
  <c r="L36" i="19"/>
  <c r="H39" i="19"/>
  <c r="D42" i="19"/>
  <c r="L44" i="19"/>
  <c r="L47" i="19"/>
  <c r="D55" i="19"/>
  <c r="D5" i="19"/>
  <c r="L7" i="19"/>
  <c r="H10" i="19"/>
  <c r="D13" i="19"/>
  <c r="L15" i="19"/>
  <c r="H18" i="19"/>
  <c r="D21" i="19"/>
  <c r="L23" i="19"/>
  <c r="H26" i="19"/>
  <c r="D29" i="19"/>
  <c r="L31" i="19"/>
  <c r="H34" i="19"/>
  <c r="D37" i="19"/>
  <c r="L39" i="19"/>
  <c r="H42" i="19"/>
  <c r="D45" i="19"/>
  <c r="D48" i="19"/>
  <c r="D56" i="19"/>
  <c r="H5" i="19"/>
  <c r="D8" i="19"/>
  <c r="L10" i="19"/>
  <c r="H13" i="19"/>
  <c r="D16" i="19"/>
  <c r="L18" i="19"/>
  <c r="H21" i="19"/>
  <c r="D24" i="19"/>
  <c r="L26" i="19"/>
  <c r="H29" i="19"/>
  <c r="D32" i="19"/>
  <c r="L34" i="19"/>
  <c r="H37" i="19"/>
  <c r="D40" i="19"/>
  <c r="L42" i="19"/>
  <c r="H45" i="19"/>
  <c r="D49" i="19"/>
  <c r="D57" i="19"/>
  <c r="L9" i="19"/>
  <c r="L5" i="19"/>
  <c r="H8" i="19"/>
  <c r="D11" i="19"/>
  <c r="L13" i="19"/>
  <c r="H16" i="19"/>
  <c r="D19" i="19"/>
  <c r="L21" i="19"/>
  <c r="H24" i="19"/>
  <c r="D27" i="19"/>
  <c r="L29" i="19"/>
  <c r="H32" i="19"/>
  <c r="D35" i="19"/>
  <c r="L37" i="19"/>
  <c r="H40" i="19"/>
  <c r="D43" i="19"/>
  <c r="L45" i="19"/>
  <c r="D50" i="19"/>
  <c r="D58" i="19"/>
  <c r="L17" i="19"/>
  <c r="L25" i="19"/>
  <c r="L33" i="19"/>
  <c r="L41" i="19"/>
  <c r="D6" i="19"/>
  <c r="L8" i="19"/>
  <c r="H11" i="19"/>
  <c r="D14" i="19"/>
  <c r="L16" i="19"/>
  <c r="H19" i="19"/>
  <c r="D22" i="19"/>
  <c r="L24" i="19"/>
  <c r="H27" i="19"/>
  <c r="D30" i="19"/>
  <c r="L32" i="19"/>
  <c r="H35" i="19"/>
  <c r="D38" i="19"/>
  <c r="D46" i="19"/>
  <c r="D51" i="19"/>
  <c r="J42" i="18"/>
  <c r="C44" i="18"/>
  <c r="C55" i="18"/>
  <c r="F25" i="18"/>
  <c r="F29" i="18"/>
  <c r="F33" i="18"/>
  <c r="F6" i="18"/>
  <c r="C8" i="18"/>
  <c r="J9" i="18"/>
  <c r="C12" i="18"/>
  <c r="J13" i="18"/>
  <c r="C16" i="18"/>
  <c r="J17" i="18"/>
  <c r="C20" i="18"/>
  <c r="J21" i="18"/>
  <c r="C24" i="18"/>
  <c r="J25" i="18"/>
  <c r="C28" i="18"/>
  <c r="J29" i="18"/>
  <c r="C32" i="18"/>
  <c r="J33" i="18"/>
  <c r="C36" i="18"/>
  <c r="C37" i="18"/>
  <c r="J38" i="18"/>
  <c r="C41" i="18"/>
  <c r="F44" i="18"/>
  <c r="C46" i="18"/>
  <c r="C48" i="18"/>
  <c r="C50" i="18"/>
  <c r="C58" i="18"/>
  <c r="J8" i="18"/>
  <c r="J12" i="18"/>
  <c r="C15" i="18"/>
  <c r="J16" i="18"/>
  <c r="C19" i="18"/>
  <c r="J20" i="18"/>
  <c r="C23" i="18"/>
  <c r="J24" i="18"/>
  <c r="C27" i="18"/>
  <c r="J28" i="18"/>
  <c r="C31" i="18"/>
  <c r="J32" i="18"/>
  <c r="C35" i="18"/>
  <c r="J36" i="18"/>
  <c r="J37" i="18"/>
  <c r="F40" i="18"/>
  <c r="J41" i="18"/>
  <c r="C43" i="18"/>
  <c r="C56" i="18"/>
  <c r="J4" i="18"/>
  <c r="F7" i="18"/>
  <c r="F11" i="18"/>
  <c r="F15" i="18"/>
  <c r="F19" i="18"/>
  <c r="F23" i="18"/>
  <c r="F27" i="18"/>
  <c r="F31" i="18"/>
  <c r="F35" i="18"/>
  <c r="J40" i="18"/>
  <c r="F43" i="18"/>
  <c r="C51" i="18"/>
  <c r="C59" i="18"/>
  <c r="C62" i="18"/>
  <c r="F5" i="18"/>
  <c r="F10" i="18"/>
  <c r="F14" i="18"/>
  <c r="F18" i="18"/>
  <c r="F22" i="18"/>
  <c r="F26" i="18"/>
  <c r="F30" i="18"/>
  <c r="F34" i="18"/>
  <c r="F39" i="18"/>
  <c r="C42" i="18"/>
  <c r="F45" i="18"/>
  <c r="F47" i="18"/>
  <c r="F49" i="18"/>
  <c r="C57" i="18"/>
  <c r="J5" i="18"/>
  <c r="C9" i="18"/>
  <c r="J10" i="18"/>
  <c r="C13" i="18"/>
  <c r="J14" i="18"/>
  <c r="C17" i="18"/>
  <c r="J18" i="18"/>
  <c r="C21" i="18"/>
  <c r="J22" i="18"/>
  <c r="C25" i="18"/>
  <c r="J26" i="18"/>
  <c r="C29" i="18"/>
  <c r="J30" i="18"/>
  <c r="C33" i="18"/>
  <c r="J34" i="18"/>
  <c r="C38" i="18"/>
  <c r="C52" i="18"/>
  <c r="W132" i="17" l="1"/>
  <c r="W131" i="17"/>
  <c r="W130" i="17"/>
  <c r="W129" i="17"/>
  <c r="W128" i="17"/>
  <c r="W127" i="17"/>
  <c r="W126" i="17"/>
  <c r="W125" i="17"/>
  <c r="W124" i="17"/>
  <c r="W123" i="17"/>
  <c r="W122" i="17"/>
  <c r="W121" i="17"/>
  <c r="W120" i="17"/>
  <c r="W119" i="17"/>
  <c r="W118" i="17"/>
  <c r="W117" i="17"/>
  <c r="W116" i="17"/>
  <c r="W115" i="17"/>
  <c r="W114" i="17"/>
  <c r="W113" i="17"/>
  <c r="W112" i="17"/>
  <c r="W111" i="17"/>
  <c r="W110" i="17"/>
  <c r="W109" i="17"/>
  <c r="W108" i="17"/>
  <c r="W107" i="17"/>
  <c r="W106" i="17"/>
  <c r="W105" i="17"/>
  <c r="W104" i="17"/>
  <c r="W103" i="17"/>
  <c r="W102" i="17"/>
  <c r="W101" i="17"/>
  <c r="W100" i="17"/>
  <c r="W99" i="17"/>
  <c r="W98" i="17"/>
  <c r="W97" i="17"/>
  <c r="W96" i="17"/>
  <c r="W95" i="17"/>
  <c r="W94" i="17"/>
  <c r="W93" i="17"/>
  <c r="W92" i="17"/>
  <c r="W91" i="17"/>
  <c r="W90" i="17"/>
  <c r="W89" i="17"/>
  <c r="W88" i="17"/>
  <c r="W87" i="17"/>
  <c r="W86" i="17"/>
  <c r="W85" i="17"/>
  <c r="W84" i="17"/>
  <c r="W83" i="17"/>
  <c r="W82" i="17"/>
  <c r="W81" i="17"/>
  <c r="W80" i="17"/>
  <c r="W79" i="17"/>
  <c r="W78" i="17"/>
  <c r="W77" i="17"/>
  <c r="W76" i="17"/>
  <c r="W75" i="17"/>
  <c r="W74" i="17"/>
  <c r="W73" i="17"/>
  <c r="W72" i="17"/>
  <c r="W71" i="17"/>
  <c r="W70" i="17"/>
  <c r="W69" i="17"/>
  <c r="W68" i="17"/>
  <c r="W67" i="17"/>
  <c r="W66" i="17"/>
  <c r="W65" i="17"/>
  <c r="W64" i="17"/>
  <c r="W63" i="17"/>
  <c r="W62" i="17"/>
  <c r="W61" i="17"/>
  <c r="W60" i="17"/>
  <c r="W59" i="17"/>
  <c r="W58" i="17"/>
  <c r="W57" i="17"/>
  <c r="W56" i="17"/>
  <c r="AF55" i="17"/>
  <c r="AD55" i="17"/>
  <c r="AC55" i="17"/>
  <c r="AI55" i="17" s="1"/>
  <c r="W55" i="17"/>
  <c r="AH54" i="17"/>
  <c r="AF54" i="17"/>
  <c r="AE54" i="17"/>
  <c r="AC54" i="17"/>
  <c r="AK54" i="17" s="1"/>
  <c r="W54" i="17"/>
  <c r="AJ53" i="17"/>
  <c r="AH53" i="17"/>
  <c r="AG53" i="17"/>
  <c r="AE53" i="17"/>
  <c r="AC53" i="17"/>
  <c r="AD53" i="17" s="1"/>
  <c r="W53" i="17"/>
  <c r="AJ52" i="17"/>
  <c r="AI52" i="17"/>
  <c r="AG52" i="17"/>
  <c r="AE52" i="17"/>
  <c r="AD52" i="17"/>
  <c r="AC52" i="17"/>
  <c r="AF52" i="17" s="1"/>
  <c r="W52" i="17"/>
  <c r="AF51" i="17"/>
  <c r="AD51" i="17"/>
  <c r="AC51" i="17"/>
  <c r="AI51" i="17" s="1"/>
  <c r="W51" i="17"/>
  <c r="AH50" i="17"/>
  <c r="AF50" i="17"/>
  <c r="AC50" i="17"/>
  <c r="AK50" i="17" s="1"/>
  <c r="W50" i="17"/>
  <c r="AJ49" i="17"/>
  <c r="AH49" i="17"/>
  <c r="AE49" i="17"/>
  <c r="AC49" i="17"/>
  <c r="AD49" i="17" s="1"/>
  <c r="W49" i="17"/>
  <c r="AJ48" i="17"/>
  <c r="AG48" i="17"/>
  <c r="AE48" i="17"/>
  <c r="AD48" i="17"/>
  <c r="AC48" i="17"/>
  <c r="AF48" i="17" s="1"/>
  <c r="W48" i="17"/>
  <c r="AF47" i="17"/>
  <c r="AD47" i="17"/>
  <c r="AC47" i="17"/>
  <c r="AI47" i="17" s="1"/>
  <c r="W47" i="17"/>
  <c r="AH46" i="17"/>
  <c r="AF46" i="17"/>
  <c r="AC46" i="17"/>
  <c r="AK46" i="17" s="1"/>
  <c r="W46" i="17"/>
  <c r="AJ45" i="17"/>
  <c r="AH45" i="17"/>
  <c r="AE45" i="17"/>
  <c r="AC45" i="17"/>
  <c r="AD45" i="17" s="1"/>
  <c r="W45" i="17"/>
  <c r="AJ44" i="17"/>
  <c r="AG44" i="17"/>
  <c r="AE44" i="17"/>
  <c r="AD44" i="17"/>
  <c r="AC44" i="17"/>
  <c r="AF44" i="17" s="1"/>
  <c r="W44" i="17"/>
  <c r="AF43" i="17"/>
  <c r="AD43" i="17"/>
  <c r="AC43" i="17"/>
  <c r="AI43" i="17" s="1"/>
  <c r="W43" i="17"/>
  <c r="AH42" i="17"/>
  <c r="AF42" i="17"/>
  <c r="AC42" i="17"/>
  <c r="AK42" i="17" s="1"/>
  <c r="W42" i="17"/>
  <c r="AJ41" i="17"/>
  <c r="AH41" i="17"/>
  <c r="AE41" i="17"/>
  <c r="AC41" i="17"/>
  <c r="AD41" i="17" s="1"/>
  <c r="W41" i="17"/>
  <c r="AJ40" i="17"/>
  <c r="AG40" i="17"/>
  <c r="AE40" i="17"/>
  <c r="AD40" i="17"/>
  <c r="AC40" i="17"/>
  <c r="AF40" i="17" s="1"/>
  <c r="W40" i="17"/>
  <c r="AF39" i="17"/>
  <c r="AD39" i="17"/>
  <c r="AC39" i="17"/>
  <c r="AI39" i="17" s="1"/>
  <c r="W39" i="17"/>
  <c r="AH38" i="17"/>
  <c r="AF38" i="17"/>
  <c r="AC38" i="17"/>
  <c r="AK38" i="17" s="1"/>
  <c r="W38" i="17"/>
  <c r="AJ37" i="17"/>
  <c r="AH37" i="17"/>
  <c r="AE37" i="17"/>
  <c r="AC37" i="17"/>
  <c r="AD37" i="17" s="1"/>
  <c r="W37" i="17"/>
  <c r="AJ36" i="17"/>
  <c r="AG36" i="17"/>
  <c r="AE36" i="17"/>
  <c r="AD36" i="17"/>
  <c r="AC36" i="17"/>
  <c r="AF36" i="17" s="1"/>
  <c r="W36" i="17"/>
  <c r="AF35" i="17"/>
  <c r="AD35" i="17"/>
  <c r="AC35" i="17"/>
  <c r="AI35" i="17" s="1"/>
  <c r="W35" i="17"/>
  <c r="AH34" i="17"/>
  <c r="AF34" i="17"/>
  <c r="AC34" i="17"/>
  <c r="AK34" i="17" s="1"/>
  <c r="W34" i="17"/>
  <c r="AJ33" i="17"/>
  <c r="AH33" i="17"/>
  <c r="AE33" i="17"/>
  <c r="AC33" i="17"/>
  <c r="AD33" i="17" s="1"/>
  <c r="W33" i="17"/>
  <c r="AJ32" i="17"/>
  <c r="AI32" i="17"/>
  <c r="AG32" i="17"/>
  <c r="AE32" i="17"/>
  <c r="AD32" i="17"/>
  <c r="AC32" i="17"/>
  <c r="AF32" i="17" s="1"/>
  <c r="W32" i="17"/>
  <c r="W31" i="17"/>
  <c r="W30" i="17"/>
  <c r="W29" i="17"/>
  <c r="W28" i="17"/>
  <c r="W27" i="17"/>
  <c r="AY26" i="17"/>
  <c r="AX26" i="17"/>
  <c r="AW26" i="17"/>
  <c r="AV26" i="17"/>
  <c r="AT26" i="17"/>
  <c r="AS26" i="17"/>
  <c r="AR26" i="17"/>
  <c r="AQ26" i="17"/>
  <c r="AP26" i="17"/>
  <c r="AO26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W26" i="17"/>
  <c r="AY25" i="17"/>
  <c r="AX25" i="17"/>
  <c r="AW25" i="17"/>
  <c r="AV25" i="17"/>
  <c r="AT25" i="17"/>
  <c r="AS25" i="17"/>
  <c r="AR25" i="17"/>
  <c r="AQ25" i="17"/>
  <c r="AP25" i="17"/>
  <c r="AO25" i="17"/>
  <c r="AN25" i="17"/>
  <c r="AM25" i="17"/>
  <c r="AL25" i="17"/>
  <c r="AK25" i="17"/>
  <c r="AJ25" i="17"/>
  <c r="AI25" i="17"/>
  <c r="AH25" i="17"/>
  <c r="AG25" i="17"/>
  <c r="AF25" i="17"/>
  <c r="AE25" i="17"/>
  <c r="AD25" i="17"/>
  <c r="AC25" i="17"/>
  <c r="W25" i="17"/>
  <c r="AY24" i="17"/>
  <c r="AX24" i="17"/>
  <c r="AW24" i="17"/>
  <c r="AV24" i="17"/>
  <c r="AT24" i="17"/>
  <c r="AS24" i="17"/>
  <c r="AR24" i="17"/>
  <c r="AQ24" i="17"/>
  <c r="AP24" i="17"/>
  <c r="AO24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W24" i="17"/>
  <c r="AY23" i="17"/>
  <c r="AX23" i="17"/>
  <c r="AW23" i="17"/>
  <c r="AV23" i="17"/>
  <c r="AT23" i="17"/>
  <c r="AS23" i="17"/>
  <c r="AR23" i="17"/>
  <c r="AQ23" i="17"/>
  <c r="AP23" i="17"/>
  <c r="AO23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W23" i="17"/>
  <c r="AY22" i="17"/>
  <c r="AX22" i="17"/>
  <c r="AW22" i="17"/>
  <c r="AV22" i="17"/>
  <c r="AT22" i="17"/>
  <c r="AS22" i="17"/>
  <c r="AR22" i="17"/>
  <c r="AQ22" i="17"/>
  <c r="AP22" i="17"/>
  <c r="AO22" i="17"/>
  <c r="AN22" i="17"/>
  <c r="AM22" i="17"/>
  <c r="AL22" i="17"/>
  <c r="AK22" i="17"/>
  <c r="AJ22" i="17"/>
  <c r="AI22" i="17"/>
  <c r="AH22" i="17"/>
  <c r="AG22" i="17"/>
  <c r="AF22" i="17"/>
  <c r="AE22" i="17"/>
  <c r="AD22" i="17"/>
  <c r="AC22" i="17"/>
  <c r="W22" i="17"/>
  <c r="AY21" i="17"/>
  <c r="AX21" i="17"/>
  <c r="AW21" i="17"/>
  <c r="AV21" i="17"/>
  <c r="AT21" i="17"/>
  <c r="AS21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W21" i="17"/>
  <c r="AY20" i="17"/>
  <c r="AX20" i="17"/>
  <c r="AW20" i="17"/>
  <c r="AV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W20" i="17"/>
  <c r="AY19" i="17"/>
  <c r="AX19" i="17"/>
  <c r="AW19" i="17"/>
  <c r="AV19" i="17"/>
  <c r="AT19" i="17"/>
  <c r="AS19" i="17"/>
  <c r="AR19" i="17"/>
  <c r="AQ19" i="17"/>
  <c r="AP19" i="17"/>
  <c r="AO19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W19" i="17"/>
  <c r="AY18" i="17"/>
  <c r="AX18" i="17"/>
  <c r="AW18" i="17"/>
  <c r="AV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W18" i="17"/>
  <c r="AY17" i="17"/>
  <c r="AX17" i="17"/>
  <c r="AW17" i="17"/>
  <c r="AV17" i="17"/>
  <c r="AT17" i="17"/>
  <c r="AS17" i="17"/>
  <c r="AR17" i="17"/>
  <c r="AQ17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W17" i="17"/>
  <c r="AY16" i="17"/>
  <c r="AX16" i="17"/>
  <c r="AW16" i="17"/>
  <c r="AV16" i="17"/>
  <c r="AT16" i="17"/>
  <c r="AS16" i="17"/>
  <c r="AR16" i="17"/>
  <c r="AQ16" i="17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W16" i="17"/>
  <c r="AY15" i="17"/>
  <c r="AX15" i="17"/>
  <c r="AW15" i="17"/>
  <c r="AV15" i="17"/>
  <c r="AT15" i="17"/>
  <c r="AS15" i="17"/>
  <c r="AR15" i="17"/>
  <c r="AQ15" i="17"/>
  <c r="AP15" i="17"/>
  <c r="AO15" i="17"/>
  <c r="AN15" i="17"/>
  <c r="AM15" i="17"/>
  <c r="AL15" i="17"/>
  <c r="AK15" i="17"/>
  <c r="AJ15" i="17"/>
  <c r="AI15" i="17"/>
  <c r="AH15" i="17"/>
  <c r="AG15" i="17"/>
  <c r="AF15" i="17"/>
  <c r="AE15" i="17"/>
  <c r="AD15" i="17"/>
  <c r="AC15" i="17"/>
  <c r="W15" i="17"/>
  <c r="AY14" i="17"/>
  <c r="AX14" i="17"/>
  <c r="AW14" i="17"/>
  <c r="AV14" i="17"/>
  <c r="AT14" i="17"/>
  <c r="AS14" i="17"/>
  <c r="AR14" i="17"/>
  <c r="AQ14" i="17"/>
  <c r="AP14" i="17"/>
  <c r="AO14" i="17"/>
  <c r="AN14" i="17"/>
  <c r="AM14" i="17"/>
  <c r="AL14" i="17"/>
  <c r="AK14" i="17"/>
  <c r="AJ14" i="17"/>
  <c r="AI14" i="17"/>
  <c r="AH14" i="17"/>
  <c r="AG14" i="17"/>
  <c r="AF14" i="17"/>
  <c r="AE14" i="17"/>
  <c r="AD14" i="17"/>
  <c r="AC14" i="17"/>
  <c r="W14" i="17"/>
  <c r="AY13" i="17"/>
  <c r="AX13" i="17"/>
  <c r="AW13" i="17"/>
  <c r="AV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W13" i="17"/>
  <c r="AY12" i="17"/>
  <c r="AX12" i="17"/>
  <c r="AW12" i="17"/>
  <c r="AV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W12" i="17"/>
  <c r="AY11" i="17"/>
  <c r="AX11" i="17"/>
  <c r="AW11" i="17"/>
  <c r="AV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W11" i="17"/>
  <c r="AY10" i="17"/>
  <c r="AX10" i="17"/>
  <c r="AW10" i="17"/>
  <c r="AV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W10" i="17"/>
  <c r="AY9" i="17"/>
  <c r="AX9" i="17"/>
  <c r="AW9" i="17"/>
  <c r="AV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W9" i="17"/>
  <c r="AY8" i="17"/>
  <c r="AX8" i="17"/>
  <c r="AW8" i="17"/>
  <c r="AV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W8" i="17"/>
  <c r="AY7" i="17"/>
  <c r="AX7" i="17"/>
  <c r="AW7" i="17"/>
  <c r="AV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W7" i="17"/>
  <c r="AY6" i="17"/>
  <c r="AX6" i="17"/>
  <c r="AW6" i="17"/>
  <c r="AV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W6" i="17"/>
  <c r="AY5" i="17"/>
  <c r="AX5" i="17"/>
  <c r="AW5" i="17"/>
  <c r="AV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W5" i="17"/>
  <c r="AY4" i="17"/>
  <c r="AX4" i="17"/>
  <c r="AW4" i="17"/>
  <c r="AV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W4" i="17"/>
  <c r="AY3" i="17"/>
  <c r="AY27" i="17" s="1"/>
  <c r="AX3" i="17"/>
  <c r="AX27" i="17" s="1"/>
  <c r="AW3" i="17"/>
  <c r="AW27" i="17" s="1"/>
  <c r="AV3" i="17"/>
  <c r="AV27" i="17" s="1"/>
  <c r="AT3" i="17"/>
  <c r="AT27" i="17" s="1"/>
  <c r="AS3" i="17"/>
  <c r="AS27" i="17" s="1"/>
  <c r="AR3" i="17"/>
  <c r="AR27" i="17" s="1"/>
  <c r="AQ3" i="17"/>
  <c r="AQ27" i="17" s="1"/>
  <c r="AP3" i="17"/>
  <c r="AP27" i="17" s="1"/>
  <c r="AO3" i="17"/>
  <c r="AO27" i="17" s="1"/>
  <c r="AN3" i="17"/>
  <c r="AN27" i="17" s="1"/>
  <c r="AM3" i="17"/>
  <c r="AM27" i="17" s="1"/>
  <c r="AL3" i="17"/>
  <c r="AL27" i="17" s="1"/>
  <c r="AK3" i="17"/>
  <c r="AK27" i="17" s="1"/>
  <c r="AJ3" i="17"/>
  <c r="AJ27" i="17" s="1"/>
  <c r="AI3" i="17"/>
  <c r="AI27" i="17" s="1"/>
  <c r="AH3" i="17"/>
  <c r="AH27" i="17" s="1"/>
  <c r="AG3" i="17"/>
  <c r="AG27" i="17" s="1"/>
  <c r="AF3" i="17"/>
  <c r="AF27" i="17" s="1"/>
  <c r="AE3" i="17"/>
  <c r="AE27" i="17" s="1"/>
  <c r="AD3" i="17"/>
  <c r="AD27" i="17" s="1"/>
  <c r="AC3" i="17"/>
  <c r="AC27" i="17" s="1"/>
  <c r="W3" i="17"/>
  <c r="W2" i="17"/>
  <c r="U7" i="16"/>
  <c r="U5" i="16"/>
  <c r="X5" i="16" s="1"/>
  <c r="AA5" i="16" s="1"/>
  <c r="U6" i="16"/>
  <c r="K5" i="16"/>
  <c r="L456" i="16"/>
  <c r="K456" i="16"/>
  <c r="AE455" i="16"/>
  <c r="L455" i="16"/>
  <c r="F455" i="16" s="1"/>
  <c r="K455" i="16"/>
  <c r="E455" i="16" s="1"/>
  <c r="AE454" i="16"/>
  <c r="L454" i="16"/>
  <c r="F454" i="16" s="1"/>
  <c r="K454" i="16"/>
  <c r="E454" i="16"/>
  <c r="AE453" i="16"/>
  <c r="L453" i="16"/>
  <c r="F453" i="16" s="1"/>
  <c r="K453" i="16"/>
  <c r="E453" i="16" s="1"/>
  <c r="AE452" i="16"/>
  <c r="L452" i="16"/>
  <c r="K452" i="16"/>
  <c r="E452" i="16" s="1"/>
  <c r="F452" i="16"/>
  <c r="AE451" i="16"/>
  <c r="L451" i="16"/>
  <c r="F451" i="16" s="1"/>
  <c r="K451" i="16"/>
  <c r="E451" i="16" s="1"/>
  <c r="AE450" i="16"/>
  <c r="L450" i="16"/>
  <c r="F450" i="16" s="1"/>
  <c r="K450" i="16"/>
  <c r="E450" i="16" s="1"/>
  <c r="AE449" i="16"/>
  <c r="L449" i="16"/>
  <c r="K449" i="16"/>
  <c r="F449" i="16"/>
  <c r="E449" i="16"/>
  <c r="AE448" i="16"/>
  <c r="L448" i="16"/>
  <c r="F448" i="16" s="1"/>
  <c r="K448" i="16"/>
  <c r="E448" i="16" s="1"/>
  <c r="AE447" i="16"/>
  <c r="L447" i="16"/>
  <c r="F447" i="16" s="1"/>
  <c r="K447" i="16"/>
  <c r="E447" i="16" s="1"/>
  <c r="AE446" i="16"/>
  <c r="L446" i="16"/>
  <c r="F446" i="16" s="1"/>
  <c r="K446" i="16"/>
  <c r="E446" i="16"/>
  <c r="AE445" i="16"/>
  <c r="L445" i="16"/>
  <c r="F445" i="16" s="1"/>
  <c r="K445" i="16"/>
  <c r="E445" i="16" s="1"/>
  <c r="AE444" i="16"/>
  <c r="L444" i="16"/>
  <c r="K444" i="16"/>
  <c r="E444" i="16" s="1"/>
  <c r="F444" i="16"/>
  <c r="AE443" i="16"/>
  <c r="L443" i="16"/>
  <c r="F443" i="16" s="1"/>
  <c r="K443" i="16"/>
  <c r="E443" i="16" s="1"/>
  <c r="AE442" i="16"/>
  <c r="L442" i="16"/>
  <c r="F442" i="16" s="1"/>
  <c r="K442" i="16"/>
  <c r="E442" i="16" s="1"/>
  <c r="AE441" i="16"/>
  <c r="L441" i="16"/>
  <c r="K441" i="16"/>
  <c r="F441" i="16"/>
  <c r="E441" i="16"/>
  <c r="AE440" i="16"/>
  <c r="L440" i="16"/>
  <c r="F440" i="16" s="1"/>
  <c r="K440" i="16"/>
  <c r="E440" i="16" s="1"/>
  <c r="AE439" i="16"/>
  <c r="L439" i="16"/>
  <c r="F439" i="16" s="1"/>
  <c r="K439" i="16"/>
  <c r="E439" i="16" s="1"/>
  <c r="AE438" i="16"/>
  <c r="L438" i="16"/>
  <c r="F438" i="16" s="1"/>
  <c r="K438" i="16"/>
  <c r="E438" i="16"/>
  <c r="AE437" i="16"/>
  <c r="L437" i="16"/>
  <c r="F437" i="16" s="1"/>
  <c r="K437" i="16"/>
  <c r="E437" i="16" s="1"/>
  <c r="AE436" i="16"/>
  <c r="L436" i="16"/>
  <c r="K436" i="16"/>
  <c r="E436" i="16" s="1"/>
  <c r="F436" i="16"/>
  <c r="AE435" i="16"/>
  <c r="L435" i="16"/>
  <c r="F435" i="16" s="1"/>
  <c r="K435" i="16"/>
  <c r="E435" i="16" s="1"/>
  <c r="AE434" i="16"/>
  <c r="L434" i="16"/>
  <c r="F434" i="16" s="1"/>
  <c r="K434" i="16"/>
  <c r="E434" i="16" s="1"/>
  <c r="AE433" i="16"/>
  <c r="L433" i="16"/>
  <c r="K433" i="16"/>
  <c r="F433" i="16"/>
  <c r="E433" i="16"/>
  <c r="AE432" i="16"/>
  <c r="L432" i="16"/>
  <c r="F432" i="16" s="1"/>
  <c r="K432" i="16"/>
  <c r="E432" i="16" s="1"/>
  <c r="AE431" i="16"/>
  <c r="L431" i="16"/>
  <c r="F431" i="16" s="1"/>
  <c r="K431" i="16"/>
  <c r="E431" i="16" s="1"/>
  <c r="AE430" i="16"/>
  <c r="L430" i="16"/>
  <c r="F430" i="16" s="1"/>
  <c r="K430" i="16"/>
  <c r="E430" i="16"/>
  <c r="AE429" i="16"/>
  <c r="L429" i="16"/>
  <c r="F429" i="16" s="1"/>
  <c r="K429" i="16"/>
  <c r="E429" i="16" s="1"/>
  <c r="AE428" i="16"/>
  <c r="L428" i="16"/>
  <c r="K428" i="16"/>
  <c r="E428" i="16" s="1"/>
  <c r="F428" i="16"/>
  <c r="AE427" i="16"/>
  <c r="L427" i="16"/>
  <c r="F427" i="16" s="1"/>
  <c r="K427" i="16"/>
  <c r="E427" i="16" s="1"/>
  <c r="AE426" i="16"/>
  <c r="L426" i="16"/>
  <c r="F426" i="16" s="1"/>
  <c r="K426" i="16"/>
  <c r="E426" i="16" s="1"/>
  <c r="AE425" i="16"/>
  <c r="L425" i="16"/>
  <c r="K425" i="16"/>
  <c r="F425" i="16"/>
  <c r="E425" i="16"/>
  <c r="AE424" i="16"/>
  <c r="L424" i="16"/>
  <c r="F424" i="16" s="1"/>
  <c r="K424" i="16"/>
  <c r="E424" i="16" s="1"/>
  <c r="AE423" i="16"/>
  <c r="L423" i="16"/>
  <c r="F423" i="16" s="1"/>
  <c r="K423" i="16"/>
  <c r="E423" i="16" s="1"/>
  <c r="AE422" i="16"/>
  <c r="L422" i="16"/>
  <c r="F422" i="16" s="1"/>
  <c r="K422" i="16"/>
  <c r="E422" i="16"/>
  <c r="AE421" i="16"/>
  <c r="L421" i="16"/>
  <c r="F421" i="16" s="1"/>
  <c r="K421" i="16"/>
  <c r="E421" i="16" s="1"/>
  <c r="AE420" i="16"/>
  <c r="L420" i="16"/>
  <c r="K420" i="16"/>
  <c r="E420" i="16" s="1"/>
  <c r="F420" i="16"/>
  <c r="AE419" i="16"/>
  <c r="L419" i="16"/>
  <c r="F419" i="16" s="1"/>
  <c r="K419" i="16"/>
  <c r="E419" i="16" s="1"/>
  <c r="AE418" i="16"/>
  <c r="L418" i="16"/>
  <c r="F418" i="16" s="1"/>
  <c r="K418" i="16"/>
  <c r="E418" i="16" s="1"/>
  <c r="AE417" i="16"/>
  <c r="L417" i="16"/>
  <c r="K417" i="16"/>
  <c r="F417" i="16"/>
  <c r="E417" i="16"/>
  <c r="AE416" i="16"/>
  <c r="L416" i="16"/>
  <c r="F416" i="16" s="1"/>
  <c r="K416" i="16"/>
  <c r="E416" i="16" s="1"/>
  <c r="AE415" i="16"/>
  <c r="L415" i="16"/>
  <c r="F415" i="16" s="1"/>
  <c r="K415" i="16"/>
  <c r="E415" i="16" s="1"/>
  <c r="AE414" i="16"/>
  <c r="L414" i="16"/>
  <c r="F414" i="16" s="1"/>
  <c r="K414" i="16"/>
  <c r="E414" i="16"/>
  <c r="AE413" i="16"/>
  <c r="L413" i="16"/>
  <c r="F413" i="16" s="1"/>
  <c r="K413" i="16"/>
  <c r="E413" i="16" s="1"/>
  <c r="AE412" i="16"/>
  <c r="L412" i="16"/>
  <c r="K412" i="16"/>
  <c r="E412" i="16" s="1"/>
  <c r="F412" i="16"/>
  <c r="AE411" i="16"/>
  <c r="L411" i="16"/>
  <c r="F411" i="16" s="1"/>
  <c r="K411" i="16"/>
  <c r="E411" i="16" s="1"/>
  <c r="AE410" i="16"/>
  <c r="L410" i="16"/>
  <c r="F410" i="16" s="1"/>
  <c r="K410" i="16"/>
  <c r="E410" i="16" s="1"/>
  <c r="AE409" i="16"/>
  <c r="L409" i="16"/>
  <c r="K409" i="16"/>
  <c r="F409" i="16"/>
  <c r="E409" i="16"/>
  <c r="AE408" i="16"/>
  <c r="L408" i="16"/>
  <c r="F408" i="16" s="1"/>
  <c r="K408" i="16"/>
  <c r="E408" i="16" s="1"/>
  <c r="AE407" i="16"/>
  <c r="L407" i="16"/>
  <c r="F407" i="16" s="1"/>
  <c r="K407" i="16"/>
  <c r="E407" i="16" s="1"/>
  <c r="AE406" i="16"/>
  <c r="L406" i="16"/>
  <c r="F406" i="16" s="1"/>
  <c r="K406" i="16"/>
  <c r="E406" i="16"/>
  <c r="AE405" i="16"/>
  <c r="L405" i="16"/>
  <c r="F405" i="16" s="1"/>
  <c r="K405" i="16"/>
  <c r="E405" i="16" s="1"/>
  <c r="AE404" i="16"/>
  <c r="L404" i="16"/>
  <c r="K404" i="16"/>
  <c r="E404" i="16" s="1"/>
  <c r="F404" i="16"/>
  <c r="AE403" i="16"/>
  <c r="L403" i="16"/>
  <c r="F403" i="16" s="1"/>
  <c r="K403" i="16"/>
  <c r="E403" i="16" s="1"/>
  <c r="AE402" i="16"/>
  <c r="L402" i="16"/>
  <c r="F402" i="16" s="1"/>
  <c r="K402" i="16"/>
  <c r="E402" i="16" s="1"/>
  <c r="AE401" i="16"/>
  <c r="L401" i="16"/>
  <c r="K401" i="16"/>
  <c r="F401" i="16"/>
  <c r="E401" i="16"/>
  <c r="AE400" i="16"/>
  <c r="L400" i="16"/>
  <c r="F400" i="16" s="1"/>
  <c r="K400" i="16"/>
  <c r="E400" i="16" s="1"/>
  <c r="AE399" i="16"/>
  <c r="L399" i="16"/>
  <c r="F399" i="16" s="1"/>
  <c r="K399" i="16"/>
  <c r="E399" i="16" s="1"/>
  <c r="AE398" i="16"/>
  <c r="L398" i="16"/>
  <c r="F398" i="16" s="1"/>
  <c r="K398" i="16"/>
  <c r="E398" i="16"/>
  <c r="AE397" i="16"/>
  <c r="L397" i="16"/>
  <c r="F397" i="16" s="1"/>
  <c r="K397" i="16"/>
  <c r="E397" i="16" s="1"/>
  <c r="AE396" i="16"/>
  <c r="L396" i="16"/>
  <c r="K396" i="16"/>
  <c r="E396" i="16" s="1"/>
  <c r="F396" i="16"/>
  <c r="AE395" i="16"/>
  <c r="L395" i="16"/>
  <c r="F395" i="16" s="1"/>
  <c r="K395" i="16"/>
  <c r="E395" i="16" s="1"/>
  <c r="AE394" i="16"/>
  <c r="L394" i="16"/>
  <c r="F394" i="16" s="1"/>
  <c r="K394" i="16"/>
  <c r="E394" i="16" s="1"/>
  <c r="AE393" i="16"/>
  <c r="L393" i="16"/>
  <c r="K393" i="16"/>
  <c r="F393" i="16"/>
  <c r="E393" i="16"/>
  <c r="AE392" i="16"/>
  <c r="L392" i="16"/>
  <c r="F392" i="16" s="1"/>
  <c r="K392" i="16"/>
  <c r="E392" i="16" s="1"/>
  <c r="AE391" i="16"/>
  <c r="L391" i="16"/>
  <c r="F391" i="16" s="1"/>
  <c r="K391" i="16"/>
  <c r="E391" i="16" s="1"/>
  <c r="AE390" i="16"/>
  <c r="L390" i="16"/>
  <c r="F390" i="16" s="1"/>
  <c r="K390" i="16"/>
  <c r="E390" i="16"/>
  <c r="AE389" i="16"/>
  <c r="L389" i="16"/>
  <c r="F389" i="16" s="1"/>
  <c r="K389" i="16"/>
  <c r="E389" i="16" s="1"/>
  <c r="AE388" i="16"/>
  <c r="L388" i="16"/>
  <c r="K388" i="16"/>
  <c r="E388" i="16" s="1"/>
  <c r="F388" i="16"/>
  <c r="AE387" i="16"/>
  <c r="L387" i="16"/>
  <c r="F387" i="16" s="1"/>
  <c r="K387" i="16"/>
  <c r="E387" i="16" s="1"/>
  <c r="AE386" i="16"/>
  <c r="L386" i="16"/>
  <c r="F386" i="16" s="1"/>
  <c r="K386" i="16"/>
  <c r="E386" i="16" s="1"/>
  <c r="AE385" i="16"/>
  <c r="L385" i="16"/>
  <c r="K385" i="16"/>
  <c r="F385" i="16"/>
  <c r="E385" i="16"/>
  <c r="AE384" i="16"/>
  <c r="L384" i="16"/>
  <c r="F384" i="16" s="1"/>
  <c r="K384" i="16"/>
  <c r="E384" i="16" s="1"/>
  <c r="AE383" i="16"/>
  <c r="L383" i="16"/>
  <c r="K383" i="16"/>
  <c r="E383" i="16" s="1"/>
  <c r="F383" i="16"/>
  <c r="AE382" i="16"/>
  <c r="L382" i="16"/>
  <c r="F382" i="16" s="1"/>
  <c r="K382" i="16"/>
  <c r="E382" i="16"/>
  <c r="AE381" i="16"/>
  <c r="L381" i="16"/>
  <c r="F381" i="16" s="1"/>
  <c r="K381" i="16"/>
  <c r="E381" i="16" s="1"/>
  <c r="AE380" i="16"/>
  <c r="L380" i="16"/>
  <c r="K380" i="16"/>
  <c r="F380" i="16"/>
  <c r="E380" i="16"/>
  <c r="AE379" i="16"/>
  <c r="L379" i="16"/>
  <c r="F379" i="16" s="1"/>
  <c r="K379" i="16"/>
  <c r="E379" i="16" s="1"/>
  <c r="AE378" i="16"/>
  <c r="L378" i="16"/>
  <c r="F378" i="16" s="1"/>
  <c r="K378" i="16"/>
  <c r="E378" i="16" s="1"/>
  <c r="AE377" i="16"/>
  <c r="L377" i="16"/>
  <c r="K377" i="16"/>
  <c r="F377" i="16"/>
  <c r="E377" i="16"/>
  <c r="AE376" i="16"/>
  <c r="L376" i="16"/>
  <c r="F376" i="16" s="1"/>
  <c r="K376" i="16"/>
  <c r="E376" i="16" s="1"/>
  <c r="AE375" i="16"/>
  <c r="L375" i="16"/>
  <c r="F375" i="16" s="1"/>
  <c r="K375" i="16"/>
  <c r="E375" i="16" s="1"/>
  <c r="AE374" i="16"/>
  <c r="L374" i="16"/>
  <c r="F374" i="16" s="1"/>
  <c r="K374" i="16"/>
  <c r="E374" i="16"/>
  <c r="AE373" i="16"/>
  <c r="L373" i="16"/>
  <c r="F373" i="16" s="1"/>
  <c r="K373" i="16"/>
  <c r="E373" i="16" s="1"/>
  <c r="AE372" i="16"/>
  <c r="L372" i="16"/>
  <c r="K372" i="16"/>
  <c r="E372" i="16" s="1"/>
  <c r="F372" i="16"/>
  <c r="AE371" i="16"/>
  <c r="L371" i="16"/>
  <c r="F371" i="16" s="1"/>
  <c r="K371" i="16"/>
  <c r="E371" i="16" s="1"/>
  <c r="AE370" i="16"/>
  <c r="L370" i="16"/>
  <c r="F370" i="16" s="1"/>
  <c r="K370" i="16"/>
  <c r="E370" i="16" s="1"/>
  <c r="AE369" i="16"/>
  <c r="L369" i="16"/>
  <c r="K369" i="16"/>
  <c r="F369" i="16"/>
  <c r="E369" i="16"/>
  <c r="AE368" i="16"/>
  <c r="L368" i="16"/>
  <c r="F368" i="16" s="1"/>
  <c r="K368" i="16"/>
  <c r="E368" i="16" s="1"/>
  <c r="AE367" i="16"/>
  <c r="L367" i="16"/>
  <c r="K367" i="16"/>
  <c r="E367" i="16" s="1"/>
  <c r="F367" i="16"/>
  <c r="AE366" i="16"/>
  <c r="L366" i="16"/>
  <c r="F366" i="16" s="1"/>
  <c r="K366" i="16"/>
  <c r="E366" i="16"/>
  <c r="AE365" i="16"/>
  <c r="L365" i="16"/>
  <c r="F365" i="16" s="1"/>
  <c r="K365" i="16"/>
  <c r="E365" i="16" s="1"/>
  <c r="AE364" i="16"/>
  <c r="L364" i="16"/>
  <c r="K364" i="16"/>
  <c r="F364" i="16"/>
  <c r="E364" i="16"/>
  <c r="AE363" i="16"/>
  <c r="L363" i="16"/>
  <c r="F363" i="16" s="1"/>
  <c r="K363" i="16"/>
  <c r="E363" i="16" s="1"/>
  <c r="AE362" i="16"/>
  <c r="L362" i="16"/>
  <c r="F362" i="16" s="1"/>
  <c r="K362" i="16"/>
  <c r="E362" i="16" s="1"/>
  <c r="AE361" i="16"/>
  <c r="L361" i="16"/>
  <c r="K361" i="16"/>
  <c r="F361" i="16"/>
  <c r="E361" i="16"/>
  <c r="AE360" i="16"/>
  <c r="L360" i="16"/>
  <c r="F360" i="16" s="1"/>
  <c r="K360" i="16"/>
  <c r="E360" i="16" s="1"/>
  <c r="AE359" i="16"/>
  <c r="L359" i="16"/>
  <c r="F359" i="16" s="1"/>
  <c r="K359" i="16"/>
  <c r="E359" i="16" s="1"/>
  <c r="AE358" i="16"/>
  <c r="L358" i="16"/>
  <c r="F358" i="16" s="1"/>
  <c r="K358" i="16"/>
  <c r="E358" i="16"/>
  <c r="AE357" i="16"/>
  <c r="L357" i="16"/>
  <c r="F357" i="16" s="1"/>
  <c r="K357" i="16"/>
  <c r="E357" i="16" s="1"/>
  <c r="AE356" i="16"/>
  <c r="L356" i="16"/>
  <c r="K356" i="16"/>
  <c r="E356" i="16" s="1"/>
  <c r="F356" i="16"/>
  <c r="AE355" i="16"/>
  <c r="L355" i="16"/>
  <c r="F355" i="16" s="1"/>
  <c r="K355" i="16"/>
  <c r="E355" i="16" s="1"/>
  <c r="AE354" i="16"/>
  <c r="L354" i="16"/>
  <c r="F354" i="16" s="1"/>
  <c r="K354" i="16"/>
  <c r="E354" i="16" s="1"/>
  <c r="AE353" i="16"/>
  <c r="L353" i="16"/>
  <c r="K353" i="16"/>
  <c r="F353" i="16"/>
  <c r="E353" i="16"/>
  <c r="AE352" i="16"/>
  <c r="L352" i="16"/>
  <c r="F352" i="16" s="1"/>
  <c r="K352" i="16"/>
  <c r="E352" i="16" s="1"/>
  <c r="AE351" i="16"/>
  <c r="L351" i="16"/>
  <c r="K351" i="16"/>
  <c r="E351" i="16" s="1"/>
  <c r="F351" i="16"/>
  <c r="AE350" i="16"/>
  <c r="L350" i="16"/>
  <c r="F350" i="16" s="1"/>
  <c r="K350" i="16"/>
  <c r="E350" i="16"/>
  <c r="AE349" i="16"/>
  <c r="L349" i="16"/>
  <c r="F349" i="16" s="1"/>
  <c r="K349" i="16"/>
  <c r="E349" i="16" s="1"/>
  <c r="AE348" i="16"/>
  <c r="L348" i="16"/>
  <c r="K348" i="16"/>
  <c r="F348" i="16"/>
  <c r="E348" i="16"/>
  <c r="AE347" i="16"/>
  <c r="L347" i="16"/>
  <c r="F347" i="16" s="1"/>
  <c r="K347" i="16"/>
  <c r="E347" i="16" s="1"/>
  <c r="AE346" i="16"/>
  <c r="L346" i="16"/>
  <c r="F346" i="16" s="1"/>
  <c r="K346" i="16"/>
  <c r="E346" i="16" s="1"/>
  <c r="AE345" i="16"/>
  <c r="L345" i="16"/>
  <c r="K345" i="16"/>
  <c r="F345" i="16"/>
  <c r="E345" i="16"/>
  <c r="AE344" i="16"/>
  <c r="L344" i="16"/>
  <c r="F344" i="16" s="1"/>
  <c r="K344" i="16"/>
  <c r="E344" i="16" s="1"/>
  <c r="AE343" i="16"/>
  <c r="L343" i="16"/>
  <c r="F343" i="16" s="1"/>
  <c r="K343" i="16"/>
  <c r="E343" i="16" s="1"/>
  <c r="AE342" i="16"/>
  <c r="L342" i="16"/>
  <c r="F342" i="16" s="1"/>
  <c r="K342" i="16"/>
  <c r="E342" i="16"/>
  <c r="AE341" i="16"/>
  <c r="L341" i="16"/>
  <c r="F341" i="16" s="1"/>
  <c r="K341" i="16"/>
  <c r="E341" i="16" s="1"/>
  <c r="AE340" i="16"/>
  <c r="L340" i="16"/>
  <c r="K340" i="16"/>
  <c r="E340" i="16" s="1"/>
  <c r="F340" i="16"/>
  <c r="AE339" i="16"/>
  <c r="L339" i="16"/>
  <c r="F339" i="16" s="1"/>
  <c r="K339" i="16"/>
  <c r="E339" i="16" s="1"/>
  <c r="AE338" i="16"/>
  <c r="L338" i="16"/>
  <c r="F338" i="16" s="1"/>
  <c r="K338" i="16"/>
  <c r="E338" i="16" s="1"/>
  <c r="AE337" i="16"/>
  <c r="L337" i="16"/>
  <c r="K337" i="16"/>
  <c r="F337" i="16"/>
  <c r="E337" i="16"/>
  <c r="AE336" i="16"/>
  <c r="L336" i="16"/>
  <c r="F336" i="16" s="1"/>
  <c r="K336" i="16"/>
  <c r="E336" i="16" s="1"/>
  <c r="AE335" i="16"/>
  <c r="L335" i="16"/>
  <c r="K335" i="16"/>
  <c r="E335" i="16" s="1"/>
  <c r="F335" i="16"/>
  <c r="AE334" i="16"/>
  <c r="L334" i="16"/>
  <c r="F334" i="16" s="1"/>
  <c r="K334" i="16"/>
  <c r="E334" i="16"/>
  <c r="AE333" i="16"/>
  <c r="L333" i="16"/>
  <c r="F333" i="16" s="1"/>
  <c r="K333" i="16"/>
  <c r="E333" i="16" s="1"/>
  <c r="AE332" i="16"/>
  <c r="L332" i="16"/>
  <c r="K332" i="16"/>
  <c r="F332" i="16"/>
  <c r="E332" i="16"/>
  <c r="AE331" i="16"/>
  <c r="L331" i="16"/>
  <c r="F331" i="16" s="1"/>
  <c r="K331" i="16"/>
  <c r="E331" i="16" s="1"/>
  <c r="AE330" i="16"/>
  <c r="L330" i="16"/>
  <c r="F330" i="16" s="1"/>
  <c r="K330" i="16"/>
  <c r="E330" i="16" s="1"/>
  <c r="AE329" i="16"/>
  <c r="L329" i="16"/>
  <c r="K329" i="16"/>
  <c r="F329" i="16"/>
  <c r="E329" i="16"/>
  <c r="AE328" i="16"/>
  <c r="L328" i="16"/>
  <c r="F328" i="16" s="1"/>
  <c r="K328" i="16"/>
  <c r="E328" i="16" s="1"/>
  <c r="AE327" i="16"/>
  <c r="L327" i="16"/>
  <c r="F327" i="16" s="1"/>
  <c r="K327" i="16"/>
  <c r="E327" i="16" s="1"/>
  <c r="AE326" i="16"/>
  <c r="L326" i="16"/>
  <c r="F326" i="16" s="1"/>
  <c r="K326" i="16"/>
  <c r="E326" i="16"/>
  <c r="AE325" i="16"/>
  <c r="L325" i="16"/>
  <c r="F325" i="16" s="1"/>
  <c r="K325" i="16"/>
  <c r="E325" i="16" s="1"/>
  <c r="AE324" i="16"/>
  <c r="L324" i="16"/>
  <c r="K324" i="16"/>
  <c r="E324" i="16" s="1"/>
  <c r="F324" i="16"/>
  <c r="AE323" i="16"/>
  <c r="L323" i="16"/>
  <c r="F323" i="16" s="1"/>
  <c r="K323" i="16"/>
  <c r="E323" i="16" s="1"/>
  <c r="AE322" i="16"/>
  <c r="L322" i="16"/>
  <c r="F322" i="16" s="1"/>
  <c r="K322" i="16"/>
  <c r="E322" i="16" s="1"/>
  <c r="AE321" i="16"/>
  <c r="L321" i="16"/>
  <c r="K321" i="16"/>
  <c r="F321" i="16"/>
  <c r="E321" i="16"/>
  <c r="AE320" i="16"/>
  <c r="L320" i="16"/>
  <c r="F320" i="16" s="1"/>
  <c r="K320" i="16"/>
  <c r="E320" i="16" s="1"/>
  <c r="AE319" i="16"/>
  <c r="L319" i="16"/>
  <c r="K319" i="16"/>
  <c r="E319" i="16" s="1"/>
  <c r="F319" i="16"/>
  <c r="AE318" i="16"/>
  <c r="L318" i="16"/>
  <c r="F318" i="16" s="1"/>
  <c r="K318" i="16"/>
  <c r="E318" i="16"/>
  <c r="AE317" i="16"/>
  <c r="L317" i="16"/>
  <c r="F317" i="16" s="1"/>
  <c r="K317" i="16"/>
  <c r="E317" i="16" s="1"/>
  <c r="AE316" i="16"/>
  <c r="L316" i="16"/>
  <c r="K316" i="16"/>
  <c r="F316" i="16"/>
  <c r="E316" i="16"/>
  <c r="AE315" i="16"/>
  <c r="L315" i="16"/>
  <c r="F315" i="16" s="1"/>
  <c r="K315" i="16"/>
  <c r="E315" i="16" s="1"/>
  <c r="AE314" i="16"/>
  <c r="L314" i="16"/>
  <c r="F314" i="16" s="1"/>
  <c r="K314" i="16"/>
  <c r="E314" i="16" s="1"/>
  <c r="AE313" i="16"/>
  <c r="L313" i="16"/>
  <c r="K313" i="16"/>
  <c r="F313" i="16"/>
  <c r="E313" i="16"/>
  <c r="AE312" i="16"/>
  <c r="L312" i="16"/>
  <c r="F312" i="16" s="1"/>
  <c r="K312" i="16"/>
  <c r="E312" i="16" s="1"/>
  <c r="AE311" i="16"/>
  <c r="L311" i="16"/>
  <c r="F311" i="16" s="1"/>
  <c r="K311" i="16"/>
  <c r="E311" i="16" s="1"/>
  <c r="AE310" i="16"/>
  <c r="L310" i="16"/>
  <c r="F310" i="16" s="1"/>
  <c r="K310" i="16"/>
  <c r="E310" i="16"/>
  <c r="AE309" i="16"/>
  <c r="L309" i="16"/>
  <c r="F309" i="16" s="1"/>
  <c r="K309" i="16"/>
  <c r="E309" i="16" s="1"/>
  <c r="AE308" i="16"/>
  <c r="L308" i="16"/>
  <c r="K308" i="16"/>
  <c r="E308" i="16" s="1"/>
  <c r="F308" i="16"/>
  <c r="AE307" i="16"/>
  <c r="L307" i="16"/>
  <c r="F307" i="16" s="1"/>
  <c r="K307" i="16"/>
  <c r="E307" i="16" s="1"/>
  <c r="AE306" i="16"/>
  <c r="L306" i="16"/>
  <c r="F306" i="16" s="1"/>
  <c r="K306" i="16"/>
  <c r="E306" i="16" s="1"/>
  <c r="AE305" i="16"/>
  <c r="L305" i="16"/>
  <c r="K305" i="16"/>
  <c r="F305" i="16"/>
  <c r="E305" i="16"/>
  <c r="AE304" i="16"/>
  <c r="L304" i="16"/>
  <c r="F304" i="16" s="1"/>
  <c r="K304" i="16"/>
  <c r="E304" i="16" s="1"/>
  <c r="AE303" i="16"/>
  <c r="L303" i="16"/>
  <c r="K303" i="16"/>
  <c r="E303" i="16" s="1"/>
  <c r="F303" i="16"/>
  <c r="AE302" i="16"/>
  <c r="L302" i="16"/>
  <c r="F302" i="16" s="1"/>
  <c r="K302" i="16"/>
  <c r="E302" i="16"/>
  <c r="AE301" i="16"/>
  <c r="L301" i="16"/>
  <c r="F301" i="16" s="1"/>
  <c r="K301" i="16"/>
  <c r="E301" i="16" s="1"/>
  <c r="AE300" i="16"/>
  <c r="L300" i="16"/>
  <c r="K300" i="16"/>
  <c r="F300" i="16"/>
  <c r="E300" i="16"/>
  <c r="AE299" i="16"/>
  <c r="L299" i="16"/>
  <c r="F299" i="16" s="1"/>
  <c r="K299" i="16"/>
  <c r="E299" i="16" s="1"/>
  <c r="AE298" i="16"/>
  <c r="L298" i="16"/>
  <c r="F298" i="16" s="1"/>
  <c r="K298" i="16"/>
  <c r="E298" i="16" s="1"/>
  <c r="AE297" i="16"/>
  <c r="L297" i="16"/>
  <c r="K297" i="16"/>
  <c r="F297" i="16"/>
  <c r="E297" i="16"/>
  <c r="AE296" i="16"/>
  <c r="L296" i="16"/>
  <c r="F296" i="16" s="1"/>
  <c r="K296" i="16"/>
  <c r="E296" i="16" s="1"/>
  <c r="AE295" i="16"/>
  <c r="L295" i="16"/>
  <c r="F295" i="16" s="1"/>
  <c r="K295" i="16"/>
  <c r="E295" i="16" s="1"/>
  <c r="AE294" i="16"/>
  <c r="L294" i="16"/>
  <c r="F294" i="16" s="1"/>
  <c r="K294" i="16"/>
  <c r="E294" i="16"/>
  <c r="AE293" i="16"/>
  <c r="L293" i="16"/>
  <c r="F293" i="16" s="1"/>
  <c r="K293" i="16"/>
  <c r="E293" i="16" s="1"/>
  <c r="AE292" i="16"/>
  <c r="L292" i="16"/>
  <c r="K292" i="16"/>
  <c r="E292" i="16" s="1"/>
  <c r="F292" i="16"/>
  <c r="AE291" i="16"/>
  <c r="L291" i="16"/>
  <c r="F291" i="16" s="1"/>
  <c r="K291" i="16"/>
  <c r="E291" i="16" s="1"/>
  <c r="AE290" i="16"/>
  <c r="L290" i="16"/>
  <c r="F290" i="16" s="1"/>
  <c r="K290" i="16"/>
  <c r="E290" i="16" s="1"/>
  <c r="AE289" i="16"/>
  <c r="L289" i="16"/>
  <c r="K289" i="16"/>
  <c r="F289" i="16"/>
  <c r="E289" i="16"/>
  <c r="AE288" i="16"/>
  <c r="L288" i="16"/>
  <c r="F288" i="16" s="1"/>
  <c r="K288" i="16"/>
  <c r="E288" i="16" s="1"/>
  <c r="AE287" i="16"/>
  <c r="L287" i="16"/>
  <c r="K287" i="16"/>
  <c r="E287" i="16" s="1"/>
  <c r="F287" i="16"/>
  <c r="AE286" i="16"/>
  <c r="L286" i="16"/>
  <c r="F286" i="16" s="1"/>
  <c r="K286" i="16"/>
  <c r="E286" i="16"/>
  <c r="AE285" i="16"/>
  <c r="L285" i="16"/>
  <c r="F285" i="16" s="1"/>
  <c r="K285" i="16"/>
  <c r="E285" i="16" s="1"/>
  <c r="AE284" i="16"/>
  <c r="L284" i="16"/>
  <c r="K284" i="16"/>
  <c r="F284" i="16"/>
  <c r="E284" i="16"/>
  <c r="AE283" i="16"/>
  <c r="L283" i="16"/>
  <c r="F283" i="16" s="1"/>
  <c r="K283" i="16"/>
  <c r="E283" i="16" s="1"/>
  <c r="AE282" i="16"/>
  <c r="L282" i="16"/>
  <c r="F282" i="16" s="1"/>
  <c r="K282" i="16"/>
  <c r="E282" i="16" s="1"/>
  <c r="AE281" i="16"/>
  <c r="L281" i="16"/>
  <c r="K281" i="16"/>
  <c r="F281" i="16"/>
  <c r="E281" i="16"/>
  <c r="AE280" i="16"/>
  <c r="L280" i="16"/>
  <c r="F280" i="16" s="1"/>
  <c r="K280" i="16"/>
  <c r="E280" i="16" s="1"/>
  <c r="AE279" i="16"/>
  <c r="L279" i="16"/>
  <c r="F279" i="16" s="1"/>
  <c r="K279" i="16"/>
  <c r="E279" i="16" s="1"/>
  <c r="AE278" i="16"/>
  <c r="L278" i="16"/>
  <c r="F278" i="16" s="1"/>
  <c r="K278" i="16"/>
  <c r="E278" i="16"/>
  <c r="AE277" i="16"/>
  <c r="L277" i="16"/>
  <c r="F277" i="16" s="1"/>
  <c r="K277" i="16"/>
  <c r="E277" i="16" s="1"/>
  <c r="AE276" i="16"/>
  <c r="L276" i="16"/>
  <c r="K276" i="16"/>
  <c r="E276" i="16" s="1"/>
  <c r="F276" i="16"/>
  <c r="AE275" i="16"/>
  <c r="L275" i="16"/>
  <c r="F275" i="16" s="1"/>
  <c r="K275" i="16"/>
  <c r="E275" i="16" s="1"/>
  <c r="AE274" i="16"/>
  <c r="L274" i="16"/>
  <c r="F274" i="16" s="1"/>
  <c r="K274" i="16"/>
  <c r="E274" i="16" s="1"/>
  <c r="AE273" i="16"/>
  <c r="L273" i="16"/>
  <c r="K273" i="16"/>
  <c r="F273" i="16"/>
  <c r="E273" i="16"/>
  <c r="AE272" i="16"/>
  <c r="L272" i="16"/>
  <c r="F272" i="16" s="1"/>
  <c r="K272" i="16"/>
  <c r="E272" i="16" s="1"/>
  <c r="AE271" i="16"/>
  <c r="L271" i="16"/>
  <c r="K271" i="16"/>
  <c r="E271" i="16" s="1"/>
  <c r="F271" i="16"/>
  <c r="AE270" i="16"/>
  <c r="L270" i="16"/>
  <c r="F270" i="16" s="1"/>
  <c r="K270" i="16"/>
  <c r="E270" i="16"/>
  <c r="AE269" i="16"/>
  <c r="L269" i="16"/>
  <c r="F269" i="16" s="1"/>
  <c r="K269" i="16"/>
  <c r="E269" i="16" s="1"/>
  <c r="AE268" i="16"/>
  <c r="L268" i="16"/>
  <c r="K268" i="16"/>
  <c r="F268" i="16"/>
  <c r="E268" i="16"/>
  <c r="AE267" i="16"/>
  <c r="L267" i="16"/>
  <c r="F267" i="16" s="1"/>
  <c r="K267" i="16"/>
  <c r="E267" i="16" s="1"/>
  <c r="AE266" i="16"/>
  <c r="L266" i="16"/>
  <c r="F266" i="16" s="1"/>
  <c r="K266" i="16"/>
  <c r="E266" i="16" s="1"/>
  <c r="AE265" i="16"/>
  <c r="L265" i="16"/>
  <c r="K265" i="16"/>
  <c r="F265" i="16"/>
  <c r="E265" i="16"/>
  <c r="AE264" i="16"/>
  <c r="L264" i="16"/>
  <c r="F264" i="16" s="1"/>
  <c r="K264" i="16"/>
  <c r="E264" i="16" s="1"/>
  <c r="AE263" i="16"/>
  <c r="L263" i="16"/>
  <c r="F263" i="16" s="1"/>
  <c r="K263" i="16"/>
  <c r="E263" i="16" s="1"/>
  <c r="AE262" i="16"/>
  <c r="L262" i="16"/>
  <c r="F262" i="16" s="1"/>
  <c r="K262" i="16"/>
  <c r="E262" i="16"/>
  <c r="AE261" i="16"/>
  <c r="L261" i="16"/>
  <c r="F261" i="16" s="1"/>
  <c r="K261" i="16"/>
  <c r="E261" i="16" s="1"/>
  <c r="AE260" i="16"/>
  <c r="L260" i="16"/>
  <c r="K260" i="16"/>
  <c r="E260" i="16" s="1"/>
  <c r="F260" i="16"/>
  <c r="AE259" i="16"/>
  <c r="L259" i="16"/>
  <c r="F259" i="16" s="1"/>
  <c r="K259" i="16"/>
  <c r="E259" i="16" s="1"/>
  <c r="AE258" i="16"/>
  <c r="L258" i="16"/>
  <c r="F258" i="16" s="1"/>
  <c r="K258" i="16"/>
  <c r="E258" i="16" s="1"/>
  <c r="AE257" i="16"/>
  <c r="L257" i="16"/>
  <c r="K257" i="16"/>
  <c r="F257" i="16"/>
  <c r="E257" i="16"/>
  <c r="AE256" i="16"/>
  <c r="L256" i="16"/>
  <c r="F256" i="16" s="1"/>
  <c r="K256" i="16"/>
  <c r="E256" i="16" s="1"/>
  <c r="AE255" i="16"/>
  <c r="L255" i="16"/>
  <c r="K255" i="16"/>
  <c r="E255" i="16" s="1"/>
  <c r="F255" i="16"/>
  <c r="AE254" i="16"/>
  <c r="L254" i="16"/>
  <c r="F254" i="16" s="1"/>
  <c r="K254" i="16"/>
  <c r="E254" i="16"/>
  <c r="AE253" i="16"/>
  <c r="L253" i="16"/>
  <c r="F253" i="16" s="1"/>
  <c r="K253" i="16"/>
  <c r="E253" i="16" s="1"/>
  <c r="AE252" i="16"/>
  <c r="L252" i="16"/>
  <c r="K252" i="16"/>
  <c r="F252" i="16"/>
  <c r="E252" i="16"/>
  <c r="AE251" i="16"/>
  <c r="L251" i="16"/>
  <c r="F251" i="16" s="1"/>
  <c r="K251" i="16"/>
  <c r="E251" i="16" s="1"/>
  <c r="AE250" i="16"/>
  <c r="L250" i="16"/>
  <c r="F250" i="16" s="1"/>
  <c r="K250" i="16"/>
  <c r="E250" i="16" s="1"/>
  <c r="AE249" i="16"/>
  <c r="L249" i="16"/>
  <c r="K249" i="16"/>
  <c r="F249" i="16"/>
  <c r="E249" i="16"/>
  <c r="AE248" i="16"/>
  <c r="L248" i="16"/>
  <c r="F248" i="16" s="1"/>
  <c r="K248" i="16"/>
  <c r="E248" i="16" s="1"/>
  <c r="AE247" i="16"/>
  <c r="L247" i="16"/>
  <c r="F247" i="16" s="1"/>
  <c r="K247" i="16"/>
  <c r="E247" i="16" s="1"/>
  <c r="AE246" i="16"/>
  <c r="L246" i="16"/>
  <c r="F246" i="16" s="1"/>
  <c r="K246" i="16"/>
  <c r="E246" i="16"/>
  <c r="AE245" i="16"/>
  <c r="L245" i="16"/>
  <c r="F245" i="16" s="1"/>
  <c r="K245" i="16"/>
  <c r="E245" i="16" s="1"/>
  <c r="AE244" i="16"/>
  <c r="L244" i="16"/>
  <c r="K244" i="16"/>
  <c r="E244" i="16" s="1"/>
  <c r="F244" i="16"/>
  <c r="AE243" i="16"/>
  <c r="L243" i="16"/>
  <c r="F243" i="16" s="1"/>
  <c r="K243" i="16"/>
  <c r="E243" i="16" s="1"/>
  <c r="AE242" i="16"/>
  <c r="L242" i="16"/>
  <c r="F242" i="16" s="1"/>
  <c r="K242" i="16"/>
  <c r="E242" i="16" s="1"/>
  <c r="AE241" i="16"/>
  <c r="L241" i="16"/>
  <c r="K241" i="16"/>
  <c r="F241" i="16"/>
  <c r="E241" i="16"/>
  <c r="AE240" i="16"/>
  <c r="L240" i="16"/>
  <c r="F240" i="16" s="1"/>
  <c r="K240" i="16"/>
  <c r="E240" i="16" s="1"/>
  <c r="AE239" i="16"/>
  <c r="L239" i="16"/>
  <c r="K239" i="16"/>
  <c r="E239" i="16" s="1"/>
  <c r="F239" i="16"/>
  <c r="AE238" i="16"/>
  <c r="L238" i="16"/>
  <c r="F238" i="16" s="1"/>
  <c r="K238" i="16"/>
  <c r="E238" i="16"/>
  <c r="AE237" i="16"/>
  <c r="L237" i="16"/>
  <c r="F237" i="16" s="1"/>
  <c r="K237" i="16"/>
  <c r="E237" i="16" s="1"/>
  <c r="AE236" i="16"/>
  <c r="L236" i="16"/>
  <c r="K236" i="16"/>
  <c r="F236" i="16"/>
  <c r="E236" i="16"/>
  <c r="AE235" i="16"/>
  <c r="L235" i="16"/>
  <c r="F235" i="16" s="1"/>
  <c r="K235" i="16"/>
  <c r="E235" i="16" s="1"/>
  <c r="AE234" i="16"/>
  <c r="L234" i="16"/>
  <c r="K234" i="16"/>
  <c r="E234" i="16" s="1"/>
  <c r="F234" i="16"/>
  <c r="AE233" i="16"/>
  <c r="L233" i="16"/>
  <c r="K233" i="16"/>
  <c r="F233" i="16"/>
  <c r="E233" i="16"/>
  <c r="AE232" i="16"/>
  <c r="L232" i="16"/>
  <c r="F232" i="16" s="1"/>
  <c r="K232" i="16"/>
  <c r="E232" i="16" s="1"/>
  <c r="AE231" i="16"/>
  <c r="L231" i="16"/>
  <c r="K231" i="16"/>
  <c r="E231" i="16" s="1"/>
  <c r="F231" i="16"/>
  <c r="AE230" i="16"/>
  <c r="L230" i="16"/>
  <c r="F230" i="16" s="1"/>
  <c r="K230" i="16"/>
  <c r="E230" i="16"/>
  <c r="AE229" i="16"/>
  <c r="L229" i="16"/>
  <c r="F229" i="16" s="1"/>
  <c r="K229" i="16"/>
  <c r="E229" i="16" s="1"/>
  <c r="AE228" i="16"/>
  <c r="L228" i="16"/>
  <c r="K228" i="16"/>
  <c r="F228" i="16"/>
  <c r="E228" i="16"/>
  <c r="AE227" i="16"/>
  <c r="L227" i="16"/>
  <c r="F227" i="16" s="1"/>
  <c r="K227" i="16"/>
  <c r="E227" i="16" s="1"/>
  <c r="AE226" i="16"/>
  <c r="L226" i="16"/>
  <c r="K226" i="16"/>
  <c r="E226" i="16" s="1"/>
  <c r="F226" i="16"/>
  <c r="AE225" i="16"/>
  <c r="L225" i="16"/>
  <c r="K225" i="16"/>
  <c r="F225" i="16"/>
  <c r="E225" i="16"/>
  <c r="AE224" i="16"/>
  <c r="L224" i="16"/>
  <c r="F224" i="16" s="1"/>
  <c r="K224" i="16"/>
  <c r="E224" i="16" s="1"/>
  <c r="AE223" i="16"/>
  <c r="L223" i="16"/>
  <c r="K223" i="16"/>
  <c r="E223" i="16" s="1"/>
  <c r="F223" i="16"/>
  <c r="AE222" i="16"/>
  <c r="L222" i="16"/>
  <c r="F222" i="16" s="1"/>
  <c r="K222" i="16"/>
  <c r="E222" i="16"/>
  <c r="AE221" i="16"/>
  <c r="L221" i="16"/>
  <c r="F221" i="16" s="1"/>
  <c r="K221" i="16"/>
  <c r="E221" i="16" s="1"/>
  <c r="AE220" i="16"/>
  <c r="L220" i="16"/>
  <c r="K220" i="16"/>
  <c r="F220" i="16"/>
  <c r="E220" i="16"/>
  <c r="AE219" i="16"/>
  <c r="L219" i="16"/>
  <c r="F219" i="16" s="1"/>
  <c r="K219" i="16"/>
  <c r="E219" i="16" s="1"/>
  <c r="AE218" i="16"/>
  <c r="L218" i="16"/>
  <c r="K218" i="16"/>
  <c r="E218" i="16" s="1"/>
  <c r="F218" i="16"/>
  <c r="AE217" i="16"/>
  <c r="L217" i="16"/>
  <c r="K217" i="16"/>
  <c r="F217" i="16"/>
  <c r="E217" i="16"/>
  <c r="AE216" i="16"/>
  <c r="L216" i="16"/>
  <c r="F216" i="16" s="1"/>
  <c r="K216" i="16"/>
  <c r="E216" i="16" s="1"/>
  <c r="AE215" i="16"/>
  <c r="L215" i="16"/>
  <c r="K215" i="16"/>
  <c r="E215" i="16" s="1"/>
  <c r="F215" i="16"/>
  <c r="AE214" i="16"/>
  <c r="L214" i="16"/>
  <c r="F214" i="16" s="1"/>
  <c r="K214" i="16"/>
  <c r="E214" i="16"/>
  <c r="AE213" i="16"/>
  <c r="L213" i="16"/>
  <c r="F213" i="16" s="1"/>
  <c r="K213" i="16"/>
  <c r="E213" i="16" s="1"/>
  <c r="AE212" i="16"/>
  <c r="L212" i="16"/>
  <c r="K212" i="16"/>
  <c r="F212" i="16"/>
  <c r="E212" i="16"/>
  <c r="AE211" i="16"/>
  <c r="L211" i="16"/>
  <c r="F211" i="16" s="1"/>
  <c r="K211" i="16"/>
  <c r="E211" i="16" s="1"/>
  <c r="AE210" i="16"/>
  <c r="L210" i="16"/>
  <c r="K210" i="16"/>
  <c r="E210" i="16" s="1"/>
  <c r="F210" i="16"/>
  <c r="AE209" i="16"/>
  <c r="L209" i="16"/>
  <c r="K209" i="16"/>
  <c r="F209" i="16"/>
  <c r="E209" i="16"/>
  <c r="AE208" i="16"/>
  <c r="L208" i="16"/>
  <c r="F208" i="16" s="1"/>
  <c r="K208" i="16"/>
  <c r="E208" i="16" s="1"/>
  <c r="AE207" i="16"/>
  <c r="L207" i="16"/>
  <c r="K207" i="16"/>
  <c r="E207" i="16" s="1"/>
  <c r="F207" i="16"/>
  <c r="AE206" i="16"/>
  <c r="L206" i="16"/>
  <c r="F206" i="16" s="1"/>
  <c r="K206" i="16"/>
  <c r="E206" i="16"/>
  <c r="AE205" i="16"/>
  <c r="L205" i="16"/>
  <c r="F205" i="16" s="1"/>
  <c r="K205" i="16"/>
  <c r="E205" i="16" s="1"/>
  <c r="AE204" i="16"/>
  <c r="L204" i="16"/>
  <c r="K204" i="16"/>
  <c r="F204" i="16"/>
  <c r="E204" i="16"/>
  <c r="AE203" i="16"/>
  <c r="L203" i="16"/>
  <c r="F203" i="16" s="1"/>
  <c r="K203" i="16"/>
  <c r="E203" i="16" s="1"/>
  <c r="AE202" i="16"/>
  <c r="L202" i="16"/>
  <c r="K202" i="16"/>
  <c r="E202" i="16" s="1"/>
  <c r="F202" i="16"/>
  <c r="AE201" i="16"/>
  <c r="L201" i="16"/>
  <c r="K201" i="16"/>
  <c r="F201" i="16"/>
  <c r="E201" i="16"/>
  <c r="AE200" i="16"/>
  <c r="L200" i="16"/>
  <c r="F200" i="16" s="1"/>
  <c r="K200" i="16"/>
  <c r="E200" i="16" s="1"/>
  <c r="AE199" i="16"/>
  <c r="L199" i="16"/>
  <c r="K199" i="16"/>
  <c r="E199" i="16" s="1"/>
  <c r="F199" i="16"/>
  <c r="AE198" i="16"/>
  <c r="L198" i="16"/>
  <c r="F198" i="16" s="1"/>
  <c r="K198" i="16"/>
  <c r="E198" i="16"/>
  <c r="AE197" i="16"/>
  <c r="L197" i="16"/>
  <c r="F197" i="16" s="1"/>
  <c r="K197" i="16"/>
  <c r="E197" i="16" s="1"/>
  <c r="AE196" i="16"/>
  <c r="L196" i="16"/>
  <c r="K196" i="16"/>
  <c r="F196" i="16"/>
  <c r="E196" i="16"/>
  <c r="AE195" i="16"/>
  <c r="L195" i="16"/>
  <c r="F195" i="16" s="1"/>
  <c r="K195" i="16"/>
  <c r="E195" i="16" s="1"/>
  <c r="AE194" i="16"/>
  <c r="L194" i="16"/>
  <c r="K194" i="16"/>
  <c r="E194" i="16" s="1"/>
  <c r="F194" i="16"/>
  <c r="AE193" i="16"/>
  <c r="L193" i="16"/>
  <c r="K193" i="16"/>
  <c r="F193" i="16"/>
  <c r="E193" i="16"/>
  <c r="AE192" i="16"/>
  <c r="L192" i="16"/>
  <c r="F192" i="16" s="1"/>
  <c r="K192" i="16"/>
  <c r="E192" i="16" s="1"/>
  <c r="AE191" i="16"/>
  <c r="L191" i="16"/>
  <c r="K191" i="16"/>
  <c r="E191" i="16" s="1"/>
  <c r="F191" i="16"/>
  <c r="AE190" i="16"/>
  <c r="L190" i="16"/>
  <c r="F190" i="16" s="1"/>
  <c r="K190" i="16"/>
  <c r="E190" i="16"/>
  <c r="AE189" i="16"/>
  <c r="L189" i="16"/>
  <c r="F189" i="16" s="1"/>
  <c r="K189" i="16"/>
  <c r="E189" i="16" s="1"/>
  <c r="AE188" i="16"/>
  <c r="L188" i="16"/>
  <c r="K188" i="16"/>
  <c r="F188" i="16"/>
  <c r="E188" i="16"/>
  <c r="AE187" i="16"/>
  <c r="L187" i="16"/>
  <c r="F187" i="16" s="1"/>
  <c r="K187" i="16"/>
  <c r="E187" i="16" s="1"/>
  <c r="AE186" i="16"/>
  <c r="L186" i="16"/>
  <c r="K186" i="16"/>
  <c r="E186" i="16" s="1"/>
  <c r="F186" i="16"/>
  <c r="AE185" i="16"/>
  <c r="L185" i="16"/>
  <c r="K185" i="16"/>
  <c r="F185" i="16"/>
  <c r="E185" i="16"/>
  <c r="AE184" i="16"/>
  <c r="L184" i="16"/>
  <c r="F184" i="16" s="1"/>
  <c r="K184" i="16"/>
  <c r="E184" i="16" s="1"/>
  <c r="AE183" i="16"/>
  <c r="L183" i="16"/>
  <c r="K183" i="16"/>
  <c r="E183" i="16" s="1"/>
  <c r="F183" i="16"/>
  <c r="AE182" i="16"/>
  <c r="L182" i="16"/>
  <c r="F182" i="16" s="1"/>
  <c r="K182" i="16"/>
  <c r="E182" i="16"/>
  <c r="AE181" i="16"/>
  <c r="L181" i="16"/>
  <c r="F181" i="16" s="1"/>
  <c r="K181" i="16"/>
  <c r="E181" i="16" s="1"/>
  <c r="AE180" i="16"/>
  <c r="L180" i="16"/>
  <c r="K180" i="16"/>
  <c r="F180" i="16"/>
  <c r="E180" i="16"/>
  <c r="AE179" i="16"/>
  <c r="L179" i="16"/>
  <c r="F179" i="16" s="1"/>
  <c r="K179" i="16"/>
  <c r="E179" i="16" s="1"/>
  <c r="AE178" i="16"/>
  <c r="L178" i="16"/>
  <c r="K178" i="16"/>
  <c r="E178" i="16" s="1"/>
  <c r="F178" i="16"/>
  <c r="AE177" i="16"/>
  <c r="L177" i="16"/>
  <c r="K177" i="16"/>
  <c r="F177" i="16"/>
  <c r="E177" i="16"/>
  <c r="AE176" i="16"/>
  <c r="L176" i="16"/>
  <c r="F176" i="16" s="1"/>
  <c r="K176" i="16"/>
  <c r="E176" i="16" s="1"/>
  <c r="AE175" i="16"/>
  <c r="L175" i="16"/>
  <c r="K175" i="16"/>
  <c r="E175" i="16" s="1"/>
  <c r="F175" i="16"/>
  <c r="AE174" i="16"/>
  <c r="L174" i="16"/>
  <c r="F174" i="16" s="1"/>
  <c r="K174" i="16"/>
  <c r="E174" i="16"/>
  <c r="AE173" i="16"/>
  <c r="L173" i="16"/>
  <c r="F173" i="16" s="1"/>
  <c r="K173" i="16"/>
  <c r="E173" i="16" s="1"/>
  <c r="AE172" i="16"/>
  <c r="L172" i="16"/>
  <c r="K172" i="16"/>
  <c r="E172" i="16" s="1"/>
  <c r="F172" i="16"/>
  <c r="AE171" i="16"/>
  <c r="L171" i="16"/>
  <c r="F171" i="16" s="1"/>
  <c r="K171" i="16"/>
  <c r="E171" i="16" s="1"/>
  <c r="AE170" i="16"/>
  <c r="L170" i="16"/>
  <c r="K170" i="16"/>
  <c r="E170" i="16" s="1"/>
  <c r="F170" i="16"/>
  <c r="AE169" i="16"/>
  <c r="L169" i="16"/>
  <c r="K169" i="16"/>
  <c r="F169" i="16"/>
  <c r="E169" i="16"/>
  <c r="AE168" i="16"/>
  <c r="L168" i="16"/>
  <c r="F168" i="16" s="1"/>
  <c r="K168" i="16"/>
  <c r="E168" i="16" s="1"/>
  <c r="AE167" i="16"/>
  <c r="L167" i="16"/>
  <c r="K167" i="16"/>
  <c r="E167" i="16" s="1"/>
  <c r="F167" i="16"/>
  <c r="AE166" i="16"/>
  <c r="L166" i="16"/>
  <c r="F166" i="16" s="1"/>
  <c r="K166" i="16"/>
  <c r="E166" i="16"/>
  <c r="AE165" i="16"/>
  <c r="L165" i="16"/>
  <c r="F165" i="16" s="1"/>
  <c r="K165" i="16"/>
  <c r="E165" i="16" s="1"/>
  <c r="AE164" i="16"/>
  <c r="L164" i="16"/>
  <c r="K164" i="16"/>
  <c r="E164" i="16" s="1"/>
  <c r="F164" i="16"/>
  <c r="AE163" i="16"/>
  <c r="L163" i="16"/>
  <c r="F163" i="16" s="1"/>
  <c r="K163" i="16"/>
  <c r="E163" i="16" s="1"/>
  <c r="AE162" i="16"/>
  <c r="L162" i="16"/>
  <c r="K162" i="16"/>
  <c r="E162" i="16" s="1"/>
  <c r="F162" i="16"/>
  <c r="AE161" i="16"/>
  <c r="L161" i="16"/>
  <c r="K161" i="16"/>
  <c r="F161" i="16"/>
  <c r="E161" i="16"/>
  <c r="AE160" i="16"/>
  <c r="L160" i="16"/>
  <c r="F160" i="16" s="1"/>
  <c r="K160" i="16"/>
  <c r="E160" i="16" s="1"/>
  <c r="AE159" i="16"/>
  <c r="L159" i="16"/>
  <c r="K159" i="16"/>
  <c r="E159" i="16" s="1"/>
  <c r="F159" i="16"/>
  <c r="AE158" i="16"/>
  <c r="L158" i="16"/>
  <c r="F158" i="16" s="1"/>
  <c r="K158" i="16"/>
  <c r="E158" i="16"/>
  <c r="AE157" i="16"/>
  <c r="L157" i="16"/>
  <c r="F157" i="16" s="1"/>
  <c r="K157" i="16"/>
  <c r="E157" i="16" s="1"/>
  <c r="AE156" i="16"/>
  <c r="L156" i="16"/>
  <c r="K156" i="16"/>
  <c r="E156" i="16" s="1"/>
  <c r="F156" i="16"/>
  <c r="AE155" i="16"/>
  <c r="L155" i="16"/>
  <c r="F155" i="16" s="1"/>
  <c r="K155" i="16"/>
  <c r="E155" i="16" s="1"/>
  <c r="AE154" i="16"/>
  <c r="L154" i="16"/>
  <c r="K154" i="16"/>
  <c r="E154" i="16" s="1"/>
  <c r="F154" i="16"/>
  <c r="AE153" i="16"/>
  <c r="L153" i="16"/>
  <c r="K153" i="16"/>
  <c r="F153" i="16"/>
  <c r="E153" i="16"/>
  <c r="AE152" i="16"/>
  <c r="L152" i="16"/>
  <c r="F152" i="16" s="1"/>
  <c r="K152" i="16"/>
  <c r="E152" i="16" s="1"/>
  <c r="AE151" i="16"/>
  <c r="L151" i="16"/>
  <c r="F151" i="16" s="1"/>
  <c r="K151" i="16"/>
  <c r="E151" i="16" s="1"/>
  <c r="AE150" i="16"/>
  <c r="L150" i="16"/>
  <c r="F150" i="16" s="1"/>
  <c r="K150" i="16"/>
  <c r="E150" i="16"/>
  <c r="AE149" i="16"/>
  <c r="L149" i="16"/>
  <c r="F149" i="16" s="1"/>
  <c r="K149" i="16"/>
  <c r="E149" i="16" s="1"/>
  <c r="AE148" i="16"/>
  <c r="L148" i="16"/>
  <c r="K148" i="16"/>
  <c r="F148" i="16"/>
  <c r="E148" i="16"/>
  <c r="AE147" i="16"/>
  <c r="L147" i="16"/>
  <c r="F147" i="16" s="1"/>
  <c r="K147" i="16"/>
  <c r="E147" i="16" s="1"/>
  <c r="AE146" i="16"/>
  <c r="L146" i="16"/>
  <c r="F146" i="16" s="1"/>
  <c r="K146" i="16"/>
  <c r="E146" i="16" s="1"/>
  <c r="AE145" i="16"/>
  <c r="L145" i="16"/>
  <c r="K145" i="16"/>
  <c r="F145" i="16"/>
  <c r="E145" i="16"/>
  <c r="AE144" i="16"/>
  <c r="L144" i="16"/>
  <c r="K144" i="16"/>
  <c r="E144" i="16" s="1"/>
  <c r="F144" i="16"/>
  <c r="AE143" i="16"/>
  <c r="L143" i="16"/>
  <c r="K143" i="16"/>
  <c r="F143" i="16"/>
  <c r="E143" i="16"/>
  <c r="AE142" i="16"/>
  <c r="L142" i="16"/>
  <c r="F142" i="16" s="1"/>
  <c r="K142" i="16"/>
  <c r="E142" i="16"/>
  <c r="AE141" i="16"/>
  <c r="L141" i="16"/>
  <c r="F141" i="16" s="1"/>
  <c r="K141" i="16"/>
  <c r="E141" i="16"/>
  <c r="AE140" i="16"/>
  <c r="L140" i="16"/>
  <c r="K140" i="16"/>
  <c r="E140" i="16" s="1"/>
  <c r="F140" i="16"/>
  <c r="AE139" i="16"/>
  <c r="L139" i="16"/>
  <c r="F139" i="16" s="1"/>
  <c r="K139" i="16"/>
  <c r="E139" i="16" s="1"/>
  <c r="AE138" i="16"/>
  <c r="L138" i="16"/>
  <c r="K138" i="16"/>
  <c r="E138" i="16" s="1"/>
  <c r="F138" i="16"/>
  <c r="AE137" i="16"/>
  <c r="L137" i="16"/>
  <c r="K137" i="16"/>
  <c r="F137" i="16"/>
  <c r="E137" i="16"/>
  <c r="AE136" i="16"/>
  <c r="L136" i="16"/>
  <c r="F136" i="16" s="1"/>
  <c r="K136" i="16"/>
  <c r="E136" i="16" s="1"/>
  <c r="AE135" i="16"/>
  <c r="L135" i="16"/>
  <c r="F135" i="16" s="1"/>
  <c r="K135" i="16"/>
  <c r="E135" i="16" s="1"/>
  <c r="AE134" i="16"/>
  <c r="L134" i="16"/>
  <c r="F134" i="16" s="1"/>
  <c r="K134" i="16"/>
  <c r="E134" i="16"/>
  <c r="AE133" i="16"/>
  <c r="L133" i="16"/>
  <c r="F133" i="16" s="1"/>
  <c r="K133" i="16"/>
  <c r="E133" i="16"/>
  <c r="AE132" i="16"/>
  <c r="L132" i="16"/>
  <c r="K132" i="16"/>
  <c r="F132" i="16"/>
  <c r="E132" i="16"/>
  <c r="AE131" i="16"/>
  <c r="L131" i="16"/>
  <c r="F131" i="16" s="1"/>
  <c r="K131" i="16"/>
  <c r="E131" i="16"/>
  <c r="AE130" i="16"/>
  <c r="L130" i="16"/>
  <c r="K130" i="16"/>
  <c r="E130" i="16" s="1"/>
  <c r="F130" i="16"/>
  <c r="AE129" i="16"/>
  <c r="L129" i="16"/>
  <c r="K129" i="16"/>
  <c r="E129" i="16" s="1"/>
  <c r="F129" i="16"/>
  <c r="AE128" i="16"/>
  <c r="L128" i="16"/>
  <c r="F128" i="16" s="1"/>
  <c r="K128" i="16"/>
  <c r="E128" i="16" s="1"/>
  <c r="AE127" i="16"/>
  <c r="L127" i="16"/>
  <c r="F127" i="16" s="1"/>
  <c r="K127" i="16"/>
  <c r="E127" i="16" s="1"/>
  <c r="AE126" i="16"/>
  <c r="L126" i="16"/>
  <c r="F126" i="16" s="1"/>
  <c r="K126" i="16"/>
  <c r="E126" i="16"/>
  <c r="AE125" i="16"/>
  <c r="L125" i="16"/>
  <c r="F125" i="16" s="1"/>
  <c r="K125" i="16"/>
  <c r="E125" i="16"/>
  <c r="AE124" i="16"/>
  <c r="L124" i="16"/>
  <c r="K124" i="16"/>
  <c r="F124" i="16"/>
  <c r="E124" i="16"/>
  <c r="AE123" i="16"/>
  <c r="L123" i="16"/>
  <c r="F123" i="16" s="1"/>
  <c r="K123" i="16"/>
  <c r="E123" i="16"/>
  <c r="AE122" i="16"/>
  <c r="L122" i="16"/>
  <c r="K122" i="16"/>
  <c r="E122" i="16" s="1"/>
  <c r="F122" i="16"/>
  <c r="AE121" i="16"/>
  <c r="L121" i="16"/>
  <c r="K121" i="16"/>
  <c r="E121" i="16" s="1"/>
  <c r="F121" i="16"/>
  <c r="AE120" i="16"/>
  <c r="L120" i="16"/>
  <c r="F120" i="16" s="1"/>
  <c r="K120" i="16"/>
  <c r="E120" i="16" s="1"/>
  <c r="AE119" i="16"/>
  <c r="L119" i="16"/>
  <c r="F119" i="16" s="1"/>
  <c r="K119" i="16"/>
  <c r="E119" i="16" s="1"/>
  <c r="AE118" i="16"/>
  <c r="L118" i="16"/>
  <c r="F118" i="16" s="1"/>
  <c r="K118" i="16"/>
  <c r="E118" i="16"/>
  <c r="AE117" i="16"/>
  <c r="L117" i="16"/>
  <c r="F117" i="16" s="1"/>
  <c r="K117" i="16"/>
  <c r="E117" i="16"/>
  <c r="AE116" i="16"/>
  <c r="L116" i="16"/>
  <c r="K116" i="16"/>
  <c r="F116" i="16"/>
  <c r="E116" i="16"/>
  <c r="AE115" i="16"/>
  <c r="L115" i="16"/>
  <c r="K115" i="16"/>
  <c r="E115" i="16" s="1"/>
  <c r="F115" i="16"/>
  <c r="AE114" i="16"/>
  <c r="L114" i="16"/>
  <c r="F114" i="16" s="1"/>
  <c r="K114" i="16"/>
  <c r="E114" i="16" s="1"/>
  <c r="AE113" i="16"/>
  <c r="L113" i="16"/>
  <c r="F113" i="16" s="1"/>
  <c r="K113" i="16"/>
  <c r="E113" i="16"/>
  <c r="AE112" i="16"/>
  <c r="L112" i="16"/>
  <c r="K112" i="16"/>
  <c r="F112" i="16"/>
  <c r="E112" i="16"/>
  <c r="AE111" i="16"/>
  <c r="L111" i="16"/>
  <c r="K111" i="16"/>
  <c r="E111" i="16" s="1"/>
  <c r="F111" i="16"/>
  <c r="AE110" i="16"/>
  <c r="L110" i="16"/>
  <c r="F110" i="16" s="1"/>
  <c r="K110" i="16"/>
  <c r="E110" i="16" s="1"/>
  <c r="AE109" i="16"/>
  <c r="L109" i="16"/>
  <c r="F109" i="16" s="1"/>
  <c r="K109" i="16"/>
  <c r="E109" i="16"/>
  <c r="AE108" i="16"/>
  <c r="L108" i="16"/>
  <c r="K108" i="16"/>
  <c r="F108" i="16"/>
  <c r="E108" i="16"/>
  <c r="AE107" i="16"/>
  <c r="L107" i="16"/>
  <c r="K107" i="16"/>
  <c r="E107" i="16" s="1"/>
  <c r="F107" i="16"/>
  <c r="AE106" i="16"/>
  <c r="L106" i="16"/>
  <c r="K106" i="16"/>
  <c r="E106" i="16" s="1"/>
  <c r="F106" i="16"/>
  <c r="AE105" i="16"/>
  <c r="L105" i="16"/>
  <c r="F105" i="16" s="1"/>
  <c r="K105" i="16"/>
  <c r="E105" i="16"/>
  <c r="AE104" i="16"/>
  <c r="L104" i="16"/>
  <c r="K104" i="16"/>
  <c r="F104" i="16"/>
  <c r="E104" i="16"/>
  <c r="AE103" i="16"/>
  <c r="L103" i="16"/>
  <c r="K103" i="16"/>
  <c r="F103" i="16"/>
  <c r="E103" i="16"/>
  <c r="AE102" i="16"/>
  <c r="L102" i="16"/>
  <c r="F102" i="16" s="1"/>
  <c r="K102" i="16"/>
  <c r="E102" i="16" s="1"/>
  <c r="AE101" i="16"/>
  <c r="L101" i="16"/>
  <c r="F101" i="16" s="1"/>
  <c r="K101" i="16"/>
  <c r="E101" i="16"/>
  <c r="AE100" i="16"/>
  <c r="L100" i="16"/>
  <c r="K100" i="16"/>
  <c r="F100" i="16"/>
  <c r="E100" i="16"/>
  <c r="AE99" i="16"/>
  <c r="L99" i="16"/>
  <c r="K99" i="16"/>
  <c r="E99" i="16" s="1"/>
  <c r="F99" i="16"/>
  <c r="AE98" i="16"/>
  <c r="L98" i="16"/>
  <c r="K98" i="16"/>
  <c r="E98" i="16" s="1"/>
  <c r="F98" i="16"/>
  <c r="AE97" i="16"/>
  <c r="L97" i="16"/>
  <c r="F97" i="16" s="1"/>
  <c r="K97" i="16"/>
  <c r="E97" i="16"/>
  <c r="AE96" i="16"/>
  <c r="L96" i="16"/>
  <c r="K96" i="16"/>
  <c r="F96" i="16"/>
  <c r="E96" i="16"/>
  <c r="AE95" i="16"/>
  <c r="L95" i="16"/>
  <c r="K95" i="16"/>
  <c r="F95" i="16"/>
  <c r="E95" i="16"/>
  <c r="AE94" i="16"/>
  <c r="L94" i="16"/>
  <c r="F94" i="16" s="1"/>
  <c r="K94" i="16"/>
  <c r="E94" i="16" s="1"/>
  <c r="AE93" i="16"/>
  <c r="L93" i="16"/>
  <c r="F93" i="16" s="1"/>
  <c r="K93" i="16"/>
  <c r="E93" i="16"/>
  <c r="AE92" i="16"/>
  <c r="L92" i="16"/>
  <c r="K92" i="16"/>
  <c r="F92" i="16"/>
  <c r="E92" i="16"/>
  <c r="AE91" i="16"/>
  <c r="L91" i="16"/>
  <c r="K91" i="16"/>
  <c r="E91" i="16" s="1"/>
  <c r="F91" i="16"/>
  <c r="AE90" i="16"/>
  <c r="L90" i="16"/>
  <c r="K90" i="16"/>
  <c r="E90" i="16" s="1"/>
  <c r="F90" i="16"/>
  <c r="AE89" i="16"/>
  <c r="L89" i="16"/>
  <c r="F89" i="16" s="1"/>
  <c r="K89" i="16"/>
  <c r="E89" i="16"/>
  <c r="AE88" i="16"/>
  <c r="L88" i="16"/>
  <c r="K88" i="16"/>
  <c r="F88" i="16"/>
  <c r="E88" i="16"/>
  <c r="AE87" i="16"/>
  <c r="L87" i="16"/>
  <c r="K87" i="16"/>
  <c r="F87" i="16"/>
  <c r="E87" i="16"/>
  <c r="AE86" i="16"/>
  <c r="L86" i="16"/>
  <c r="F86" i="16" s="1"/>
  <c r="K86" i="16"/>
  <c r="E86" i="16" s="1"/>
  <c r="AE85" i="16"/>
  <c r="L85" i="16"/>
  <c r="F85" i="16" s="1"/>
  <c r="K85" i="16"/>
  <c r="E85" i="16"/>
  <c r="AE84" i="16"/>
  <c r="L84" i="16"/>
  <c r="K84" i="16"/>
  <c r="F84" i="16"/>
  <c r="E84" i="16"/>
  <c r="AE83" i="16"/>
  <c r="L83" i="16"/>
  <c r="K83" i="16"/>
  <c r="E83" i="16" s="1"/>
  <c r="F83" i="16"/>
  <c r="AE82" i="16"/>
  <c r="L82" i="16"/>
  <c r="K82" i="16"/>
  <c r="E82" i="16" s="1"/>
  <c r="F82" i="16"/>
  <c r="AE81" i="16"/>
  <c r="L81" i="16"/>
  <c r="F81" i="16" s="1"/>
  <c r="K81" i="16"/>
  <c r="E81" i="16"/>
  <c r="AE80" i="16"/>
  <c r="L80" i="16"/>
  <c r="K80" i="16"/>
  <c r="F80" i="16"/>
  <c r="E80" i="16"/>
  <c r="AE79" i="16"/>
  <c r="L79" i="16"/>
  <c r="K79" i="16"/>
  <c r="F79" i="16"/>
  <c r="E79" i="16"/>
  <c r="AE78" i="16"/>
  <c r="L78" i="16"/>
  <c r="F78" i="16" s="1"/>
  <c r="K78" i="16"/>
  <c r="E78" i="16" s="1"/>
  <c r="AE77" i="16"/>
  <c r="L77" i="16"/>
  <c r="F77" i="16" s="1"/>
  <c r="K77" i="16"/>
  <c r="E77" i="16"/>
  <c r="AE76" i="16"/>
  <c r="L76" i="16"/>
  <c r="K76" i="16"/>
  <c r="F76" i="16"/>
  <c r="E76" i="16"/>
  <c r="AE75" i="16"/>
  <c r="L75" i="16"/>
  <c r="K75" i="16"/>
  <c r="E75" i="16" s="1"/>
  <c r="F75" i="16"/>
  <c r="AE74" i="16"/>
  <c r="L74" i="16"/>
  <c r="K74" i="16"/>
  <c r="E74" i="16" s="1"/>
  <c r="F74" i="16"/>
  <c r="AE73" i="16"/>
  <c r="L73" i="16"/>
  <c r="F73" i="16" s="1"/>
  <c r="K73" i="16"/>
  <c r="E73" i="16"/>
  <c r="AE72" i="16"/>
  <c r="L72" i="16"/>
  <c r="K72" i="16"/>
  <c r="F72" i="16"/>
  <c r="E72" i="16"/>
  <c r="AE71" i="16"/>
  <c r="L71" i="16"/>
  <c r="K71" i="16"/>
  <c r="F71" i="16"/>
  <c r="E71" i="16"/>
  <c r="AE70" i="16"/>
  <c r="L70" i="16"/>
  <c r="F70" i="16" s="1"/>
  <c r="K70" i="16"/>
  <c r="E70" i="16" s="1"/>
  <c r="AE69" i="16"/>
  <c r="L69" i="16"/>
  <c r="F69" i="16" s="1"/>
  <c r="K69" i="16"/>
  <c r="E69" i="16"/>
  <c r="AE68" i="16"/>
  <c r="L68" i="16"/>
  <c r="K68" i="16"/>
  <c r="F68" i="16"/>
  <c r="E68" i="16"/>
  <c r="AE67" i="16"/>
  <c r="L67" i="16"/>
  <c r="K67" i="16"/>
  <c r="E67" i="16" s="1"/>
  <c r="F67" i="16"/>
  <c r="AE66" i="16"/>
  <c r="L66" i="16"/>
  <c r="K66" i="16"/>
  <c r="E66" i="16" s="1"/>
  <c r="F66" i="16"/>
  <c r="AE65" i="16"/>
  <c r="L65" i="16"/>
  <c r="F65" i="16" s="1"/>
  <c r="K65" i="16"/>
  <c r="E65" i="16"/>
  <c r="AE64" i="16"/>
  <c r="L64" i="16"/>
  <c r="K64" i="16"/>
  <c r="F64" i="16"/>
  <c r="E64" i="16"/>
  <c r="AE63" i="16"/>
  <c r="L63" i="16"/>
  <c r="K63" i="16"/>
  <c r="F63" i="16"/>
  <c r="E63" i="16"/>
  <c r="AE62" i="16"/>
  <c r="L62" i="16"/>
  <c r="F62" i="16" s="1"/>
  <c r="K62" i="16"/>
  <c r="E62" i="16" s="1"/>
  <c r="AE61" i="16"/>
  <c r="L61" i="16"/>
  <c r="F61" i="16" s="1"/>
  <c r="K61" i="16"/>
  <c r="E61" i="16"/>
  <c r="AE60" i="16"/>
  <c r="L60" i="16"/>
  <c r="K60" i="16"/>
  <c r="F60" i="16"/>
  <c r="E60" i="16"/>
  <c r="AE59" i="16"/>
  <c r="L59" i="16"/>
  <c r="K59" i="16"/>
  <c r="E59" i="16" s="1"/>
  <c r="F59" i="16"/>
  <c r="AE58" i="16"/>
  <c r="L58" i="16"/>
  <c r="K58" i="16"/>
  <c r="E58" i="16" s="1"/>
  <c r="F58" i="16"/>
  <c r="AE57" i="16"/>
  <c r="L57" i="16"/>
  <c r="F57" i="16" s="1"/>
  <c r="K57" i="16"/>
  <c r="E57" i="16"/>
  <c r="AE56" i="16"/>
  <c r="L56" i="16"/>
  <c r="K56" i="16"/>
  <c r="F56" i="16"/>
  <c r="E56" i="16"/>
  <c r="AE55" i="16"/>
  <c r="L55" i="16"/>
  <c r="K55" i="16"/>
  <c r="F55" i="16"/>
  <c r="E55" i="16"/>
  <c r="AE54" i="16"/>
  <c r="L54" i="16"/>
  <c r="F54" i="16" s="1"/>
  <c r="K54" i="16"/>
  <c r="E54" i="16" s="1"/>
  <c r="AE53" i="16"/>
  <c r="L53" i="16"/>
  <c r="F53" i="16" s="1"/>
  <c r="K53" i="16"/>
  <c r="E53" i="16"/>
  <c r="AE52" i="16"/>
  <c r="L52" i="16"/>
  <c r="K52" i="16"/>
  <c r="F52" i="16"/>
  <c r="E52" i="16"/>
  <c r="AE51" i="16"/>
  <c r="L51" i="16"/>
  <c r="K51" i="16"/>
  <c r="E51" i="16" s="1"/>
  <c r="F51" i="16"/>
  <c r="AE50" i="16"/>
  <c r="L50" i="16"/>
  <c r="K50" i="16"/>
  <c r="E50" i="16" s="1"/>
  <c r="F50" i="16"/>
  <c r="AE49" i="16"/>
  <c r="L49" i="16"/>
  <c r="F49" i="16" s="1"/>
  <c r="K49" i="16"/>
  <c r="E49" i="16"/>
  <c r="AE48" i="16"/>
  <c r="L48" i="16"/>
  <c r="K48" i="16"/>
  <c r="F48" i="16"/>
  <c r="E48" i="16"/>
  <c r="AE47" i="16"/>
  <c r="L47" i="16"/>
  <c r="K47" i="16"/>
  <c r="F47" i="16"/>
  <c r="E47" i="16"/>
  <c r="AE46" i="16"/>
  <c r="L46" i="16"/>
  <c r="F46" i="16" s="1"/>
  <c r="K46" i="16"/>
  <c r="E46" i="16" s="1"/>
  <c r="AE45" i="16"/>
  <c r="L45" i="16"/>
  <c r="F45" i="16" s="1"/>
  <c r="K45" i="16"/>
  <c r="E45" i="16"/>
  <c r="AE44" i="16"/>
  <c r="L44" i="16"/>
  <c r="K44" i="16"/>
  <c r="F44" i="16"/>
  <c r="E44" i="16"/>
  <c r="AE43" i="16"/>
  <c r="L43" i="16"/>
  <c r="K43" i="16"/>
  <c r="E43" i="16" s="1"/>
  <c r="F43" i="16"/>
  <c r="AE42" i="16"/>
  <c r="L42" i="16"/>
  <c r="K42" i="16"/>
  <c r="E42" i="16" s="1"/>
  <c r="F42" i="16"/>
  <c r="AE41" i="16"/>
  <c r="L41" i="16"/>
  <c r="F41" i="16" s="1"/>
  <c r="K41" i="16"/>
  <c r="E41" i="16"/>
  <c r="AE40" i="16"/>
  <c r="V40" i="16"/>
  <c r="Y40" i="16" s="1"/>
  <c r="AB40" i="16" s="1"/>
  <c r="U40" i="16"/>
  <c r="X40" i="16" s="1"/>
  <c r="AA40" i="16" s="1"/>
  <c r="L40" i="16"/>
  <c r="K40" i="16"/>
  <c r="E40" i="16" s="1"/>
  <c r="F40" i="16"/>
  <c r="AE39" i="16"/>
  <c r="Y39" i="16"/>
  <c r="AB39" i="16" s="1"/>
  <c r="V39" i="16"/>
  <c r="U39" i="16"/>
  <c r="X39" i="16" s="1"/>
  <c r="AA39" i="16" s="1"/>
  <c r="L39" i="16"/>
  <c r="K39" i="16"/>
  <c r="F39" i="16"/>
  <c r="E39" i="16"/>
  <c r="AE38" i="16"/>
  <c r="V38" i="16"/>
  <c r="U38" i="16"/>
  <c r="X38" i="16" s="1"/>
  <c r="AA38" i="16" s="1"/>
  <c r="L38" i="16"/>
  <c r="F38" i="16" s="1"/>
  <c r="K38" i="16"/>
  <c r="E38" i="16" s="1"/>
  <c r="AE37" i="16"/>
  <c r="AB37" i="16"/>
  <c r="V37" i="16"/>
  <c r="Y38" i="16" s="1"/>
  <c r="AB38" i="16" s="1"/>
  <c r="U37" i="16"/>
  <c r="X37" i="16" s="1"/>
  <c r="AA37" i="16" s="1"/>
  <c r="L37" i="16"/>
  <c r="K37" i="16"/>
  <c r="E37" i="16" s="1"/>
  <c r="F37" i="16"/>
  <c r="AE36" i="16"/>
  <c r="V36" i="16"/>
  <c r="U36" i="16"/>
  <c r="X36" i="16" s="1"/>
  <c r="AA36" i="16" s="1"/>
  <c r="L36" i="16"/>
  <c r="K36" i="16"/>
  <c r="F36" i="16"/>
  <c r="E36" i="16"/>
  <c r="AE35" i="16"/>
  <c r="Y35" i="16"/>
  <c r="AB35" i="16" s="1"/>
  <c r="V35" i="16"/>
  <c r="Y36" i="16" s="1"/>
  <c r="AB36" i="16" s="1"/>
  <c r="U35" i="16"/>
  <c r="X35" i="16" s="1"/>
  <c r="AA35" i="16" s="1"/>
  <c r="L35" i="16"/>
  <c r="F35" i="16" s="1"/>
  <c r="K35" i="16"/>
  <c r="E35" i="16" s="1"/>
  <c r="AE34" i="16"/>
  <c r="V34" i="16"/>
  <c r="Y34" i="16" s="1"/>
  <c r="AB34" i="16" s="1"/>
  <c r="U34" i="16"/>
  <c r="X34" i="16" s="1"/>
  <c r="AA34" i="16" s="1"/>
  <c r="L34" i="16"/>
  <c r="F34" i="16" s="1"/>
  <c r="K34" i="16"/>
  <c r="E34" i="16" s="1"/>
  <c r="AE33" i="16"/>
  <c r="V33" i="16"/>
  <c r="Y33" i="16" s="1"/>
  <c r="AB33" i="16" s="1"/>
  <c r="U33" i="16"/>
  <c r="L33" i="16"/>
  <c r="K33" i="16"/>
  <c r="F33" i="16"/>
  <c r="E33" i="16"/>
  <c r="AE32" i="16"/>
  <c r="V32" i="16"/>
  <c r="Y32" i="16" s="1"/>
  <c r="AB32" i="16" s="1"/>
  <c r="U32" i="16"/>
  <c r="X33" i="16" s="1"/>
  <c r="AA33" i="16" s="1"/>
  <c r="L32" i="16"/>
  <c r="F32" i="16" s="1"/>
  <c r="K32" i="16"/>
  <c r="E32" i="16"/>
  <c r="AE31" i="16"/>
  <c r="V31" i="16"/>
  <c r="Y31" i="16" s="1"/>
  <c r="AB31" i="16" s="1"/>
  <c r="U31" i="16"/>
  <c r="L31" i="16"/>
  <c r="F31" i="16" s="1"/>
  <c r="K31" i="16"/>
  <c r="E31" i="16"/>
  <c r="AE30" i="16"/>
  <c r="X30" i="16"/>
  <c r="AA30" i="16" s="1"/>
  <c r="V30" i="16"/>
  <c r="U30" i="16"/>
  <c r="X31" i="16" s="1"/>
  <c r="AA31" i="16" s="1"/>
  <c r="L30" i="16"/>
  <c r="F30" i="16" s="1"/>
  <c r="K30" i="16"/>
  <c r="E30" i="16"/>
  <c r="AE29" i="16"/>
  <c r="V29" i="16"/>
  <c r="Y30" i="16" s="1"/>
  <c r="AB30" i="16" s="1"/>
  <c r="U29" i="16"/>
  <c r="X29" i="16" s="1"/>
  <c r="AA29" i="16" s="1"/>
  <c r="L29" i="16"/>
  <c r="K29" i="16"/>
  <c r="E29" i="16" s="1"/>
  <c r="F29" i="16"/>
  <c r="AE28" i="16"/>
  <c r="V28" i="16"/>
  <c r="U28" i="16"/>
  <c r="X28" i="16" s="1"/>
  <c r="AA28" i="16" s="1"/>
  <c r="L28" i="16"/>
  <c r="K28" i="16"/>
  <c r="F28" i="16"/>
  <c r="E28" i="16"/>
  <c r="AE27" i="16"/>
  <c r="Y27" i="16"/>
  <c r="AB27" i="16" s="1"/>
  <c r="V27" i="16"/>
  <c r="Y28" i="16" s="1"/>
  <c r="AB28" i="16" s="1"/>
  <c r="U27" i="16"/>
  <c r="X27" i="16" s="1"/>
  <c r="AA27" i="16" s="1"/>
  <c r="L27" i="16"/>
  <c r="F27" i="16" s="1"/>
  <c r="K27" i="16"/>
  <c r="E27" i="16" s="1"/>
  <c r="AE26" i="16"/>
  <c r="X26" i="16"/>
  <c r="AA26" i="16" s="1"/>
  <c r="V26" i="16"/>
  <c r="Y26" i="16" s="1"/>
  <c r="AB26" i="16" s="1"/>
  <c r="U26" i="16"/>
  <c r="L26" i="16"/>
  <c r="F26" i="16" s="1"/>
  <c r="K26" i="16"/>
  <c r="E26" i="16" s="1"/>
  <c r="AE25" i="16"/>
  <c r="V25" i="16"/>
  <c r="Y25" i="16" s="1"/>
  <c r="AB25" i="16" s="1"/>
  <c r="U25" i="16"/>
  <c r="L25" i="16"/>
  <c r="K25" i="16"/>
  <c r="F25" i="16"/>
  <c r="E25" i="16"/>
  <c r="AE24" i="16"/>
  <c r="V24" i="16"/>
  <c r="Y24" i="16" s="1"/>
  <c r="AB24" i="16" s="1"/>
  <c r="U24" i="16"/>
  <c r="X25" i="16" s="1"/>
  <c r="AA25" i="16" s="1"/>
  <c r="L24" i="16"/>
  <c r="F24" i="16" s="1"/>
  <c r="K24" i="16"/>
  <c r="E24" i="16"/>
  <c r="AE23" i="16"/>
  <c r="V23" i="16"/>
  <c r="Y23" i="16" s="1"/>
  <c r="AB23" i="16" s="1"/>
  <c r="U23" i="16"/>
  <c r="X23" i="16" s="1"/>
  <c r="AA23" i="16" s="1"/>
  <c r="L23" i="16"/>
  <c r="F23" i="16" s="1"/>
  <c r="K23" i="16"/>
  <c r="E23" i="16"/>
  <c r="AE22" i="16"/>
  <c r="X22" i="16"/>
  <c r="AA22" i="16" s="1"/>
  <c r="V22" i="16"/>
  <c r="U22" i="16"/>
  <c r="L22" i="16"/>
  <c r="F22" i="16" s="1"/>
  <c r="K22" i="16"/>
  <c r="E22" i="16"/>
  <c r="AE21" i="16"/>
  <c r="V21" i="16"/>
  <c r="Y22" i="16" s="1"/>
  <c r="AB22" i="16" s="1"/>
  <c r="U21" i="16"/>
  <c r="L21" i="16"/>
  <c r="K21" i="16"/>
  <c r="E21" i="16" s="1"/>
  <c r="F21" i="16"/>
  <c r="AE20" i="16"/>
  <c r="V20" i="16"/>
  <c r="Y20" i="16" s="1"/>
  <c r="AB20" i="16" s="1"/>
  <c r="U20" i="16"/>
  <c r="X20" i="16" s="1"/>
  <c r="AA20" i="16" s="1"/>
  <c r="L20" i="16"/>
  <c r="K20" i="16"/>
  <c r="F20" i="16"/>
  <c r="E20" i="16"/>
  <c r="AE19" i="16"/>
  <c r="Y19" i="16"/>
  <c r="AB19" i="16" s="1"/>
  <c r="V19" i="16"/>
  <c r="U19" i="16"/>
  <c r="X19" i="16" s="1"/>
  <c r="AA19" i="16" s="1"/>
  <c r="L19" i="16"/>
  <c r="K19" i="16"/>
  <c r="E19" i="16" s="1"/>
  <c r="F19" i="16"/>
  <c r="AE18" i="16"/>
  <c r="V18" i="16"/>
  <c r="U18" i="16"/>
  <c r="X18" i="16" s="1"/>
  <c r="AA18" i="16" s="1"/>
  <c r="L18" i="16"/>
  <c r="F18" i="16" s="1"/>
  <c r="K18" i="16"/>
  <c r="E18" i="16" s="1"/>
  <c r="AE17" i="16"/>
  <c r="V17" i="16"/>
  <c r="Y17" i="16" s="1"/>
  <c r="AB17" i="16" s="1"/>
  <c r="U17" i="16"/>
  <c r="X17" i="16" s="1"/>
  <c r="AA17" i="16" s="1"/>
  <c r="L17" i="16"/>
  <c r="K17" i="16"/>
  <c r="E17" i="16" s="1"/>
  <c r="F17" i="16"/>
  <c r="AE16" i="16"/>
  <c r="V16" i="16"/>
  <c r="Y16" i="16" s="1"/>
  <c r="AB16" i="16" s="1"/>
  <c r="U16" i="16"/>
  <c r="X16" i="16" s="1"/>
  <c r="AA16" i="16" s="1"/>
  <c r="L16" i="16"/>
  <c r="F16" i="16" s="1"/>
  <c r="K16" i="16"/>
  <c r="E16" i="16"/>
  <c r="AE15" i="16"/>
  <c r="V15" i="16"/>
  <c r="Y15" i="16" s="1"/>
  <c r="AB15" i="16" s="1"/>
  <c r="U15" i="16"/>
  <c r="L15" i="16"/>
  <c r="F15" i="16" s="1"/>
  <c r="K15" i="16"/>
  <c r="E15" i="16"/>
  <c r="AE14" i="16"/>
  <c r="X14" i="16"/>
  <c r="AA14" i="16" s="1"/>
  <c r="V14" i="16"/>
  <c r="Y14" i="16" s="1"/>
  <c r="AB14" i="16" s="1"/>
  <c r="U14" i="16"/>
  <c r="X15" i="16" s="1"/>
  <c r="AA15" i="16" s="1"/>
  <c r="L14" i="16"/>
  <c r="F14" i="16" s="1"/>
  <c r="K14" i="16"/>
  <c r="E14" i="16"/>
  <c r="AE13" i="16"/>
  <c r="V13" i="16"/>
  <c r="Y13" i="16" s="1"/>
  <c r="AB13" i="16" s="1"/>
  <c r="U13" i="16"/>
  <c r="L13" i="16"/>
  <c r="K13" i="16"/>
  <c r="F13" i="16"/>
  <c r="E13" i="16"/>
  <c r="AE12" i="16"/>
  <c r="V12" i="16"/>
  <c r="Y12" i="16" s="1"/>
  <c r="AB12" i="16" s="1"/>
  <c r="U12" i="16"/>
  <c r="X12" i="16" s="1"/>
  <c r="AA12" i="16" s="1"/>
  <c r="L12" i="16"/>
  <c r="K12" i="16"/>
  <c r="F12" i="16"/>
  <c r="E12" i="16"/>
  <c r="AE11" i="16"/>
  <c r="Y11" i="16"/>
  <c r="AB11" i="16" s="1"/>
  <c r="V11" i="16"/>
  <c r="U11" i="16"/>
  <c r="X11" i="16" s="1"/>
  <c r="AA11" i="16" s="1"/>
  <c r="L11" i="16"/>
  <c r="K11" i="16"/>
  <c r="E11" i="16" s="1"/>
  <c r="F11" i="16"/>
  <c r="AE10" i="16"/>
  <c r="V10" i="16"/>
  <c r="U10" i="16"/>
  <c r="X10" i="16" s="1"/>
  <c r="AA10" i="16" s="1"/>
  <c r="L10" i="16"/>
  <c r="F10" i="16" s="1"/>
  <c r="K10" i="16"/>
  <c r="E10" i="16" s="1"/>
  <c r="AE9" i="16"/>
  <c r="V9" i="16"/>
  <c r="Y9" i="16" s="1"/>
  <c r="AB9" i="16" s="1"/>
  <c r="U9" i="16"/>
  <c r="X9" i="16" s="1"/>
  <c r="AA9" i="16" s="1"/>
  <c r="L9" i="16"/>
  <c r="K9" i="16"/>
  <c r="E9" i="16" s="1"/>
  <c r="F9" i="16"/>
  <c r="AE8" i="16"/>
  <c r="V8" i="16"/>
  <c r="Y8" i="16" s="1"/>
  <c r="AB8" i="16" s="1"/>
  <c r="U8" i="16"/>
  <c r="L8" i="16"/>
  <c r="F8" i="16" s="1"/>
  <c r="K8" i="16"/>
  <c r="E8" i="16"/>
  <c r="AE7" i="16"/>
  <c r="V7" i="16"/>
  <c r="Y7" i="16" s="1"/>
  <c r="AB7" i="16" s="1"/>
  <c r="X7" i="16"/>
  <c r="AA7" i="16" s="1"/>
  <c r="L7" i="16"/>
  <c r="F7" i="16" s="1"/>
  <c r="K7" i="16"/>
  <c r="E7" i="16"/>
  <c r="AE6" i="16"/>
  <c r="V6" i="16"/>
  <c r="Y6" i="16" s="1"/>
  <c r="AB6" i="16" s="1"/>
  <c r="L6" i="16"/>
  <c r="F6" i="16" s="1"/>
  <c r="K6" i="16"/>
  <c r="K1" i="16" s="1"/>
  <c r="E6" i="16"/>
  <c r="AE5" i="16"/>
  <c r="V5" i="16"/>
  <c r="Y5" i="16" s="1"/>
  <c r="AB5" i="16" s="1"/>
  <c r="L5" i="16"/>
  <c r="L1" i="16" s="1"/>
  <c r="F5" i="16"/>
  <c r="E5" i="16"/>
  <c r="H1" i="16"/>
  <c r="AH32" i="17" l="1"/>
  <c r="AF33" i="17"/>
  <c r="AD34" i="17"/>
  <c r="AJ35" i="17"/>
  <c r="AH36" i="17"/>
  <c r="AF37" i="17"/>
  <c r="AD38" i="17"/>
  <c r="AJ39" i="17"/>
  <c r="AH40" i="17"/>
  <c r="AF41" i="17"/>
  <c r="AD42" i="17"/>
  <c r="AJ43" i="17"/>
  <c r="AH44" i="17"/>
  <c r="AF45" i="17"/>
  <c r="AD46" i="17"/>
  <c r="AJ47" i="17"/>
  <c r="AH48" i="17"/>
  <c r="AF49" i="17"/>
  <c r="AD50" i="17"/>
  <c r="AJ51" i="17"/>
  <c r="AH52" i="17"/>
  <c r="AF53" i="17"/>
  <c r="AD54" i="17"/>
  <c r="AJ55" i="17"/>
  <c r="AG33" i="17"/>
  <c r="AE34" i="17"/>
  <c r="AK35" i="17"/>
  <c r="AI36" i="17"/>
  <c r="AG37" i="17"/>
  <c r="AE38" i="17"/>
  <c r="AK39" i="17"/>
  <c r="AI40" i="17"/>
  <c r="AG41" i="17"/>
  <c r="AE42" i="17"/>
  <c r="AK43" i="17"/>
  <c r="AI44" i="17"/>
  <c r="AG45" i="17"/>
  <c r="AE46" i="17"/>
  <c r="AK47" i="17"/>
  <c r="AI48" i="17"/>
  <c r="AG49" i="17"/>
  <c r="AE50" i="17"/>
  <c r="AK51" i="17"/>
  <c r="AK55" i="17"/>
  <c r="AK32" i="17"/>
  <c r="AI33" i="17"/>
  <c r="AG34" i="17"/>
  <c r="AE35" i="17"/>
  <c r="AK36" i="17"/>
  <c r="AI37" i="17"/>
  <c r="AG38" i="17"/>
  <c r="AE39" i="17"/>
  <c r="AK40" i="17"/>
  <c r="AI41" i="17"/>
  <c r="AG42" i="17"/>
  <c r="AE43" i="17"/>
  <c r="AK44" i="17"/>
  <c r="AI45" i="17"/>
  <c r="AG46" i="17"/>
  <c r="AE47" i="17"/>
  <c r="AK48" i="17"/>
  <c r="AI49" i="17"/>
  <c r="AG50" i="17"/>
  <c r="AE51" i="17"/>
  <c r="AK52" i="17"/>
  <c r="AI53" i="17"/>
  <c r="AG54" i="17"/>
  <c r="AE55" i="17"/>
  <c r="AC56" i="17"/>
  <c r="AK33" i="17"/>
  <c r="AI34" i="17"/>
  <c r="AG35" i="17"/>
  <c r="AK37" i="17"/>
  <c r="AI38" i="17"/>
  <c r="AG39" i="17"/>
  <c r="AK41" i="17"/>
  <c r="AI42" i="17"/>
  <c r="AG43" i="17"/>
  <c r="AK45" i="17"/>
  <c r="AI46" i="17"/>
  <c r="AG47" i="17"/>
  <c r="AK49" i="17"/>
  <c r="AI50" i="17"/>
  <c r="AG51" i="17"/>
  <c r="AK53" i="17"/>
  <c r="AI54" i="17"/>
  <c r="AG55" i="17"/>
  <c r="AJ34" i="17"/>
  <c r="AH35" i="17"/>
  <c r="AJ38" i="17"/>
  <c r="AH39" i="17"/>
  <c r="AJ42" i="17"/>
  <c r="AH43" i="17"/>
  <c r="AJ46" i="17"/>
  <c r="AH47" i="17"/>
  <c r="AJ50" i="17"/>
  <c r="AH51" i="17"/>
  <c r="AJ54" i="17"/>
  <c r="AH55" i="17"/>
  <c r="X8" i="16"/>
  <c r="AA8" i="16" s="1"/>
  <c r="X6" i="16"/>
  <c r="AA6" i="16" s="1"/>
  <c r="Y10" i="16"/>
  <c r="AB10" i="16" s="1"/>
  <c r="X13" i="16"/>
  <c r="AA13" i="16" s="1"/>
  <c r="Y18" i="16"/>
  <c r="AB18" i="16" s="1"/>
  <c r="X21" i="16"/>
  <c r="AA21" i="16" s="1"/>
  <c r="Y21" i="16"/>
  <c r="AB21" i="16" s="1"/>
  <c r="X24" i="16"/>
  <c r="AA24" i="16" s="1"/>
  <c r="Y29" i="16"/>
  <c r="AB29" i="16" s="1"/>
  <c r="X32" i="16"/>
  <c r="AA32" i="16" s="1"/>
  <c r="O865" i="15" l="1"/>
  <c r="N865" i="15"/>
  <c r="O864" i="15"/>
  <c r="N864" i="15"/>
  <c r="O863" i="15"/>
  <c r="N863" i="15"/>
  <c r="O862" i="15"/>
  <c r="N862" i="15"/>
  <c r="O861" i="15"/>
  <c r="N861" i="15"/>
  <c r="O860" i="15"/>
  <c r="N860" i="15"/>
  <c r="O859" i="15"/>
  <c r="N859" i="15"/>
  <c r="O858" i="15"/>
  <c r="N858" i="15"/>
  <c r="O857" i="15"/>
  <c r="N857" i="15"/>
  <c r="O856" i="15"/>
  <c r="N856" i="15"/>
  <c r="O855" i="15"/>
  <c r="N855" i="15"/>
  <c r="O854" i="15"/>
  <c r="N854" i="15"/>
  <c r="O853" i="15"/>
  <c r="N853" i="15"/>
  <c r="O852" i="15"/>
  <c r="N852" i="15"/>
  <c r="O851" i="15"/>
  <c r="N851" i="15"/>
  <c r="O850" i="15"/>
  <c r="N850" i="15"/>
  <c r="O849" i="15"/>
  <c r="N849" i="15"/>
  <c r="O848" i="15"/>
  <c r="N848" i="15"/>
  <c r="O847" i="15"/>
  <c r="N847" i="15"/>
  <c r="O846" i="15"/>
  <c r="N846" i="15"/>
  <c r="O845" i="15"/>
  <c r="N845" i="15"/>
  <c r="O844" i="15"/>
  <c r="N844" i="15"/>
  <c r="O843" i="15"/>
  <c r="N843" i="15"/>
  <c r="O842" i="15"/>
  <c r="N842" i="15"/>
  <c r="O841" i="15"/>
  <c r="N841" i="15"/>
  <c r="O840" i="15"/>
  <c r="N840" i="15"/>
  <c r="O839" i="15"/>
  <c r="N839" i="15"/>
  <c r="M839" i="15"/>
  <c r="K839" i="15"/>
  <c r="I839" i="15"/>
  <c r="O838" i="15"/>
  <c r="N838" i="15"/>
  <c r="O837" i="15"/>
  <c r="N837" i="15"/>
  <c r="M837" i="15"/>
  <c r="K837" i="15"/>
  <c r="O836" i="15"/>
  <c r="N836" i="15"/>
  <c r="O835" i="15"/>
  <c r="N835" i="15"/>
  <c r="O834" i="15"/>
  <c r="N834" i="15"/>
  <c r="M834" i="15"/>
  <c r="K834" i="15"/>
  <c r="I834" i="15"/>
  <c r="O833" i="15"/>
  <c r="N833" i="15"/>
  <c r="M833" i="15"/>
  <c r="K833" i="15"/>
  <c r="O832" i="15"/>
  <c r="N832" i="15"/>
  <c r="M832" i="15"/>
  <c r="K832" i="15"/>
  <c r="O831" i="15"/>
  <c r="N831" i="15"/>
  <c r="O830" i="15"/>
  <c r="N830" i="15"/>
  <c r="O829" i="15"/>
  <c r="N829" i="15"/>
  <c r="M829" i="15"/>
  <c r="K829" i="15"/>
  <c r="I829" i="15"/>
  <c r="O828" i="15"/>
  <c r="N828" i="15"/>
  <c r="O827" i="15"/>
  <c r="N827" i="15"/>
  <c r="M827" i="15"/>
  <c r="K827" i="15"/>
  <c r="O826" i="15"/>
  <c r="N826" i="15"/>
  <c r="M826" i="15"/>
  <c r="K826" i="15"/>
  <c r="O825" i="15"/>
  <c r="N825" i="15"/>
  <c r="M825" i="15"/>
  <c r="K825" i="15"/>
  <c r="O824" i="15"/>
  <c r="N824" i="15"/>
  <c r="O823" i="15"/>
  <c r="N823" i="15"/>
  <c r="O822" i="15"/>
  <c r="N822" i="15"/>
  <c r="O821" i="15"/>
  <c r="N821" i="15"/>
  <c r="O820" i="15"/>
  <c r="N820" i="15"/>
  <c r="O819" i="15"/>
  <c r="N819" i="15"/>
  <c r="O818" i="15"/>
  <c r="N818" i="15"/>
  <c r="O817" i="15"/>
  <c r="N817" i="15"/>
  <c r="O816" i="15"/>
  <c r="N816" i="15"/>
  <c r="O815" i="15"/>
  <c r="N815" i="15"/>
  <c r="O814" i="15"/>
  <c r="N814" i="15"/>
  <c r="O813" i="15"/>
  <c r="N813" i="15"/>
  <c r="O812" i="15"/>
  <c r="N812" i="15"/>
  <c r="O811" i="15"/>
  <c r="N811" i="15"/>
  <c r="O810" i="15"/>
  <c r="N810" i="15"/>
  <c r="O809" i="15"/>
  <c r="N809" i="15"/>
  <c r="M809" i="15"/>
  <c r="K809" i="15"/>
  <c r="I809" i="15"/>
  <c r="O808" i="15"/>
  <c r="N808" i="15"/>
  <c r="O807" i="15"/>
  <c r="N807" i="15"/>
  <c r="M807" i="15"/>
  <c r="K807" i="15"/>
  <c r="I807" i="15"/>
  <c r="O806" i="15"/>
  <c r="N806" i="15"/>
  <c r="O805" i="15"/>
  <c r="N805" i="15"/>
  <c r="O804" i="15"/>
  <c r="N804" i="15"/>
  <c r="O803" i="15"/>
  <c r="N803" i="15"/>
  <c r="O802" i="15"/>
  <c r="N802" i="15"/>
  <c r="O801" i="15"/>
  <c r="N801" i="15"/>
  <c r="M801" i="15"/>
  <c r="K801" i="15"/>
  <c r="O800" i="15"/>
  <c r="N800" i="15"/>
  <c r="O799" i="15"/>
  <c r="N799" i="15"/>
  <c r="M799" i="15"/>
  <c r="K799" i="15"/>
  <c r="O798" i="15"/>
  <c r="N798" i="15"/>
  <c r="O797" i="15"/>
  <c r="N797" i="15"/>
  <c r="O796" i="15"/>
  <c r="N796" i="15"/>
  <c r="M796" i="15"/>
  <c r="K796" i="15"/>
  <c r="I796" i="15"/>
  <c r="O795" i="15"/>
  <c r="N795" i="15"/>
  <c r="M795" i="15"/>
  <c r="K795" i="15"/>
  <c r="I795" i="15"/>
  <c r="O794" i="15"/>
  <c r="N794" i="15"/>
  <c r="M794" i="15"/>
  <c r="K794" i="15"/>
  <c r="I794" i="15"/>
  <c r="O793" i="15"/>
  <c r="N793" i="15"/>
  <c r="O792" i="15"/>
  <c r="N792" i="15"/>
  <c r="O791" i="15"/>
  <c r="N791" i="15"/>
  <c r="M791" i="15"/>
  <c r="K791" i="15"/>
  <c r="I791" i="15"/>
  <c r="O790" i="15"/>
  <c r="N790" i="15"/>
  <c r="O789" i="15"/>
  <c r="N789" i="15"/>
  <c r="M789" i="15"/>
  <c r="K789" i="15"/>
  <c r="I789" i="15"/>
  <c r="O788" i="15"/>
  <c r="N788" i="15"/>
  <c r="M788" i="15"/>
  <c r="O787" i="15"/>
  <c r="N787" i="15"/>
  <c r="M787" i="15"/>
  <c r="K787" i="15"/>
  <c r="I787" i="15"/>
  <c r="O786" i="15"/>
  <c r="N786" i="15"/>
  <c r="O785" i="15"/>
  <c r="N785" i="15"/>
  <c r="O784" i="15"/>
  <c r="N784" i="15"/>
  <c r="O783" i="15"/>
  <c r="N783" i="15"/>
  <c r="O782" i="15"/>
  <c r="N782" i="15"/>
  <c r="O781" i="15"/>
  <c r="N781" i="15"/>
  <c r="M781" i="15"/>
  <c r="K781" i="15"/>
  <c r="I781" i="15"/>
  <c r="O780" i="15"/>
  <c r="N780" i="15"/>
  <c r="O779" i="15"/>
  <c r="N779" i="15"/>
  <c r="M779" i="15"/>
  <c r="K779" i="15"/>
  <c r="I779" i="15"/>
  <c r="O778" i="15"/>
  <c r="N778" i="15"/>
  <c r="O777" i="15"/>
  <c r="N777" i="15"/>
  <c r="O776" i="15"/>
  <c r="N776" i="15"/>
  <c r="O775" i="15"/>
  <c r="N775" i="15"/>
  <c r="O774" i="15"/>
  <c r="N774" i="15"/>
  <c r="M774" i="15"/>
  <c r="K774" i="15"/>
  <c r="I774" i="15"/>
  <c r="O773" i="15"/>
  <c r="N773" i="15"/>
  <c r="O772" i="15"/>
  <c r="N772" i="15"/>
  <c r="O771" i="15"/>
  <c r="N771" i="15"/>
  <c r="M771" i="15"/>
  <c r="K771" i="15"/>
  <c r="O770" i="15"/>
  <c r="N770" i="15"/>
  <c r="O769" i="15"/>
  <c r="N769" i="15"/>
  <c r="O768" i="15"/>
  <c r="N768" i="15"/>
  <c r="M768" i="15"/>
  <c r="K768" i="15"/>
  <c r="O767" i="15"/>
  <c r="N767" i="15"/>
  <c r="O766" i="15"/>
  <c r="N766" i="15"/>
  <c r="O765" i="15"/>
  <c r="N765" i="15"/>
  <c r="M765" i="15"/>
  <c r="K765" i="15"/>
  <c r="I765" i="15"/>
  <c r="O764" i="15"/>
  <c r="N764" i="15"/>
  <c r="O763" i="15"/>
  <c r="N763" i="15"/>
  <c r="O762" i="15"/>
  <c r="N762" i="15"/>
  <c r="O761" i="15"/>
  <c r="N761" i="15"/>
  <c r="O760" i="15"/>
  <c r="N760" i="15"/>
  <c r="O759" i="15"/>
  <c r="N759" i="15"/>
  <c r="M759" i="15"/>
  <c r="K759" i="15"/>
  <c r="I759" i="15"/>
  <c r="O758" i="15"/>
  <c r="N758" i="15"/>
  <c r="O757" i="15"/>
  <c r="N757" i="15"/>
  <c r="M757" i="15"/>
  <c r="K757" i="15"/>
  <c r="I757" i="15"/>
  <c r="O756" i="15"/>
  <c r="N756" i="15"/>
  <c r="O755" i="15"/>
  <c r="N755" i="15"/>
  <c r="O754" i="15"/>
  <c r="N754" i="15"/>
  <c r="O753" i="15"/>
  <c r="N753" i="15"/>
  <c r="M753" i="15"/>
  <c r="O752" i="15"/>
  <c r="N752" i="15"/>
  <c r="O751" i="15"/>
  <c r="N751" i="15"/>
  <c r="M751" i="15"/>
  <c r="K751" i="15"/>
  <c r="I751" i="15"/>
  <c r="O750" i="15"/>
  <c r="N750" i="15"/>
  <c r="O749" i="15"/>
  <c r="N749" i="15"/>
  <c r="M749" i="15"/>
  <c r="K749" i="15"/>
  <c r="I749" i="15"/>
  <c r="O748" i="15"/>
  <c r="N748" i="15"/>
  <c r="M748" i="15"/>
  <c r="K748" i="15"/>
  <c r="I748" i="15"/>
  <c r="O747" i="15"/>
  <c r="N747" i="15"/>
  <c r="M747" i="15"/>
  <c r="K747" i="15"/>
  <c r="I747" i="15"/>
  <c r="O746" i="15"/>
  <c r="N746" i="15"/>
  <c r="M746" i="15"/>
  <c r="K746" i="15"/>
  <c r="I746" i="15"/>
  <c r="O745" i="15"/>
  <c r="N745" i="15"/>
  <c r="O744" i="15"/>
  <c r="N744" i="15"/>
  <c r="M744" i="15"/>
  <c r="K744" i="15"/>
  <c r="I744" i="15"/>
  <c r="O743" i="15"/>
  <c r="N743" i="15"/>
  <c r="O742" i="15"/>
  <c r="N742" i="15"/>
  <c r="M742" i="15"/>
  <c r="K742" i="15"/>
  <c r="I742" i="15"/>
  <c r="O741" i="15"/>
  <c r="N741" i="15"/>
  <c r="M741" i="15"/>
  <c r="K741" i="15"/>
  <c r="I741" i="15"/>
  <c r="O740" i="15"/>
  <c r="N740" i="15"/>
  <c r="M740" i="15"/>
  <c r="K740" i="15"/>
  <c r="I740" i="15"/>
  <c r="O739" i="15"/>
  <c r="N739" i="15"/>
  <c r="M739" i="15"/>
  <c r="K739" i="15"/>
  <c r="O738" i="15"/>
  <c r="N738" i="15"/>
  <c r="M738" i="15"/>
  <c r="K738" i="15"/>
  <c r="O737" i="15"/>
  <c r="N737" i="15"/>
  <c r="O736" i="15"/>
  <c r="N736" i="15"/>
  <c r="M736" i="15"/>
  <c r="K736" i="15"/>
  <c r="I736" i="15"/>
  <c r="O735" i="15"/>
  <c r="N735" i="15"/>
  <c r="O734" i="15"/>
  <c r="N734" i="15"/>
  <c r="M734" i="15"/>
  <c r="K734" i="15"/>
  <c r="I734" i="15"/>
  <c r="O733" i="15"/>
  <c r="N733" i="15"/>
  <c r="M733" i="15"/>
  <c r="K733" i="15"/>
  <c r="I733" i="15"/>
  <c r="O732" i="15"/>
  <c r="N732" i="15"/>
  <c r="O731" i="15"/>
  <c r="N731" i="15"/>
  <c r="M731" i="15"/>
  <c r="K731" i="15"/>
  <c r="I731" i="15"/>
  <c r="O730" i="15"/>
  <c r="N730" i="15"/>
  <c r="M730" i="15"/>
  <c r="K730" i="15"/>
  <c r="O729" i="15"/>
  <c r="N729" i="15"/>
  <c r="O728" i="15"/>
  <c r="N728" i="15"/>
  <c r="O727" i="15"/>
  <c r="N727" i="15"/>
  <c r="M727" i="15"/>
  <c r="K727" i="15"/>
  <c r="I727" i="15"/>
  <c r="O726" i="15"/>
  <c r="N726" i="15"/>
  <c r="M726" i="15"/>
  <c r="K726" i="15"/>
  <c r="I726" i="15"/>
  <c r="O725" i="15"/>
  <c r="N725" i="15"/>
  <c r="O724" i="15"/>
  <c r="N724" i="15"/>
  <c r="M724" i="15"/>
  <c r="K724" i="15"/>
  <c r="I724" i="15"/>
  <c r="O723" i="15"/>
  <c r="N723" i="15"/>
  <c r="O722" i="15"/>
  <c r="N722" i="15"/>
  <c r="O721" i="15"/>
  <c r="N721" i="15"/>
  <c r="M721" i="15"/>
  <c r="K721" i="15"/>
  <c r="O720" i="15"/>
  <c r="N720" i="15"/>
  <c r="M720" i="15"/>
  <c r="K720" i="15"/>
  <c r="I720" i="15"/>
  <c r="O719" i="15"/>
  <c r="N719" i="15"/>
  <c r="O718" i="15"/>
  <c r="N718" i="15"/>
  <c r="O717" i="15"/>
  <c r="N717" i="15"/>
  <c r="M717" i="15"/>
  <c r="K717" i="15"/>
  <c r="O716" i="15"/>
  <c r="N716" i="15"/>
  <c r="O715" i="15"/>
  <c r="N715" i="15"/>
  <c r="O714" i="15"/>
  <c r="N714" i="15"/>
  <c r="O713" i="15"/>
  <c r="N713" i="15"/>
  <c r="M713" i="15"/>
  <c r="K713" i="15"/>
  <c r="I713" i="15"/>
  <c r="O712" i="15"/>
  <c r="N712" i="15"/>
  <c r="M712" i="15"/>
  <c r="K712" i="15"/>
  <c r="I712" i="15"/>
  <c r="O711" i="15"/>
  <c r="N711" i="15"/>
  <c r="O710" i="15"/>
  <c r="N710" i="15"/>
  <c r="M710" i="15"/>
  <c r="K710" i="15"/>
  <c r="I710" i="15"/>
  <c r="O709" i="15"/>
  <c r="N709" i="15"/>
  <c r="M709" i="15"/>
  <c r="K709" i="15"/>
  <c r="I709" i="15"/>
  <c r="O708" i="15"/>
  <c r="N708" i="15"/>
  <c r="O707" i="15"/>
  <c r="N707" i="15"/>
  <c r="M707" i="15"/>
  <c r="K707" i="15"/>
  <c r="I707" i="15"/>
  <c r="O706" i="15"/>
  <c r="N706" i="15"/>
  <c r="M706" i="15"/>
  <c r="K706" i="15"/>
  <c r="I706" i="15"/>
  <c r="O705" i="15"/>
  <c r="N705" i="15"/>
  <c r="O704" i="15"/>
  <c r="N704" i="15"/>
  <c r="M704" i="15"/>
  <c r="K704" i="15"/>
  <c r="I704" i="15"/>
  <c r="O703" i="15"/>
  <c r="N703" i="15"/>
  <c r="M703" i="15"/>
  <c r="K703" i="15"/>
  <c r="O702" i="15"/>
  <c r="N702" i="15"/>
  <c r="M702" i="15"/>
  <c r="K702" i="15"/>
  <c r="I702" i="15"/>
  <c r="O701" i="15"/>
  <c r="N701" i="15"/>
  <c r="M701" i="15"/>
  <c r="K701" i="15"/>
  <c r="O700" i="15"/>
  <c r="N700" i="15"/>
  <c r="M700" i="15"/>
  <c r="K700" i="15"/>
  <c r="I700" i="15"/>
  <c r="O699" i="15"/>
  <c r="N699" i="15"/>
  <c r="O698" i="15"/>
  <c r="N698" i="15"/>
  <c r="M698" i="15"/>
  <c r="K698" i="15"/>
  <c r="I698" i="15"/>
  <c r="O697" i="15"/>
  <c r="N697" i="15"/>
  <c r="O696" i="15"/>
  <c r="N696" i="15"/>
  <c r="O695" i="15"/>
  <c r="N695" i="15"/>
  <c r="M695" i="15"/>
  <c r="K695" i="15"/>
  <c r="I695" i="15"/>
  <c r="O694" i="15"/>
  <c r="N694" i="15"/>
  <c r="O693" i="15"/>
  <c r="N693" i="15"/>
  <c r="M693" i="15"/>
  <c r="K693" i="15"/>
  <c r="I693" i="15"/>
  <c r="O692" i="15"/>
  <c r="N692" i="15"/>
  <c r="M692" i="15"/>
  <c r="K692" i="15"/>
  <c r="I692" i="15"/>
  <c r="O691" i="15"/>
  <c r="N691" i="15"/>
  <c r="O690" i="15"/>
  <c r="N690" i="15"/>
  <c r="M690" i="15"/>
  <c r="K690" i="15"/>
  <c r="I690" i="15"/>
  <c r="O689" i="15"/>
  <c r="N689" i="15"/>
  <c r="M689" i="15"/>
  <c r="K689" i="15"/>
  <c r="I689" i="15"/>
  <c r="O688" i="15"/>
  <c r="N688" i="15"/>
  <c r="M688" i="15"/>
  <c r="K688" i="15"/>
  <c r="I688" i="15"/>
  <c r="O687" i="15"/>
  <c r="N687" i="15"/>
  <c r="M687" i="15"/>
  <c r="K687" i="15"/>
  <c r="I687" i="15"/>
  <c r="O686" i="15"/>
  <c r="N686" i="15"/>
  <c r="M686" i="15"/>
  <c r="K686" i="15"/>
  <c r="I686" i="15"/>
  <c r="O685" i="15"/>
  <c r="N685" i="15"/>
  <c r="M685" i="15"/>
  <c r="K685" i="15"/>
  <c r="I685" i="15"/>
  <c r="O684" i="15"/>
  <c r="N684" i="15"/>
  <c r="O683" i="15"/>
  <c r="N683" i="15"/>
  <c r="O682" i="15"/>
  <c r="N682" i="15"/>
  <c r="O681" i="15"/>
  <c r="N681" i="15"/>
  <c r="O680" i="15"/>
  <c r="N680" i="15"/>
  <c r="O679" i="15"/>
  <c r="N679" i="15"/>
  <c r="O678" i="15"/>
  <c r="N678" i="15"/>
  <c r="O677" i="15"/>
  <c r="N677" i="15"/>
  <c r="M677" i="15"/>
  <c r="K677" i="15"/>
  <c r="I677" i="15"/>
  <c r="O676" i="15"/>
  <c r="N676" i="15"/>
  <c r="O675" i="15"/>
  <c r="N675" i="15"/>
  <c r="O674" i="15"/>
  <c r="N674" i="15"/>
  <c r="O673" i="15"/>
  <c r="N673" i="15"/>
  <c r="M673" i="15"/>
  <c r="K673" i="15"/>
  <c r="O672" i="15"/>
  <c r="N672" i="15"/>
  <c r="O671" i="15"/>
  <c r="N671" i="15"/>
  <c r="O670" i="15"/>
  <c r="N670" i="15"/>
  <c r="O669" i="15"/>
  <c r="N669" i="15"/>
  <c r="O668" i="15"/>
  <c r="N668" i="15"/>
  <c r="M668" i="15"/>
  <c r="K668" i="15"/>
  <c r="I668" i="15"/>
  <c r="O667" i="15"/>
  <c r="N667" i="15"/>
  <c r="M667" i="15"/>
  <c r="K667" i="15"/>
  <c r="I667" i="15"/>
  <c r="O666" i="15"/>
  <c r="N666" i="15"/>
  <c r="M666" i="15"/>
  <c r="K666" i="15"/>
  <c r="O665" i="15"/>
  <c r="N665" i="15"/>
  <c r="M665" i="15"/>
  <c r="K665" i="15"/>
  <c r="O664" i="15"/>
  <c r="N664" i="15"/>
  <c r="O663" i="15"/>
  <c r="N663" i="15"/>
  <c r="O662" i="15"/>
  <c r="N662" i="15"/>
  <c r="O661" i="15"/>
  <c r="N661" i="15"/>
  <c r="M661" i="15"/>
  <c r="K661" i="15"/>
  <c r="I661" i="15"/>
  <c r="O660" i="15"/>
  <c r="N660" i="15"/>
  <c r="O659" i="15"/>
  <c r="N659" i="15"/>
  <c r="O658" i="15"/>
  <c r="N658" i="15"/>
  <c r="O657" i="15"/>
  <c r="N657" i="15"/>
  <c r="O656" i="15"/>
  <c r="N656" i="15"/>
  <c r="O655" i="15"/>
  <c r="N655" i="15"/>
  <c r="M655" i="15"/>
  <c r="K655" i="15"/>
  <c r="I655" i="15"/>
  <c r="O654" i="15"/>
  <c r="N654" i="15"/>
  <c r="O653" i="15"/>
  <c r="N653" i="15"/>
  <c r="M653" i="15"/>
  <c r="K653" i="15"/>
  <c r="I653" i="15"/>
  <c r="O652" i="15"/>
  <c r="N652" i="15"/>
  <c r="M652" i="15"/>
  <c r="K652" i="15"/>
  <c r="I652" i="15"/>
  <c r="O651" i="15"/>
  <c r="N651" i="15"/>
  <c r="O650" i="15"/>
  <c r="N650" i="15"/>
  <c r="M650" i="15"/>
  <c r="K650" i="15"/>
  <c r="I650" i="15"/>
  <c r="O649" i="15"/>
  <c r="N649" i="15"/>
  <c r="M649" i="15"/>
  <c r="K649" i="15"/>
  <c r="I649" i="15"/>
  <c r="O648" i="15"/>
  <c r="N648" i="15"/>
  <c r="M648" i="15"/>
  <c r="K648" i="15"/>
  <c r="I648" i="15"/>
  <c r="O647" i="15"/>
  <c r="N647" i="15"/>
  <c r="M647" i="15"/>
  <c r="K647" i="15"/>
  <c r="I647" i="15"/>
  <c r="O646" i="15"/>
  <c r="N646" i="15"/>
  <c r="O645" i="15"/>
  <c r="N645" i="15"/>
  <c r="O644" i="15"/>
  <c r="N644" i="15"/>
  <c r="M644" i="15"/>
  <c r="K644" i="15"/>
  <c r="I644" i="15"/>
  <c r="O643" i="15"/>
  <c r="N643" i="15"/>
  <c r="M643" i="15"/>
  <c r="K643" i="15"/>
  <c r="I643" i="15"/>
  <c r="O642" i="15"/>
  <c r="N642" i="15"/>
  <c r="O641" i="15"/>
  <c r="N641" i="15"/>
  <c r="O640" i="15"/>
  <c r="N640" i="15"/>
  <c r="O639" i="15"/>
  <c r="N639" i="15"/>
  <c r="M639" i="15"/>
  <c r="K639" i="15"/>
  <c r="I639" i="15"/>
  <c r="O638" i="15"/>
  <c r="N638" i="15"/>
  <c r="O637" i="15"/>
  <c r="N637" i="15"/>
  <c r="O636" i="15"/>
  <c r="N636" i="15"/>
  <c r="M636" i="15"/>
  <c r="K636" i="15"/>
  <c r="I636" i="15"/>
  <c r="O635" i="15"/>
  <c r="N635" i="15"/>
  <c r="O634" i="15"/>
  <c r="N634" i="15"/>
  <c r="O633" i="15"/>
  <c r="N633" i="15"/>
  <c r="M633" i="15"/>
  <c r="K633" i="15"/>
  <c r="I633" i="15"/>
  <c r="O632" i="15"/>
  <c r="N632" i="15"/>
  <c r="O631" i="15"/>
  <c r="N631" i="15"/>
  <c r="M631" i="15"/>
  <c r="K631" i="15"/>
  <c r="I631" i="15"/>
  <c r="O630" i="15"/>
  <c r="N630" i="15"/>
  <c r="M630" i="15"/>
  <c r="K630" i="15"/>
  <c r="O629" i="15"/>
  <c r="N629" i="15"/>
  <c r="O628" i="15"/>
  <c r="N628" i="15"/>
  <c r="M628" i="15"/>
  <c r="K628" i="15"/>
  <c r="I628" i="15"/>
  <c r="O627" i="15"/>
  <c r="N627" i="15"/>
  <c r="O626" i="15"/>
  <c r="N626" i="15"/>
  <c r="M626" i="15"/>
  <c r="K626" i="15"/>
  <c r="I626" i="15"/>
  <c r="O625" i="15"/>
  <c r="N625" i="15"/>
  <c r="O624" i="15"/>
  <c r="N624" i="15"/>
  <c r="O623" i="15"/>
  <c r="N623" i="15"/>
  <c r="O622" i="15"/>
  <c r="N622" i="15"/>
  <c r="O621" i="15"/>
  <c r="N621" i="15"/>
  <c r="O620" i="15"/>
  <c r="N620" i="15"/>
  <c r="O619" i="15"/>
  <c r="N619" i="15"/>
  <c r="M619" i="15"/>
  <c r="K619" i="15"/>
  <c r="I619" i="15"/>
  <c r="O618" i="15"/>
  <c r="N618" i="15"/>
  <c r="O617" i="15"/>
  <c r="N617" i="15"/>
  <c r="M617" i="15"/>
  <c r="K617" i="15"/>
  <c r="I617" i="15"/>
  <c r="O616" i="15"/>
  <c r="N616" i="15"/>
  <c r="O615" i="15"/>
  <c r="N615" i="15"/>
  <c r="O614" i="15"/>
  <c r="N614" i="15"/>
  <c r="O613" i="15"/>
  <c r="N613" i="15"/>
  <c r="O612" i="15"/>
  <c r="N612" i="15"/>
  <c r="O611" i="15"/>
  <c r="N611" i="15"/>
  <c r="O610" i="15"/>
  <c r="N610" i="15"/>
  <c r="M610" i="15"/>
  <c r="K610" i="15"/>
  <c r="I610" i="15"/>
  <c r="O609" i="15"/>
  <c r="N609" i="15"/>
  <c r="M609" i="15"/>
  <c r="K609" i="15"/>
  <c r="I609" i="15"/>
  <c r="O608" i="15"/>
  <c r="N608" i="15"/>
  <c r="M608" i="15"/>
  <c r="K608" i="15"/>
  <c r="I608" i="15"/>
  <c r="O607" i="15"/>
  <c r="N607" i="15"/>
  <c r="O606" i="15"/>
  <c r="N606" i="15"/>
  <c r="O605" i="15"/>
  <c r="N605" i="15"/>
  <c r="O604" i="15"/>
  <c r="N604" i="15"/>
  <c r="M604" i="15"/>
  <c r="K604" i="15"/>
  <c r="I604" i="15"/>
  <c r="O603" i="15"/>
  <c r="N603" i="15"/>
  <c r="M603" i="15"/>
  <c r="K603" i="15"/>
  <c r="I603" i="15"/>
  <c r="O602" i="15"/>
  <c r="N602" i="15"/>
  <c r="M602" i="15"/>
  <c r="K602" i="15"/>
  <c r="I602" i="15"/>
  <c r="O601" i="15"/>
  <c r="N601" i="15"/>
  <c r="O600" i="15"/>
  <c r="N600" i="15"/>
  <c r="M600" i="15"/>
  <c r="K600" i="15"/>
  <c r="I600" i="15"/>
  <c r="O599" i="15"/>
  <c r="N599" i="15"/>
  <c r="M599" i="15"/>
  <c r="K599" i="15"/>
  <c r="I599" i="15"/>
  <c r="O598" i="15"/>
  <c r="N598" i="15"/>
  <c r="O597" i="15"/>
  <c r="N597" i="15"/>
  <c r="M597" i="15"/>
  <c r="K597" i="15"/>
  <c r="I597" i="15"/>
  <c r="O596" i="15"/>
  <c r="N596" i="15"/>
  <c r="M596" i="15"/>
  <c r="K596" i="15"/>
  <c r="I596" i="15"/>
  <c r="O595" i="15"/>
  <c r="N595" i="15"/>
  <c r="M595" i="15"/>
  <c r="K595" i="15"/>
  <c r="I595" i="15"/>
  <c r="O594" i="15"/>
  <c r="N594" i="15"/>
  <c r="M594" i="15"/>
  <c r="K594" i="15"/>
  <c r="O593" i="15"/>
  <c r="N593" i="15"/>
  <c r="O592" i="15"/>
  <c r="N592" i="15"/>
  <c r="M592" i="15"/>
  <c r="K592" i="15"/>
  <c r="I592" i="15"/>
  <c r="O591" i="15"/>
  <c r="N591" i="15"/>
  <c r="O590" i="15"/>
  <c r="N590" i="15"/>
  <c r="M590" i="15"/>
  <c r="K590" i="15"/>
  <c r="I590" i="15"/>
  <c r="O589" i="15"/>
  <c r="N589" i="15"/>
  <c r="M589" i="15"/>
  <c r="K589" i="15"/>
  <c r="O588" i="15"/>
  <c r="N588" i="15"/>
  <c r="O587" i="15"/>
  <c r="N587" i="15"/>
  <c r="M587" i="15"/>
  <c r="K587" i="15"/>
  <c r="I587" i="15"/>
  <c r="O586" i="15"/>
  <c r="N586" i="15"/>
  <c r="O585" i="15"/>
  <c r="N585" i="15"/>
  <c r="O584" i="15"/>
  <c r="N584" i="15"/>
  <c r="M584" i="15"/>
  <c r="K584" i="15"/>
  <c r="I584" i="15"/>
  <c r="O583" i="15"/>
  <c r="N583" i="15"/>
  <c r="M583" i="15"/>
  <c r="K583" i="15"/>
  <c r="I583" i="15"/>
  <c r="O582" i="15"/>
  <c r="N582" i="15"/>
  <c r="O581" i="15"/>
  <c r="N581" i="15"/>
  <c r="M581" i="15"/>
  <c r="K581" i="15"/>
  <c r="I581" i="15"/>
  <c r="O580" i="15"/>
  <c r="N580" i="15"/>
  <c r="O579" i="15"/>
  <c r="N579" i="15"/>
  <c r="O578" i="15"/>
  <c r="N578" i="15"/>
  <c r="O577" i="15"/>
  <c r="N577" i="15"/>
  <c r="O576" i="15"/>
  <c r="N576" i="15"/>
  <c r="O575" i="15"/>
  <c r="N575" i="15"/>
  <c r="M575" i="15"/>
  <c r="K575" i="15"/>
  <c r="I575" i="15"/>
  <c r="O574" i="15"/>
  <c r="N574" i="15"/>
  <c r="O573" i="15"/>
  <c r="N573" i="15"/>
  <c r="O572" i="15"/>
  <c r="N572" i="15"/>
  <c r="O571" i="15"/>
  <c r="N571" i="15"/>
  <c r="O570" i="15"/>
  <c r="N570" i="15"/>
  <c r="M570" i="15"/>
  <c r="K570" i="15"/>
  <c r="I570" i="15"/>
  <c r="O569" i="15"/>
  <c r="N569" i="15"/>
  <c r="M569" i="15"/>
  <c r="K569" i="15"/>
  <c r="I569" i="15"/>
  <c r="O568" i="15"/>
  <c r="N568" i="15"/>
  <c r="O567" i="15"/>
  <c r="N567" i="15"/>
  <c r="O566" i="15"/>
  <c r="N566" i="15"/>
  <c r="O565" i="15"/>
  <c r="N565" i="15"/>
  <c r="M565" i="15"/>
  <c r="K565" i="15"/>
  <c r="I565" i="15"/>
  <c r="O564" i="15"/>
  <c r="N564" i="15"/>
  <c r="O563" i="15"/>
  <c r="N563" i="15"/>
  <c r="O562" i="15"/>
  <c r="N562" i="15"/>
  <c r="M562" i="15"/>
  <c r="K562" i="15"/>
  <c r="I562" i="15"/>
  <c r="O561" i="15"/>
  <c r="N561" i="15"/>
  <c r="M561" i="15"/>
  <c r="K561" i="15"/>
  <c r="I561" i="15"/>
  <c r="O560" i="15"/>
  <c r="N560" i="15"/>
  <c r="O559" i="15"/>
  <c r="N559" i="15"/>
  <c r="O558" i="15"/>
  <c r="N558" i="15"/>
  <c r="M558" i="15"/>
  <c r="K558" i="15"/>
  <c r="I558" i="15"/>
  <c r="O557" i="15"/>
  <c r="N557" i="15"/>
  <c r="M557" i="15"/>
  <c r="K557" i="15"/>
  <c r="I557" i="15"/>
  <c r="O556" i="15"/>
  <c r="N556" i="15"/>
  <c r="O555" i="15"/>
  <c r="N555" i="15"/>
  <c r="O554" i="15"/>
  <c r="N554" i="15"/>
  <c r="M554" i="15"/>
  <c r="K554" i="15"/>
  <c r="I554" i="15"/>
  <c r="O553" i="15"/>
  <c r="N553" i="15"/>
  <c r="O552" i="15"/>
  <c r="N552" i="15"/>
  <c r="M552" i="15"/>
  <c r="K552" i="15"/>
  <c r="I552" i="15"/>
  <c r="O551" i="15"/>
  <c r="N551" i="15"/>
  <c r="O550" i="15"/>
  <c r="N550" i="15"/>
  <c r="O549" i="15"/>
  <c r="N549" i="15"/>
  <c r="M549" i="15"/>
  <c r="K549" i="15"/>
  <c r="I549" i="15"/>
  <c r="O548" i="15"/>
  <c r="N548" i="15"/>
  <c r="O547" i="15"/>
  <c r="N547" i="15"/>
  <c r="M547" i="15"/>
  <c r="K547" i="15"/>
  <c r="O546" i="15"/>
  <c r="N546" i="15"/>
  <c r="O545" i="15"/>
  <c r="N545" i="15"/>
  <c r="O544" i="15"/>
  <c r="N544" i="15"/>
  <c r="O543" i="15"/>
  <c r="N543" i="15"/>
  <c r="O542" i="15"/>
  <c r="N542" i="15"/>
  <c r="O541" i="15"/>
  <c r="N541" i="15"/>
  <c r="O540" i="15"/>
  <c r="N540" i="15"/>
  <c r="M540" i="15"/>
  <c r="K540" i="15"/>
  <c r="I540" i="15"/>
  <c r="O539" i="15"/>
  <c r="N539" i="15"/>
  <c r="M539" i="15"/>
  <c r="K539" i="15"/>
  <c r="I539" i="15"/>
  <c r="O538" i="15"/>
  <c r="N538" i="15"/>
  <c r="O537" i="15"/>
  <c r="N537" i="15"/>
  <c r="O536" i="15"/>
  <c r="N536" i="15"/>
  <c r="O535" i="15"/>
  <c r="N535" i="15"/>
  <c r="O534" i="15"/>
  <c r="N534" i="15"/>
  <c r="O533" i="15"/>
  <c r="N533" i="15"/>
  <c r="O532" i="15"/>
  <c r="N532" i="15"/>
  <c r="M532" i="15"/>
  <c r="K532" i="15"/>
  <c r="I532" i="15"/>
  <c r="O531" i="15"/>
  <c r="N531" i="15"/>
  <c r="M531" i="15"/>
  <c r="K531" i="15"/>
  <c r="I531" i="15"/>
  <c r="O530" i="15"/>
  <c r="N530" i="15"/>
  <c r="O529" i="15"/>
  <c r="N529" i="15"/>
  <c r="O528" i="15"/>
  <c r="N528" i="15"/>
  <c r="M528" i="15"/>
  <c r="K528" i="15"/>
  <c r="O527" i="15"/>
  <c r="N527" i="15"/>
  <c r="O526" i="15"/>
  <c r="N526" i="15"/>
  <c r="M526" i="15"/>
  <c r="K526" i="15"/>
  <c r="I526" i="15"/>
  <c r="O525" i="15"/>
  <c r="N525" i="15"/>
  <c r="O524" i="15"/>
  <c r="N524" i="15"/>
  <c r="O523" i="15"/>
  <c r="N523" i="15"/>
  <c r="K523" i="15"/>
  <c r="O522" i="15"/>
  <c r="N522" i="15"/>
  <c r="O521" i="15"/>
  <c r="N521" i="15"/>
  <c r="O520" i="15"/>
  <c r="N520" i="15"/>
  <c r="M520" i="15"/>
  <c r="K520" i="15"/>
  <c r="I520" i="15"/>
  <c r="O519" i="15"/>
  <c r="N519" i="15"/>
  <c r="M519" i="15"/>
  <c r="K519" i="15"/>
  <c r="I519" i="15"/>
  <c r="O518" i="15"/>
  <c r="N518" i="15"/>
  <c r="O517" i="15"/>
  <c r="N517" i="15"/>
  <c r="O516" i="15"/>
  <c r="N516" i="15"/>
  <c r="M516" i="15"/>
  <c r="K516" i="15"/>
  <c r="I516" i="15"/>
  <c r="O515" i="15"/>
  <c r="N515" i="15"/>
  <c r="O514" i="15"/>
  <c r="N514" i="15"/>
  <c r="M514" i="15"/>
  <c r="K514" i="15"/>
  <c r="I514" i="15"/>
  <c r="O513" i="15"/>
  <c r="N513" i="15"/>
  <c r="O512" i="15"/>
  <c r="N512" i="15"/>
  <c r="M512" i="15"/>
  <c r="K512" i="15"/>
  <c r="O511" i="15"/>
  <c r="N511" i="15"/>
  <c r="O510" i="15"/>
  <c r="N510" i="15"/>
  <c r="O509" i="15"/>
  <c r="N509" i="15"/>
  <c r="M509" i="15"/>
  <c r="K509" i="15"/>
  <c r="I509" i="15"/>
  <c r="O508" i="15"/>
  <c r="N508" i="15"/>
  <c r="M508" i="15"/>
  <c r="K508" i="15"/>
  <c r="I508" i="15"/>
  <c r="O507" i="15"/>
  <c r="N507" i="15"/>
  <c r="M507" i="15"/>
  <c r="K507" i="15"/>
  <c r="I507" i="15"/>
  <c r="O506" i="15"/>
  <c r="N506" i="15"/>
  <c r="M506" i="15"/>
  <c r="K506" i="15"/>
  <c r="I506" i="15"/>
  <c r="O505" i="15"/>
  <c r="N505" i="15"/>
  <c r="M505" i="15"/>
  <c r="K505" i="15"/>
  <c r="I505" i="15"/>
  <c r="O504" i="15"/>
  <c r="N504" i="15"/>
  <c r="M504" i="15"/>
  <c r="K504" i="15"/>
  <c r="I504" i="15"/>
  <c r="O503" i="15"/>
  <c r="N503" i="15"/>
  <c r="O502" i="15"/>
  <c r="N502" i="15"/>
  <c r="M502" i="15"/>
  <c r="K502" i="15"/>
  <c r="I502" i="15"/>
  <c r="O501" i="15"/>
  <c r="N501" i="15"/>
  <c r="O500" i="15"/>
  <c r="N500" i="15"/>
  <c r="M500" i="15"/>
  <c r="K500" i="15"/>
  <c r="I500" i="15"/>
  <c r="O499" i="15"/>
  <c r="N499" i="15"/>
  <c r="M499" i="15"/>
  <c r="K499" i="15"/>
  <c r="I499" i="15"/>
  <c r="O498" i="15"/>
  <c r="N498" i="15"/>
  <c r="O497" i="15"/>
  <c r="N497" i="15"/>
  <c r="O496" i="15"/>
  <c r="N496" i="15"/>
  <c r="M496" i="15"/>
  <c r="K496" i="15"/>
  <c r="I496" i="15"/>
  <c r="O495" i="15"/>
  <c r="N495" i="15"/>
  <c r="O494" i="15"/>
  <c r="N494" i="15"/>
  <c r="O493" i="15"/>
  <c r="N493" i="15"/>
  <c r="O492" i="15"/>
  <c r="N492" i="15"/>
  <c r="O491" i="15"/>
  <c r="N491" i="15"/>
  <c r="M491" i="15"/>
  <c r="K491" i="15"/>
  <c r="I491" i="15"/>
  <c r="O490" i="15"/>
  <c r="N490" i="15"/>
  <c r="M490" i="15"/>
  <c r="K490" i="15"/>
  <c r="O489" i="15"/>
  <c r="N489" i="15"/>
  <c r="O488" i="15"/>
  <c r="N488" i="15"/>
  <c r="K488" i="15"/>
  <c r="O487" i="15"/>
  <c r="N487" i="15"/>
  <c r="O486" i="15"/>
  <c r="N486" i="15"/>
  <c r="O485" i="15"/>
  <c r="N485" i="15"/>
  <c r="O484" i="15"/>
  <c r="N484" i="15"/>
  <c r="O483" i="15"/>
  <c r="N483" i="15"/>
  <c r="O482" i="15"/>
  <c r="N482" i="15"/>
  <c r="O481" i="15"/>
  <c r="N481" i="15"/>
  <c r="O480" i="15"/>
  <c r="N480" i="15"/>
  <c r="M480" i="15"/>
  <c r="K480" i="15"/>
  <c r="I480" i="15"/>
  <c r="O479" i="15"/>
  <c r="N479" i="15"/>
  <c r="O478" i="15"/>
  <c r="N478" i="15"/>
  <c r="M478" i="15"/>
  <c r="K478" i="15"/>
  <c r="I478" i="15"/>
  <c r="O477" i="15"/>
  <c r="N477" i="15"/>
  <c r="O476" i="15"/>
  <c r="N476" i="15"/>
  <c r="M476" i="15"/>
  <c r="K476" i="15"/>
  <c r="I476" i="15"/>
  <c r="O475" i="15"/>
  <c r="N475" i="15"/>
  <c r="M475" i="15"/>
  <c r="K475" i="15"/>
  <c r="O474" i="15"/>
  <c r="N474" i="15"/>
  <c r="O473" i="15"/>
  <c r="N473" i="15"/>
  <c r="O472" i="15"/>
  <c r="N472" i="15"/>
  <c r="M472" i="15"/>
  <c r="K472" i="15"/>
  <c r="I472" i="15"/>
  <c r="O471" i="15"/>
  <c r="N471" i="15"/>
  <c r="M471" i="15"/>
  <c r="K471" i="15"/>
  <c r="O470" i="15"/>
  <c r="N470" i="15"/>
  <c r="O469" i="15"/>
  <c r="N469" i="15"/>
  <c r="M469" i="15"/>
  <c r="K469" i="15"/>
  <c r="I469" i="15"/>
  <c r="O468" i="15"/>
  <c r="N468" i="15"/>
  <c r="O467" i="15"/>
  <c r="N467" i="15"/>
  <c r="M467" i="15"/>
  <c r="K467" i="15"/>
  <c r="I467" i="15"/>
  <c r="O466" i="15"/>
  <c r="N466" i="15"/>
  <c r="O465" i="15"/>
  <c r="N465" i="15"/>
  <c r="M465" i="15"/>
  <c r="K465" i="15"/>
  <c r="O464" i="15"/>
  <c r="N464" i="15"/>
  <c r="O463" i="15"/>
  <c r="N463" i="15"/>
  <c r="M463" i="15"/>
  <c r="K463" i="15"/>
  <c r="O462" i="15"/>
  <c r="N462" i="15"/>
  <c r="O461" i="15"/>
  <c r="N461" i="15"/>
  <c r="O460" i="15"/>
  <c r="N460" i="15"/>
  <c r="O459" i="15"/>
  <c r="N459" i="15"/>
  <c r="O458" i="15"/>
  <c r="N458" i="15"/>
  <c r="O457" i="15"/>
  <c r="N457" i="15"/>
  <c r="O456" i="15"/>
  <c r="N456" i="15"/>
  <c r="M456" i="15"/>
  <c r="K456" i="15"/>
  <c r="I456" i="15"/>
  <c r="O455" i="15"/>
  <c r="N455" i="15"/>
  <c r="M455" i="15"/>
  <c r="K455" i="15"/>
  <c r="I455" i="15"/>
  <c r="O454" i="15"/>
  <c r="N454" i="15"/>
  <c r="M454" i="15"/>
  <c r="K454" i="15"/>
  <c r="I454" i="15"/>
  <c r="O453" i="15"/>
  <c r="N453" i="15"/>
  <c r="O452" i="15"/>
  <c r="N452" i="15"/>
  <c r="O451" i="15"/>
  <c r="N451" i="15"/>
  <c r="O450" i="15"/>
  <c r="N450" i="15"/>
  <c r="O449" i="15"/>
  <c r="N449" i="15"/>
  <c r="M449" i="15"/>
  <c r="K449" i="15"/>
  <c r="I449" i="15"/>
  <c r="O448" i="15"/>
  <c r="N448" i="15"/>
  <c r="M448" i="15"/>
  <c r="K448" i="15"/>
  <c r="I448" i="15"/>
  <c r="O447" i="15"/>
  <c r="N447" i="15"/>
  <c r="M447" i="15"/>
  <c r="K447" i="15"/>
  <c r="O446" i="15"/>
  <c r="N446" i="15"/>
  <c r="M446" i="15"/>
  <c r="K446" i="15"/>
  <c r="I446" i="15"/>
  <c r="O445" i="15"/>
  <c r="N445" i="15"/>
  <c r="M445" i="15"/>
  <c r="K445" i="15"/>
  <c r="I445" i="15"/>
  <c r="O444" i="15"/>
  <c r="N444" i="15"/>
  <c r="M444" i="15"/>
  <c r="O443" i="15"/>
  <c r="N443" i="15"/>
  <c r="O442" i="15"/>
  <c r="N442" i="15"/>
  <c r="M442" i="15"/>
  <c r="K442" i="15"/>
  <c r="I442" i="15"/>
  <c r="O441" i="15"/>
  <c r="N441" i="15"/>
  <c r="M441" i="15"/>
  <c r="K441" i="15"/>
  <c r="I441" i="15"/>
  <c r="O440" i="15"/>
  <c r="N440" i="15"/>
  <c r="O439" i="15"/>
  <c r="N439" i="15"/>
  <c r="O438" i="15"/>
  <c r="N438" i="15"/>
  <c r="O437" i="15"/>
  <c r="N437" i="15"/>
  <c r="M437" i="15"/>
  <c r="K437" i="15"/>
  <c r="I437" i="15"/>
  <c r="O436" i="15"/>
  <c r="N436" i="15"/>
  <c r="O435" i="15"/>
  <c r="N435" i="15"/>
  <c r="M435" i="15"/>
  <c r="K435" i="15"/>
  <c r="I435" i="15"/>
  <c r="O434" i="15"/>
  <c r="N434" i="15"/>
  <c r="M434" i="15"/>
  <c r="K434" i="15"/>
  <c r="I434" i="15"/>
  <c r="O433" i="15"/>
  <c r="N433" i="15"/>
  <c r="M433" i="15"/>
  <c r="K433" i="15"/>
  <c r="I433" i="15"/>
  <c r="O432" i="15"/>
  <c r="N432" i="15"/>
  <c r="M432" i="15"/>
  <c r="K432" i="15"/>
  <c r="I432" i="15"/>
  <c r="O431" i="15"/>
  <c r="N431" i="15"/>
  <c r="M431" i="15"/>
  <c r="K431" i="15"/>
  <c r="I431" i="15"/>
  <c r="O430" i="15"/>
  <c r="N430" i="15"/>
  <c r="M430" i="15"/>
  <c r="K430" i="15"/>
  <c r="I430" i="15"/>
  <c r="O429" i="15"/>
  <c r="N429" i="15"/>
  <c r="O428" i="15"/>
  <c r="N428" i="15"/>
  <c r="O427" i="15"/>
  <c r="N427" i="15"/>
  <c r="O426" i="15"/>
  <c r="N426" i="15"/>
  <c r="M426" i="15"/>
  <c r="K426" i="15"/>
  <c r="O425" i="15"/>
  <c r="N425" i="15"/>
  <c r="O424" i="15"/>
  <c r="N424" i="15"/>
  <c r="M424" i="15"/>
  <c r="K424" i="15"/>
  <c r="O423" i="15"/>
  <c r="N423" i="15"/>
  <c r="M423" i="15"/>
  <c r="K423" i="15"/>
  <c r="I423" i="15"/>
  <c r="O422" i="15"/>
  <c r="N422" i="15"/>
  <c r="O421" i="15"/>
  <c r="N421" i="15"/>
  <c r="O420" i="15"/>
  <c r="N420" i="15"/>
  <c r="O419" i="15"/>
  <c r="N419" i="15"/>
  <c r="M419" i="15"/>
  <c r="K419" i="15"/>
  <c r="I419" i="15"/>
  <c r="O418" i="15"/>
  <c r="N418" i="15"/>
  <c r="M418" i="15"/>
  <c r="K418" i="15"/>
  <c r="I418" i="15"/>
  <c r="O417" i="15"/>
  <c r="N417" i="15"/>
  <c r="M417" i="15"/>
  <c r="K417" i="15"/>
  <c r="I417" i="15"/>
  <c r="O416" i="15"/>
  <c r="N416" i="15"/>
  <c r="O415" i="15"/>
  <c r="N415" i="15"/>
  <c r="M415" i="15"/>
  <c r="K415" i="15"/>
  <c r="I415" i="15"/>
  <c r="O414" i="15"/>
  <c r="N414" i="15"/>
  <c r="M414" i="15"/>
  <c r="K414" i="15"/>
  <c r="I414" i="15"/>
  <c r="O413" i="15"/>
  <c r="N413" i="15"/>
  <c r="O412" i="15"/>
  <c r="N412" i="15"/>
  <c r="M412" i="15"/>
  <c r="K412" i="15"/>
  <c r="I412" i="15"/>
  <c r="O411" i="15"/>
  <c r="N411" i="15"/>
  <c r="M411" i="15"/>
  <c r="K411" i="15"/>
  <c r="O410" i="15"/>
  <c r="N410" i="15"/>
  <c r="O409" i="15"/>
  <c r="N409" i="15"/>
  <c r="M409" i="15"/>
  <c r="K409" i="15"/>
  <c r="I409" i="15"/>
  <c r="O408" i="15"/>
  <c r="N408" i="15"/>
  <c r="M408" i="15"/>
  <c r="K408" i="15"/>
  <c r="O407" i="15"/>
  <c r="N407" i="15"/>
  <c r="M407" i="15"/>
  <c r="K407" i="15"/>
  <c r="I407" i="15"/>
  <c r="O406" i="15"/>
  <c r="N406" i="15"/>
  <c r="O405" i="15"/>
  <c r="N405" i="15"/>
  <c r="M405" i="15"/>
  <c r="K405" i="15"/>
  <c r="I405" i="15"/>
  <c r="O404" i="15"/>
  <c r="N404" i="15"/>
  <c r="O403" i="15"/>
  <c r="N403" i="15"/>
  <c r="M403" i="15"/>
  <c r="K403" i="15"/>
  <c r="I403" i="15"/>
  <c r="O402" i="15"/>
  <c r="N402" i="15"/>
  <c r="O401" i="15"/>
  <c r="N401" i="15"/>
  <c r="O400" i="15"/>
  <c r="N400" i="15"/>
  <c r="M400" i="15"/>
  <c r="K400" i="15"/>
  <c r="I400" i="15"/>
  <c r="O399" i="15"/>
  <c r="N399" i="15"/>
  <c r="O398" i="15"/>
  <c r="N398" i="15"/>
  <c r="O397" i="15"/>
  <c r="N397" i="15"/>
  <c r="M397" i="15"/>
  <c r="K397" i="15"/>
  <c r="I397" i="15"/>
  <c r="O396" i="15"/>
  <c r="N396" i="15"/>
  <c r="O395" i="15"/>
  <c r="N395" i="15"/>
  <c r="O394" i="15"/>
  <c r="N394" i="15"/>
  <c r="M394" i="15"/>
  <c r="K394" i="15"/>
  <c r="I394" i="15"/>
  <c r="O393" i="15"/>
  <c r="N393" i="15"/>
  <c r="O392" i="15"/>
  <c r="N392" i="15"/>
  <c r="M392" i="15"/>
  <c r="K392" i="15"/>
  <c r="I392" i="15"/>
  <c r="O391" i="15"/>
  <c r="N391" i="15"/>
  <c r="O390" i="15"/>
  <c r="N390" i="15"/>
  <c r="M390" i="15"/>
  <c r="K390" i="15"/>
  <c r="O389" i="15"/>
  <c r="N389" i="15"/>
  <c r="O388" i="15"/>
  <c r="N388" i="15"/>
  <c r="O387" i="15"/>
  <c r="N387" i="15"/>
  <c r="M387" i="15"/>
  <c r="K387" i="15"/>
  <c r="I387" i="15"/>
  <c r="O386" i="15"/>
  <c r="N386" i="15"/>
  <c r="M386" i="15"/>
  <c r="K386" i="15"/>
  <c r="I386" i="15"/>
  <c r="O385" i="15"/>
  <c r="N385" i="15"/>
  <c r="O384" i="15"/>
  <c r="N384" i="15"/>
  <c r="O383" i="15"/>
  <c r="N383" i="15"/>
  <c r="O382" i="15"/>
  <c r="N382" i="15"/>
  <c r="O381" i="15"/>
  <c r="N381" i="15"/>
  <c r="O380" i="15"/>
  <c r="N380" i="15"/>
  <c r="O379" i="15"/>
  <c r="N379" i="15"/>
  <c r="O378" i="15"/>
  <c r="N378" i="15"/>
  <c r="M378" i="15"/>
  <c r="K378" i="15"/>
  <c r="O377" i="15"/>
  <c r="N377" i="15"/>
  <c r="M377" i="15"/>
  <c r="K377" i="15"/>
  <c r="I377" i="15"/>
  <c r="O376" i="15"/>
  <c r="N376" i="15"/>
  <c r="O375" i="15"/>
  <c r="N375" i="15"/>
  <c r="M375" i="15"/>
  <c r="K375" i="15"/>
  <c r="I375" i="15"/>
  <c r="O374" i="15"/>
  <c r="N374" i="15"/>
  <c r="M374" i="15"/>
  <c r="K374" i="15"/>
  <c r="O373" i="15"/>
  <c r="N373" i="15"/>
  <c r="M373" i="15"/>
  <c r="K373" i="15"/>
  <c r="I373" i="15"/>
  <c r="O372" i="15"/>
  <c r="N372" i="15"/>
  <c r="O371" i="15"/>
  <c r="N371" i="15"/>
  <c r="O370" i="15"/>
  <c r="N370" i="15"/>
  <c r="O369" i="15"/>
  <c r="N369" i="15"/>
  <c r="O368" i="15"/>
  <c r="N368" i="15"/>
  <c r="M368" i="15"/>
  <c r="K368" i="15"/>
  <c r="O367" i="15"/>
  <c r="N367" i="15"/>
  <c r="M367" i="15"/>
  <c r="K367" i="15"/>
  <c r="I367" i="15"/>
  <c r="O366" i="15"/>
  <c r="N366" i="15"/>
  <c r="M366" i="15"/>
  <c r="K366" i="15"/>
  <c r="I366" i="15"/>
  <c r="O365" i="15"/>
  <c r="N365" i="15"/>
  <c r="M365" i="15"/>
  <c r="K365" i="15"/>
  <c r="I365" i="15"/>
  <c r="O364" i="15"/>
  <c r="N364" i="15"/>
  <c r="M364" i="15"/>
  <c r="K364" i="15"/>
  <c r="I364" i="15"/>
  <c r="O363" i="15"/>
  <c r="N363" i="15"/>
  <c r="O362" i="15"/>
  <c r="N362" i="15"/>
  <c r="O361" i="15"/>
  <c r="N361" i="15"/>
  <c r="O360" i="15"/>
  <c r="N360" i="15"/>
  <c r="L360" i="15"/>
  <c r="O359" i="15"/>
  <c r="N359" i="15"/>
  <c r="O358" i="15"/>
  <c r="N358" i="15"/>
  <c r="O357" i="15"/>
  <c r="N357" i="15"/>
  <c r="O356" i="15"/>
  <c r="N356" i="15"/>
  <c r="O355" i="15"/>
  <c r="N355" i="15"/>
  <c r="M355" i="15"/>
  <c r="K355" i="15"/>
  <c r="I355" i="15"/>
  <c r="O354" i="15"/>
  <c r="N354" i="15"/>
  <c r="O353" i="15"/>
  <c r="N353" i="15"/>
  <c r="M353" i="15"/>
  <c r="K353" i="15"/>
  <c r="O352" i="15"/>
  <c r="N352" i="15"/>
  <c r="O351" i="15"/>
  <c r="N351" i="15"/>
  <c r="O350" i="15"/>
  <c r="N350" i="15"/>
  <c r="O349" i="15"/>
  <c r="N349" i="15"/>
  <c r="O348" i="15"/>
  <c r="N348" i="15"/>
  <c r="O347" i="15"/>
  <c r="N347" i="15"/>
  <c r="O346" i="15"/>
  <c r="N346" i="15"/>
  <c r="M346" i="15"/>
  <c r="K346" i="15"/>
  <c r="I346" i="15"/>
  <c r="O345" i="15"/>
  <c r="N345" i="15"/>
  <c r="M345" i="15"/>
  <c r="K345" i="15"/>
  <c r="I345" i="15"/>
  <c r="O344" i="15"/>
  <c r="N344" i="15"/>
  <c r="O343" i="15"/>
  <c r="N343" i="15"/>
  <c r="O342" i="15"/>
  <c r="N342" i="15"/>
  <c r="O341" i="15"/>
  <c r="N341" i="15"/>
  <c r="O340" i="15"/>
  <c r="N340" i="15"/>
  <c r="O339" i="15"/>
  <c r="N339" i="15"/>
  <c r="O338" i="15"/>
  <c r="N338" i="15"/>
  <c r="M338" i="15"/>
  <c r="K338" i="15"/>
  <c r="I338" i="15"/>
  <c r="O337" i="15"/>
  <c r="N337" i="15"/>
  <c r="M337" i="15"/>
  <c r="K337" i="15"/>
  <c r="I337" i="15"/>
  <c r="O336" i="15"/>
  <c r="N336" i="15"/>
  <c r="O335" i="15"/>
  <c r="N335" i="15"/>
  <c r="O334" i="15"/>
  <c r="N334" i="15"/>
  <c r="O333" i="15"/>
  <c r="N333" i="15"/>
  <c r="O332" i="15"/>
  <c r="N332" i="15"/>
  <c r="M332" i="15"/>
  <c r="K332" i="15"/>
  <c r="I332" i="15"/>
  <c r="O331" i="15"/>
  <c r="N331" i="15"/>
  <c r="O330" i="15"/>
  <c r="N330" i="15"/>
  <c r="M330" i="15"/>
  <c r="K330" i="15"/>
  <c r="I330" i="15"/>
  <c r="O329" i="15"/>
  <c r="N329" i="15"/>
  <c r="M329" i="15"/>
  <c r="K329" i="15"/>
  <c r="I329" i="15"/>
  <c r="O328" i="15"/>
  <c r="N328" i="15"/>
  <c r="O327" i="15"/>
  <c r="N327" i="15"/>
  <c r="O326" i="15"/>
  <c r="N326" i="15"/>
  <c r="M326" i="15"/>
  <c r="K326" i="15"/>
  <c r="I326" i="15"/>
  <c r="O325" i="15"/>
  <c r="N325" i="15"/>
  <c r="M325" i="15"/>
  <c r="K325" i="15"/>
  <c r="I325" i="15"/>
  <c r="O324" i="15"/>
  <c r="N324" i="15"/>
  <c r="M324" i="15"/>
  <c r="K324" i="15"/>
  <c r="I324" i="15"/>
  <c r="O323" i="15"/>
  <c r="N323" i="15"/>
  <c r="O322" i="15"/>
  <c r="N322" i="15"/>
  <c r="M322" i="15"/>
  <c r="K322" i="15"/>
  <c r="I322" i="15"/>
  <c r="O321" i="15"/>
  <c r="N321" i="15"/>
  <c r="O320" i="15"/>
  <c r="N320" i="15"/>
  <c r="O319" i="15"/>
  <c r="N319" i="15"/>
  <c r="M319" i="15"/>
  <c r="O318" i="15"/>
  <c r="N318" i="15"/>
  <c r="M318" i="15"/>
  <c r="L318" i="15"/>
  <c r="K318" i="15"/>
  <c r="I318" i="15"/>
  <c r="O317" i="15"/>
  <c r="N317" i="15"/>
  <c r="M317" i="15"/>
  <c r="K317" i="15"/>
  <c r="I317" i="15"/>
  <c r="O316" i="15"/>
  <c r="N316" i="15"/>
  <c r="M316" i="15"/>
  <c r="K316" i="15"/>
  <c r="I316" i="15"/>
  <c r="O315" i="15"/>
  <c r="N315" i="15"/>
  <c r="M315" i="15"/>
  <c r="K315" i="15"/>
  <c r="I315" i="15"/>
  <c r="O314" i="15"/>
  <c r="N314" i="15"/>
  <c r="M314" i="15"/>
  <c r="K314" i="15"/>
  <c r="I314" i="15"/>
  <c r="O313" i="15"/>
  <c r="N313" i="15"/>
  <c r="M313" i="15"/>
  <c r="K313" i="15"/>
  <c r="I313" i="15"/>
  <c r="O312" i="15"/>
  <c r="N312" i="15"/>
  <c r="M312" i="15"/>
  <c r="K312" i="15"/>
  <c r="I312" i="15"/>
  <c r="O311" i="15"/>
  <c r="N311" i="15"/>
  <c r="M311" i="15"/>
  <c r="K311" i="15"/>
  <c r="I311" i="15"/>
  <c r="O310" i="15"/>
  <c r="N310" i="15"/>
  <c r="M310" i="15"/>
  <c r="K310" i="15"/>
  <c r="I310" i="15"/>
  <c r="O309" i="15"/>
  <c r="N309" i="15"/>
  <c r="M309" i="15"/>
  <c r="K309" i="15"/>
  <c r="I309" i="15"/>
  <c r="O308" i="15"/>
  <c r="N308" i="15"/>
  <c r="M308" i="15"/>
  <c r="K308" i="15"/>
  <c r="I308" i="15"/>
  <c r="O307" i="15"/>
  <c r="N307" i="15"/>
  <c r="M307" i="15"/>
  <c r="K307" i="15"/>
  <c r="I307" i="15"/>
  <c r="O306" i="15"/>
  <c r="N306" i="15"/>
  <c r="M306" i="15"/>
  <c r="K306" i="15"/>
  <c r="I306" i="15"/>
  <c r="O305" i="15"/>
  <c r="N305" i="15"/>
  <c r="M305" i="15"/>
  <c r="K305" i="15"/>
  <c r="I305" i="15"/>
  <c r="O304" i="15"/>
  <c r="N304" i="15"/>
  <c r="M304" i="15"/>
  <c r="K304" i="15"/>
  <c r="I304" i="15"/>
  <c r="O303" i="15"/>
  <c r="N303" i="15"/>
  <c r="M303" i="15"/>
  <c r="K303" i="15"/>
  <c r="O302" i="15"/>
  <c r="N302" i="15"/>
  <c r="M302" i="15"/>
  <c r="L302" i="15"/>
  <c r="K302" i="15"/>
  <c r="O301" i="15"/>
  <c r="N301" i="15"/>
  <c r="M301" i="15"/>
  <c r="K301" i="15"/>
  <c r="O300" i="15"/>
  <c r="N300" i="15"/>
  <c r="M300" i="15"/>
  <c r="K300" i="15"/>
  <c r="I300" i="15"/>
  <c r="O299" i="15"/>
  <c r="N299" i="15"/>
  <c r="O298" i="15"/>
  <c r="N298" i="15"/>
  <c r="O297" i="15"/>
  <c r="N297" i="15"/>
  <c r="O296" i="15"/>
  <c r="N296" i="15"/>
  <c r="O295" i="15"/>
  <c r="N295" i="15"/>
  <c r="M295" i="15"/>
  <c r="K295" i="15"/>
  <c r="I295" i="15"/>
  <c r="O294" i="15"/>
  <c r="N294" i="15"/>
  <c r="O293" i="15"/>
  <c r="N293" i="15"/>
  <c r="M293" i="15"/>
  <c r="K293" i="15"/>
  <c r="I293" i="15"/>
  <c r="O292" i="15"/>
  <c r="N292" i="15"/>
  <c r="M292" i="15"/>
  <c r="K292" i="15"/>
  <c r="I292" i="15"/>
  <c r="O291" i="15"/>
  <c r="N291" i="15"/>
  <c r="M291" i="15"/>
  <c r="K291" i="15"/>
  <c r="I291" i="15"/>
  <c r="O290" i="15"/>
  <c r="N290" i="15"/>
  <c r="O289" i="15"/>
  <c r="N289" i="15"/>
  <c r="O288" i="15"/>
  <c r="N288" i="15"/>
  <c r="M288" i="15"/>
  <c r="K288" i="15"/>
  <c r="O287" i="15"/>
  <c r="N287" i="15"/>
  <c r="O286" i="15"/>
  <c r="N286" i="15"/>
  <c r="O285" i="15"/>
  <c r="N285" i="15"/>
  <c r="O284" i="15"/>
  <c r="N284" i="15"/>
  <c r="O283" i="15"/>
  <c r="N283" i="15"/>
  <c r="O282" i="15"/>
  <c r="N282" i="15"/>
  <c r="O281" i="15"/>
  <c r="N281" i="15"/>
  <c r="M281" i="15"/>
  <c r="K281" i="15"/>
  <c r="I281" i="15"/>
  <c r="O280" i="15"/>
  <c r="N280" i="15"/>
  <c r="O279" i="15"/>
  <c r="N279" i="15"/>
  <c r="O278" i="15"/>
  <c r="N278" i="15"/>
  <c r="O277" i="15"/>
  <c r="N277" i="15"/>
  <c r="M277" i="15"/>
  <c r="L277" i="15"/>
  <c r="K277" i="15"/>
  <c r="I277" i="15"/>
  <c r="O276" i="15"/>
  <c r="N276" i="15"/>
  <c r="O275" i="15"/>
  <c r="N275" i="15"/>
  <c r="O274" i="15"/>
  <c r="N274" i="15"/>
  <c r="O273" i="15"/>
  <c r="N273" i="15"/>
  <c r="O272" i="15"/>
  <c r="N272" i="15"/>
  <c r="O271" i="15"/>
  <c r="N271" i="15"/>
  <c r="M271" i="15"/>
  <c r="K271" i="15"/>
  <c r="O270" i="15"/>
  <c r="N270" i="15"/>
  <c r="M270" i="15"/>
  <c r="K270" i="15"/>
  <c r="I270" i="15"/>
  <c r="O269" i="15"/>
  <c r="N269" i="15"/>
  <c r="O268" i="15"/>
  <c r="N268" i="15"/>
  <c r="O267" i="15"/>
  <c r="N267" i="15"/>
  <c r="O266" i="15"/>
  <c r="N266" i="15"/>
  <c r="O265" i="15"/>
  <c r="N265" i="15"/>
  <c r="O264" i="15"/>
  <c r="N264" i="15"/>
  <c r="M264" i="15"/>
  <c r="K264" i="15"/>
  <c r="I264" i="15"/>
  <c r="O263" i="15"/>
  <c r="N263" i="15"/>
  <c r="O262" i="15"/>
  <c r="N262" i="15"/>
  <c r="O261" i="15"/>
  <c r="N261" i="15"/>
  <c r="O260" i="15"/>
  <c r="N260" i="15"/>
  <c r="M260" i="15"/>
  <c r="K260" i="15"/>
  <c r="I260" i="15"/>
  <c r="O259" i="15"/>
  <c r="N259" i="15"/>
  <c r="O258" i="15"/>
  <c r="N258" i="15"/>
  <c r="M258" i="15"/>
  <c r="K258" i="15"/>
  <c r="I258" i="15"/>
  <c r="O257" i="15"/>
  <c r="N257" i="15"/>
  <c r="O256" i="15"/>
  <c r="N256" i="15"/>
  <c r="M256" i="15"/>
  <c r="K256" i="15"/>
  <c r="I256" i="15"/>
  <c r="O255" i="15"/>
  <c r="N255" i="15"/>
  <c r="M255" i="15"/>
  <c r="K255" i="15"/>
  <c r="I255" i="15"/>
  <c r="O254" i="15"/>
  <c r="N254" i="15"/>
  <c r="O253" i="15"/>
  <c r="N253" i="15"/>
  <c r="O252" i="15"/>
  <c r="N252" i="15"/>
  <c r="M252" i="15"/>
  <c r="K252" i="15"/>
  <c r="I252" i="15"/>
  <c r="O251" i="15"/>
  <c r="N251" i="15"/>
  <c r="M251" i="15"/>
  <c r="K251" i="15"/>
  <c r="I251" i="15"/>
  <c r="O250" i="15"/>
  <c r="N250" i="15"/>
  <c r="M250" i="15"/>
  <c r="K250" i="15"/>
  <c r="I250" i="15"/>
  <c r="O249" i="15"/>
  <c r="N249" i="15"/>
  <c r="M249" i="15"/>
  <c r="K249" i="15"/>
  <c r="I249" i="15"/>
  <c r="O248" i="15"/>
  <c r="N248" i="15"/>
  <c r="O247" i="15"/>
  <c r="N247" i="15"/>
  <c r="O246" i="15"/>
  <c r="N246" i="15"/>
  <c r="O245" i="15"/>
  <c r="N245" i="15"/>
  <c r="O244" i="15"/>
  <c r="N244" i="15"/>
  <c r="O243" i="15"/>
  <c r="N243" i="15"/>
  <c r="M243" i="15"/>
  <c r="K243" i="15"/>
  <c r="O242" i="15"/>
  <c r="N242" i="15"/>
  <c r="O241" i="15"/>
  <c r="N241" i="15"/>
  <c r="M241" i="15"/>
  <c r="K241" i="15"/>
  <c r="I241" i="15"/>
  <c r="O240" i="15"/>
  <c r="N240" i="15"/>
  <c r="M240" i="15"/>
  <c r="K240" i="15"/>
  <c r="I240" i="15"/>
  <c r="O239" i="15"/>
  <c r="N239" i="15"/>
  <c r="O238" i="15"/>
  <c r="N238" i="15"/>
  <c r="O237" i="15"/>
  <c r="N237" i="15"/>
  <c r="M237" i="15"/>
  <c r="K237" i="15"/>
  <c r="I237" i="15"/>
  <c r="O236" i="15"/>
  <c r="N236" i="15"/>
  <c r="O235" i="15"/>
  <c r="N235" i="15"/>
  <c r="M235" i="15"/>
  <c r="K235" i="15"/>
  <c r="I235" i="15"/>
  <c r="O234" i="15"/>
  <c r="N234" i="15"/>
  <c r="M234" i="15"/>
  <c r="K234" i="15"/>
  <c r="I234" i="15"/>
  <c r="O233" i="15"/>
  <c r="N233" i="15"/>
  <c r="M233" i="15"/>
  <c r="K233" i="15"/>
  <c r="I233" i="15"/>
  <c r="O232" i="15"/>
  <c r="N232" i="15"/>
  <c r="O231" i="15"/>
  <c r="N231" i="15"/>
  <c r="O230" i="15"/>
  <c r="N230" i="15"/>
  <c r="O229" i="15"/>
  <c r="N229" i="15"/>
  <c r="O228" i="15"/>
  <c r="N228" i="15"/>
  <c r="O227" i="15"/>
  <c r="N227" i="15"/>
  <c r="M227" i="15"/>
  <c r="K227" i="15"/>
  <c r="I227" i="15"/>
  <c r="O226" i="15"/>
  <c r="N226" i="15"/>
  <c r="O225" i="15"/>
  <c r="N225" i="15"/>
  <c r="M225" i="15"/>
  <c r="K225" i="15"/>
  <c r="I225" i="15"/>
  <c r="O224" i="15"/>
  <c r="N224" i="15"/>
  <c r="O223" i="15"/>
  <c r="N223" i="15"/>
  <c r="M223" i="15"/>
  <c r="K223" i="15"/>
  <c r="O222" i="15"/>
  <c r="N222" i="15"/>
  <c r="O221" i="15"/>
  <c r="N221" i="15"/>
  <c r="O220" i="15"/>
  <c r="N220" i="15"/>
  <c r="M220" i="15"/>
  <c r="K220" i="15"/>
  <c r="I220" i="15"/>
  <c r="O219" i="15"/>
  <c r="N219" i="15"/>
  <c r="O218" i="15"/>
  <c r="N218" i="15"/>
  <c r="M218" i="15"/>
  <c r="K218" i="15"/>
  <c r="O217" i="15"/>
  <c r="N217" i="15"/>
  <c r="O216" i="15"/>
  <c r="N216" i="15"/>
  <c r="K216" i="15"/>
  <c r="O215" i="15"/>
  <c r="N215" i="15"/>
  <c r="O214" i="15"/>
  <c r="N214" i="15"/>
  <c r="O213" i="15"/>
  <c r="N213" i="15"/>
  <c r="O212" i="15"/>
  <c r="N212" i="15"/>
  <c r="O211" i="15"/>
  <c r="N211" i="15"/>
  <c r="M211" i="15"/>
  <c r="K211" i="15"/>
  <c r="O210" i="15"/>
  <c r="N210" i="15"/>
  <c r="O209" i="15"/>
  <c r="N209" i="15"/>
  <c r="O208" i="15"/>
  <c r="N208" i="15"/>
  <c r="M208" i="15"/>
  <c r="K208" i="15"/>
  <c r="O207" i="15"/>
  <c r="N207" i="15"/>
  <c r="M207" i="15"/>
  <c r="K207" i="15"/>
  <c r="I207" i="15"/>
  <c r="O206" i="15"/>
  <c r="N206" i="15"/>
  <c r="O205" i="15"/>
  <c r="N205" i="15"/>
  <c r="M205" i="15"/>
  <c r="K205" i="15"/>
  <c r="O204" i="15"/>
  <c r="N204" i="15"/>
  <c r="O203" i="15"/>
  <c r="N203" i="15"/>
  <c r="M203" i="15"/>
  <c r="K203" i="15"/>
  <c r="I203" i="15"/>
  <c r="O202" i="15"/>
  <c r="N202" i="15"/>
  <c r="M202" i="15"/>
  <c r="K202" i="15"/>
  <c r="I202" i="15"/>
  <c r="O201" i="15"/>
  <c r="N201" i="15"/>
  <c r="M201" i="15"/>
  <c r="K201" i="15"/>
  <c r="I201" i="15"/>
  <c r="O200" i="15"/>
  <c r="N200" i="15"/>
  <c r="O199" i="15"/>
  <c r="N199" i="15"/>
  <c r="M199" i="15"/>
  <c r="K199" i="15"/>
  <c r="I199" i="15"/>
  <c r="O198" i="15"/>
  <c r="N198" i="15"/>
  <c r="O197" i="15"/>
  <c r="N197" i="15"/>
  <c r="O196" i="15"/>
  <c r="N196" i="15"/>
  <c r="J196" i="15" s="1"/>
  <c r="M196" i="15"/>
  <c r="K196" i="15"/>
  <c r="I196" i="15"/>
  <c r="O195" i="15"/>
  <c r="N195" i="15"/>
  <c r="O194" i="15"/>
  <c r="N194" i="15"/>
  <c r="O193" i="15"/>
  <c r="N193" i="15"/>
  <c r="O192" i="15"/>
  <c r="N192" i="15"/>
  <c r="M192" i="15"/>
  <c r="K192" i="15"/>
  <c r="I192" i="15"/>
  <c r="O191" i="15"/>
  <c r="N191" i="15"/>
  <c r="O190" i="15"/>
  <c r="N190" i="15"/>
  <c r="O189" i="15"/>
  <c r="N189" i="15"/>
  <c r="M189" i="15"/>
  <c r="K189" i="15"/>
  <c r="I189" i="15"/>
  <c r="O188" i="15"/>
  <c r="N188" i="15"/>
  <c r="O187" i="15"/>
  <c r="N187" i="15"/>
  <c r="M187" i="15"/>
  <c r="K187" i="15"/>
  <c r="I187" i="15"/>
  <c r="O186" i="15"/>
  <c r="N186" i="15"/>
  <c r="M186" i="15"/>
  <c r="K186" i="15"/>
  <c r="I186" i="15"/>
  <c r="O185" i="15"/>
  <c r="N185" i="15"/>
  <c r="O184" i="15"/>
  <c r="N184" i="15"/>
  <c r="M184" i="15"/>
  <c r="K184" i="15"/>
  <c r="I184" i="15"/>
  <c r="O183" i="15"/>
  <c r="N183" i="15"/>
  <c r="O182" i="15"/>
  <c r="N182" i="15"/>
  <c r="M182" i="15"/>
  <c r="K182" i="15"/>
  <c r="I182" i="15"/>
  <c r="O181" i="15"/>
  <c r="N181" i="15"/>
  <c r="M181" i="15"/>
  <c r="K181" i="15"/>
  <c r="O180" i="15"/>
  <c r="N180" i="15"/>
  <c r="J180" i="15" s="1"/>
  <c r="M180" i="15"/>
  <c r="K180" i="15"/>
  <c r="O179" i="15"/>
  <c r="N179" i="15"/>
  <c r="O178" i="15"/>
  <c r="N178" i="15"/>
  <c r="O177" i="15"/>
  <c r="N177" i="15"/>
  <c r="O176" i="15"/>
  <c r="N176" i="15"/>
  <c r="M176" i="15"/>
  <c r="K176" i="15"/>
  <c r="I176" i="15"/>
  <c r="O175" i="15"/>
  <c r="N175" i="15"/>
  <c r="O174" i="15"/>
  <c r="N174" i="15"/>
  <c r="M174" i="15"/>
  <c r="K174" i="15"/>
  <c r="I174" i="15"/>
  <c r="O173" i="15"/>
  <c r="N173" i="15"/>
  <c r="O172" i="15"/>
  <c r="N172" i="15"/>
  <c r="O171" i="15"/>
  <c r="N171" i="15"/>
  <c r="O170" i="15"/>
  <c r="N170" i="15"/>
  <c r="M170" i="15"/>
  <c r="K170" i="15"/>
  <c r="O169" i="15"/>
  <c r="N169" i="15"/>
  <c r="O168" i="15"/>
  <c r="N168" i="15"/>
  <c r="M168" i="15"/>
  <c r="K168" i="15"/>
  <c r="I168" i="15"/>
  <c r="O167" i="15"/>
  <c r="N167" i="15"/>
  <c r="O166" i="15"/>
  <c r="N166" i="15"/>
  <c r="O165" i="15"/>
  <c r="N165" i="15"/>
  <c r="O164" i="15"/>
  <c r="N164" i="15"/>
  <c r="O163" i="15"/>
  <c r="N163" i="15"/>
  <c r="O162" i="15"/>
  <c r="N162" i="15"/>
  <c r="O161" i="15"/>
  <c r="N161" i="15"/>
  <c r="M161" i="15"/>
  <c r="K161" i="15"/>
  <c r="O160" i="15"/>
  <c r="N160" i="15"/>
  <c r="M160" i="15"/>
  <c r="K160" i="15"/>
  <c r="I160" i="15"/>
  <c r="O159" i="15"/>
  <c r="N159" i="15"/>
  <c r="O158" i="15"/>
  <c r="N158" i="15"/>
  <c r="O157" i="15"/>
  <c r="N157" i="15"/>
  <c r="M157" i="15"/>
  <c r="K157" i="15"/>
  <c r="I157" i="15"/>
  <c r="O156" i="15"/>
  <c r="N156" i="15"/>
  <c r="O155" i="15"/>
  <c r="N155" i="15"/>
  <c r="M155" i="15"/>
  <c r="K155" i="15"/>
  <c r="I155" i="15"/>
  <c r="O154" i="15"/>
  <c r="N154" i="15"/>
  <c r="O153" i="15"/>
  <c r="N153" i="15"/>
  <c r="O152" i="15"/>
  <c r="N152" i="15"/>
  <c r="M152" i="15"/>
  <c r="K152" i="15"/>
  <c r="O151" i="15"/>
  <c r="N151" i="15"/>
  <c r="O150" i="15"/>
  <c r="N150" i="15"/>
  <c r="O149" i="15"/>
  <c r="N149" i="15"/>
  <c r="M149" i="15"/>
  <c r="K149" i="15"/>
  <c r="I149" i="15"/>
  <c r="O148" i="15"/>
  <c r="N148" i="15"/>
  <c r="M148" i="15"/>
  <c r="K148" i="15"/>
  <c r="O147" i="15"/>
  <c r="N147" i="15"/>
  <c r="O146" i="15"/>
  <c r="N146" i="15"/>
  <c r="M146" i="15"/>
  <c r="K146" i="15"/>
  <c r="O145" i="15"/>
  <c r="N145" i="15"/>
  <c r="O144" i="15"/>
  <c r="N144" i="15"/>
  <c r="O143" i="15"/>
  <c r="N143" i="15"/>
  <c r="O142" i="15"/>
  <c r="N142" i="15"/>
  <c r="O141" i="15"/>
  <c r="N141" i="15"/>
  <c r="O140" i="15"/>
  <c r="N140" i="15"/>
  <c r="O139" i="15"/>
  <c r="N139" i="15"/>
  <c r="M139" i="15"/>
  <c r="K139" i="15"/>
  <c r="I139" i="15"/>
  <c r="O138" i="15"/>
  <c r="N138" i="15"/>
  <c r="L138" i="15" s="1"/>
  <c r="M138" i="15"/>
  <c r="K138" i="15"/>
  <c r="I138" i="15"/>
  <c r="O137" i="15"/>
  <c r="N137" i="15"/>
  <c r="M137" i="15"/>
  <c r="L137" i="15"/>
  <c r="K137" i="15"/>
  <c r="O136" i="15"/>
  <c r="N136" i="15"/>
  <c r="O135" i="15"/>
  <c r="N135" i="15"/>
  <c r="O134" i="15"/>
  <c r="N134" i="15"/>
  <c r="O133" i="15"/>
  <c r="N133" i="15"/>
  <c r="O132" i="15"/>
  <c r="N132" i="15"/>
  <c r="M132" i="15"/>
  <c r="K132" i="15"/>
  <c r="O131" i="15"/>
  <c r="N131" i="15"/>
  <c r="O130" i="15"/>
  <c r="N130" i="15"/>
  <c r="O129" i="15"/>
  <c r="N129" i="15"/>
  <c r="O128" i="15"/>
  <c r="N128" i="15"/>
  <c r="O127" i="15"/>
  <c r="N127" i="15"/>
  <c r="M127" i="15"/>
  <c r="K127" i="15"/>
  <c r="I127" i="15"/>
  <c r="O126" i="15"/>
  <c r="N126" i="15"/>
  <c r="O125" i="15"/>
  <c r="N125" i="15"/>
  <c r="M125" i="15"/>
  <c r="K125" i="15"/>
  <c r="I125" i="15"/>
  <c r="O124" i="15"/>
  <c r="N124" i="15"/>
  <c r="O123" i="15"/>
  <c r="N123" i="15"/>
  <c r="O122" i="15"/>
  <c r="N122" i="15"/>
  <c r="M122" i="15"/>
  <c r="K122" i="15"/>
  <c r="I122" i="15"/>
  <c r="O121" i="15"/>
  <c r="N121" i="15"/>
  <c r="O120" i="15"/>
  <c r="N120" i="15"/>
  <c r="M120" i="15"/>
  <c r="K120" i="15"/>
  <c r="I120" i="15"/>
  <c r="O119" i="15"/>
  <c r="N119" i="15"/>
  <c r="O118" i="15"/>
  <c r="N118" i="15"/>
  <c r="M118" i="15"/>
  <c r="K118" i="15"/>
  <c r="O117" i="15"/>
  <c r="N117" i="15"/>
  <c r="O116" i="15"/>
  <c r="N116" i="15"/>
  <c r="M116" i="15"/>
  <c r="K116" i="15"/>
  <c r="O115" i="15"/>
  <c r="N115" i="15"/>
  <c r="M115" i="15"/>
  <c r="K115" i="15"/>
  <c r="I115" i="15"/>
  <c r="O114" i="15"/>
  <c r="N114" i="15"/>
  <c r="L114" i="15" s="1"/>
  <c r="O113" i="15"/>
  <c r="N113" i="15"/>
  <c r="O112" i="15"/>
  <c r="N112" i="15"/>
  <c r="M112" i="15"/>
  <c r="K112" i="15"/>
  <c r="I112" i="15"/>
  <c r="O111" i="15"/>
  <c r="N111" i="15"/>
  <c r="O110" i="15"/>
  <c r="N110" i="15"/>
  <c r="O109" i="15"/>
  <c r="N109" i="15"/>
  <c r="O108" i="15"/>
  <c r="N108" i="15"/>
  <c r="O107" i="15"/>
  <c r="N107" i="15"/>
  <c r="L107" i="15"/>
  <c r="O106" i="15"/>
  <c r="N106" i="15"/>
  <c r="O105" i="15"/>
  <c r="N105" i="15"/>
  <c r="O104" i="15"/>
  <c r="N104" i="15"/>
  <c r="O103" i="15"/>
  <c r="N103" i="15"/>
  <c r="M103" i="15"/>
  <c r="K103" i="15"/>
  <c r="I103" i="15"/>
  <c r="O102" i="15"/>
  <c r="N102" i="15"/>
  <c r="O101" i="15"/>
  <c r="N101" i="15"/>
  <c r="O100" i="15"/>
  <c r="N100" i="15"/>
  <c r="M100" i="15"/>
  <c r="K100" i="15"/>
  <c r="I100" i="15"/>
  <c r="O99" i="15"/>
  <c r="N99" i="15"/>
  <c r="M99" i="15"/>
  <c r="K99" i="15"/>
  <c r="I99" i="15"/>
  <c r="O98" i="15"/>
  <c r="N98" i="15"/>
  <c r="M98" i="15"/>
  <c r="K98" i="15"/>
  <c r="I98" i="15"/>
  <c r="O97" i="15"/>
  <c r="N97" i="15"/>
  <c r="O96" i="15"/>
  <c r="N96" i="15"/>
  <c r="O95" i="15"/>
  <c r="N95" i="15"/>
  <c r="O94" i="15"/>
  <c r="N94" i="15"/>
  <c r="O93" i="15"/>
  <c r="N93" i="15"/>
  <c r="M93" i="15"/>
  <c r="K93" i="15"/>
  <c r="I93" i="15"/>
  <c r="O92" i="15"/>
  <c r="N92" i="15"/>
  <c r="M92" i="15"/>
  <c r="K92" i="15"/>
  <c r="I92" i="15"/>
  <c r="O91" i="15"/>
  <c r="N91" i="15"/>
  <c r="K91" i="15"/>
  <c r="O90" i="15"/>
  <c r="N90" i="15"/>
  <c r="O89" i="15"/>
  <c r="N89" i="15"/>
  <c r="L89" i="15"/>
  <c r="O88" i="15"/>
  <c r="N88" i="15"/>
  <c r="O87" i="15"/>
  <c r="N87" i="15"/>
  <c r="M87" i="15"/>
  <c r="K87" i="15"/>
  <c r="O86" i="15"/>
  <c r="N86" i="15"/>
  <c r="M86" i="15"/>
  <c r="K86" i="15"/>
  <c r="I86" i="15"/>
  <c r="O85" i="15"/>
  <c r="N85" i="15"/>
  <c r="M85" i="15"/>
  <c r="K85" i="15"/>
  <c r="I85" i="15"/>
  <c r="O84" i="15"/>
  <c r="N84" i="15"/>
  <c r="L84" i="15" s="1"/>
  <c r="M84" i="15"/>
  <c r="K84" i="15"/>
  <c r="I84" i="15"/>
  <c r="O83" i="15"/>
  <c r="N83" i="15"/>
  <c r="L83" i="15"/>
  <c r="O82" i="15"/>
  <c r="N82" i="15"/>
  <c r="M82" i="15"/>
  <c r="K82" i="15"/>
  <c r="I82" i="15"/>
  <c r="O81" i="15"/>
  <c r="N81" i="15"/>
  <c r="M81" i="15"/>
  <c r="K81" i="15"/>
  <c r="I81" i="15"/>
  <c r="O80" i="15"/>
  <c r="N80" i="15"/>
  <c r="O79" i="15"/>
  <c r="N79" i="15"/>
  <c r="O78" i="15"/>
  <c r="N78" i="15"/>
  <c r="L78" i="15" s="1"/>
  <c r="O77" i="15"/>
  <c r="N77" i="15"/>
  <c r="L77" i="15"/>
  <c r="O76" i="15"/>
  <c r="N76" i="15"/>
  <c r="O75" i="15"/>
  <c r="N75" i="15"/>
  <c r="O74" i="15"/>
  <c r="N74" i="15"/>
  <c r="M74" i="15"/>
  <c r="K74" i="15"/>
  <c r="O73" i="15"/>
  <c r="N73" i="15"/>
  <c r="M73" i="15"/>
  <c r="K73" i="15"/>
  <c r="I73" i="15"/>
  <c r="O72" i="15"/>
  <c r="N72" i="15"/>
  <c r="L72" i="15" s="1"/>
  <c r="M72" i="15"/>
  <c r="K72" i="15"/>
  <c r="I72" i="15"/>
  <c r="O71" i="15"/>
  <c r="N71" i="15"/>
  <c r="M71" i="15"/>
  <c r="K71" i="15"/>
  <c r="I71" i="15"/>
  <c r="O70" i="15"/>
  <c r="N70" i="15"/>
  <c r="L70" i="15"/>
  <c r="O69" i="15"/>
  <c r="N69" i="15"/>
  <c r="O68" i="15"/>
  <c r="N68" i="15"/>
  <c r="O67" i="15"/>
  <c r="N67" i="15"/>
  <c r="O66" i="15"/>
  <c r="N66" i="15"/>
  <c r="M66" i="15"/>
  <c r="K66" i="15"/>
  <c r="I66" i="15"/>
  <c r="O65" i="15"/>
  <c r="N65" i="15"/>
  <c r="M65" i="15"/>
  <c r="K65" i="15"/>
  <c r="I65" i="15"/>
  <c r="O64" i="15"/>
  <c r="N64" i="15"/>
  <c r="M64" i="15"/>
  <c r="L64" i="15"/>
  <c r="K64" i="15"/>
  <c r="I64" i="15"/>
  <c r="O63" i="15"/>
  <c r="N63" i="15"/>
  <c r="O62" i="15"/>
  <c r="N62" i="15"/>
  <c r="M62" i="15"/>
  <c r="K62" i="15"/>
  <c r="O61" i="15"/>
  <c r="N61" i="15"/>
  <c r="O60" i="15"/>
  <c r="N60" i="15"/>
  <c r="L60" i="15" s="1"/>
  <c r="O59" i="15"/>
  <c r="N59" i="15"/>
  <c r="O58" i="15"/>
  <c r="N58" i="15"/>
  <c r="M58" i="15"/>
  <c r="L58" i="15"/>
  <c r="K58" i="15"/>
  <c r="I58" i="15"/>
  <c r="O57" i="15"/>
  <c r="N57" i="15"/>
  <c r="O56" i="15"/>
  <c r="N56" i="15"/>
  <c r="O55" i="15"/>
  <c r="N55" i="15"/>
  <c r="O54" i="15"/>
  <c r="N54" i="15"/>
  <c r="L54" i="15" s="1"/>
  <c r="O53" i="15"/>
  <c r="N53" i="15"/>
  <c r="L53" i="15"/>
  <c r="O52" i="15"/>
  <c r="N52" i="15"/>
  <c r="O51" i="15"/>
  <c r="N51" i="15"/>
  <c r="O50" i="15"/>
  <c r="N50" i="15"/>
  <c r="M50" i="15"/>
  <c r="K50" i="15"/>
  <c r="O49" i="15"/>
  <c r="N49" i="15"/>
  <c r="M49" i="15"/>
  <c r="K49" i="15"/>
  <c r="I49" i="15"/>
  <c r="O48" i="15"/>
  <c r="N48" i="15"/>
  <c r="L48" i="15" s="1"/>
  <c r="O47" i="15"/>
  <c r="N47" i="15"/>
  <c r="L47" i="15"/>
  <c r="O46" i="15"/>
  <c r="N46" i="15"/>
  <c r="M46" i="15"/>
  <c r="O45" i="15"/>
  <c r="N45" i="15"/>
  <c r="O44" i="15"/>
  <c r="N44" i="15"/>
  <c r="O43" i="15"/>
  <c r="N43" i="15"/>
  <c r="O42" i="15"/>
  <c r="N42" i="15"/>
  <c r="L42" i="15" s="1"/>
  <c r="O41" i="15"/>
  <c r="N41" i="15"/>
  <c r="L41" i="15"/>
  <c r="O40" i="15"/>
  <c r="N40" i="15"/>
  <c r="O39" i="15"/>
  <c r="N39" i="15"/>
  <c r="M39" i="15"/>
  <c r="O38" i="15"/>
  <c r="N38" i="15"/>
  <c r="M38" i="15"/>
  <c r="K38" i="15"/>
  <c r="I38" i="15"/>
  <c r="O37" i="15"/>
  <c r="N37" i="15"/>
  <c r="O36" i="15"/>
  <c r="N36" i="15"/>
  <c r="L36" i="15" s="1"/>
  <c r="M36" i="15"/>
  <c r="K36" i="15"/>
  <c r="I36" i="15"/>
  <c r="O35" i="15"/>
  <c r="N35" i="15"/>
  <c r="L35" i="15"/>
  <c r="O34" i="15"/>
  <c r="N34" i="15"/>
  <c r="M34" i="15"/>
  <c r="K34" i="15"/>
  <c r="I34" i="15"/>
  <c r="O33" i="15"/>
  <c r="N33" i="15"/>
  <c r="L33" i="15" s="1"/>
  <c r="M33" i="15"/>
  <c r="K33" i="15"/>
  <c r="I33" i="15"/>
  <c r="O32" i="15"/>
  <c r="N32" i="15"/>
  <c r="M32" i="15"/>
  <c r="K32" i="15"/>
  <c r="O31" i="15"/>
  <c r="N31" i="15"/>
  <c r="M31" i="15"/>
  <c r="L31" i="15"/>
  <c r="O30" i="15"/>
  <c r="N30" i="15"/>
  <c r="J30" i="15" s="1"/>
  <c r="O29" i="15"/>
  <c r="N29" i="15"/>
  <c r="M29" i="15"/>
  <c r="L29" i="15"/>
  <c r="K29" i="15"/>
  <c r="I29" i="15"/>
  <c r="O28" i="15"/>
  <c r="N28" i="15"/>
  <c r="L28" i="15"/>
  <c r="O27" i="15"/>
  <c r="N27" i="15"/>
  <c r="O26" i="15"/>
  <c r="N26" i="15"/>
  <c r="L26" i="15"/>
  <c r="O25" i="15"/>
  <c r="N25" i="15"/>
  <c r="L25" i="15"/>
  <c r="O24" i="15"/>
  <c r="N24" i="15"/>
  <c r="L24" i="15" s="1"/>
  <c r="O23" i="15"/>
  <c r="N23" i="15"/>
  <c r="J23" i="15" s="1"/>
  <c r="L23" i="15"/>
  <c r="O22" i="15"/>
  <c r="N22" i="15"/>
  <c r="J22" i="15" s="1"/>
  <c r="L22" i="15"/>
  <c r="O21" i="15"/>
  <c r="N21" i="15"/>
  <c r="L21" i="15" s="1"/>
  <c r="O20" i="15"/>
  <c r="N20" i="15"/>
  <c r="L20" i="15"/>
  <c r="O19" i="15"/>
  <c r="N19" i="15"/>
  <c r="L19" i="15"/>
  <c r="O18" i="15"/>
  <c r="N18" i="15"/>
  <c r="L18" i="15" s="1"/>
  <c r="R17" i="15"/>
  <c r="R20" i="15" s="1"/>
  <c r="R23" i="15" s="1"/>
  <c r="R26" i="15" s="1"/>
  <c r="R29" i="15" s="1"/>
  <c r="R32" i="15" s="1"/>
  <c r="R35" i="15" s="1"/>
  <c r="R38" i="15" s="1"/>
  <c r="R41" i="15" s="1"/>
  <c r="R44" i="15" s="1"/>
  <c r="R47" i="15" s="1"/>
  <c r="R50" i="15" s="1"/>
  <c r="R53" i="15" s="1"/>
  <c r="R56" i="15" s="1"/>
  <c r="R59" i="15" s="1"/>
  <c r="R62" i="15" s="1"/>
  <c r="R65" i="15" s="1"/>
  <c r="R68" i="15" s="1"/>
  <c r="R71" i="15" s="1"/>
  <c r="R74" i="15" s="1"/>
  <c r="R77" i="15" s="1"/>
  <c r="R80" i="15" s="1"/>
  <c r="R83" i="15" s="1"/>
  <c r="R86" i="15" s="1"/>
  <c r="R89" i="15" s="1"/>
  <c r="R92" i="15" s="1"/>
  <c r="R95" i="15" s="1"/>
  <c r="R98" i="15" s="1"/>
  <c r="R101" i="15" s="1"/>
  <c r="R104" i="15" s="1"/>
  <c r="R107" i="15" s="1"/>
  <c r="R110" i="15" s="1"/>
  <c r="R113" i="15" s="1"/>
  <c r="R116" i="15" s="1"/>
  <c r="R119" i="15" s="1"/>
  <c r="R122" i="15" s="1"/>
  <c r="R125" i="15" s="1"/>
  <c r="R128" i="15" s="1"/>
  <c r="R131" i="15" s="1"/>
  <c r="R134" i="15" s="1"/>
  <c r="R137" i="15" s="1"/>
  <c r="O17" i="15"/>
  <c r="N17" i="15"/>
  <c r="L17" i="15"/>
  <c r="O16" i="15"/>
  <c r="N16" i="15"/>
  <c r="J16" i="15" s="1"/>
  <c r="L16" i="15"/>
  <c r="S15" i="15"/>
  <c r="S18" i="15" s="1"/>
  <c r="S21" i="15" s="1"/>
  <c r="S24" i="15" s="1"/>
  <c r="S27" i="15" s="1"/>
  <c r="S30" i="15" s="1"/>
  <c r="S33" i="15" s="1"/>
  <c r="S36" i="15" s="1"/>
  <c r="S39" i="15" s="1"/>
  <c r="S42" i="15" s="1"/>
  <c r="S45" i="15" s="1"/>
  <c r="S48" i="15" s="1"/>
  <c r="S51" i="15" s="1"/>
  <c r="S54" i="15" s="1"/>
  <c r="S57" i="15" s="1"/>
  <c r="S60" i="15" s="1"/>
  <c r="S63" i="15" s="1"/>
  <c r="S66" i="15" s="1"/>
  <c r="S69" i="15" s="1"/>
  <c r="S72" i="15" s="1"/>
  <c r="S75" i="15" s="1"/>
  <c r="S78" i="15" s="1"/>
  <c r="S81" i="15" s="1"/>
  <c r="S84" i="15" s="1"/>
  <c r="S87" i="15" s="1"/>
  <c r="S90" i="15" s="1"/>
  <c r="S93" i="15" s="1"/>
  <c r="S96" i="15" s="1"/>
  <c r="S99" i="15" s="1"/>
  <c r="S102" i="15" s="1"/>
  <c r="S105" i="15" s="1"/>
  <c r="S108" i="15" s="1"/>
  <c r="S111" i="15" s="1"/>
  <c r="S114" i="15" s="1"/>
  <c r="S117" i="15" s="1"/>
  <c r="S120" i="15" s="1"/>
  <c r="S123" i="15" s="1"/>
  <c r="S126" i="15" s="1"/>
  <c r="S129" i="15" s="1"/>
  <c r="S132" i="15" s="1"/>
  <c r="S135" i="15" s="1"/>
  <c r="S138" i="15" s="1"/>
  <c r="R15" i="15"/>
  <c r="R18" i="15" s="1"/>
  <c r="R21" i="15" s="1"/>
  <c r="R24" i="15" s="1"/>
  <c r="R27" i="15" s="1"/>
  <c r="R30" i="15" s="1"/>
  <c r="R33" i="15" s="1"/>
  <c r="R36" i="15" s="1"/>
  <c r="R39" i="15" s="1"/>
  <c r="R42" i="15" s="1"/>
  <c r="R45" i="15" s="1"/>
  <c r="R48" i="15" s="1"/>
  <c r="R51" i="15" s="1"/>
  <c r="R54" i="15" s="1"/>
  <c r="R57" i="15" s="1"/>
  <c r="R60" i="15" s="1"/>
  <c r="R63" i="15" s="1"/>
  <c r="R66" i="15" s="1"/>
  <c r="R69" i="15" s="1"/>
  <c r="R72" i="15" s="1"/>
  <c r="R75" i="15" s="1"/>
  <c r="R78" i="15" s="1"/>
  <c r="R81" i="15" s="1"/>
  <c r="R84" i="15" s="1"/>
  <c r="R87" i="15" s="1"/>
  <c r="R90" i="15" s="1"/>
  <c r="R93" i="15" s="1"/>
  <c r="R96" i="15" s="1"/>
  <c r="R99" i="15" s="1"/>
  <c r="R102" i="15" s="1"/>
  <c r="R105" i="15" s="1"/>
  <c r="R108" i="15" s="1"/>
  <c r="R111" i="15" s="1"/>
  <c r="R114" i="15" s="1"/>
  <c r="R117" i="15" s="1"/>
  <c r="R120" i="15" s="1"/>
  <c r="R123" i="15" s="1"/>
  <c r="R126" i="15" s="1"/>
  <c r="R129" i="15" s="1"/>
  <c r="R132" i="15" s="1"/>
  <c r="R135" i="15" s="1"/>
  <c r="R138" i="15" s="1"/>
  <c r="O15" i="15"/>
  <c r="N15" i="15"/>
  <c r="L15" i="15" s="1"/>
  <c r="S14" i="15"/>
  <c r="S17" i="15" s="1"/>
  <c r="S20" i="15" s="1"/>
  <c r="S23" i="15" s="1"/>
  <c r="S26" i="15" s="1"/>
  <c r="S29" i="15" s="1"/>
  <c r="S32" i="15" s="1"/>
  <c r="S35" i="15" s="1"/>
  <c r="S38" i="15" s="1"/>
  <c r="S41" i="15" s="1"/>
  <c r="S44" i="15" s="1"/>
  <c r="S47" i="15" s="1"/>
  <c r="S50" i="15" s="1"/>
  <c r="S53" i="15" s="1"/>
  <c r="S56" i="15" s="1"/>
  <c r="S59" i="15" s="1"/>
  <c r="S62" i="15" s="1"/>
  <c r="S65" i="15" s="1"/>
  <c r="S68" i="15" s="1"/>
  <c r="S71" i="15" s="1"/>
  <c r="S74" i="15" s="1"/>
  <c r="S77" i="15" s="1"/>
  <c r="S80" i="15" s="1"/>
  <c r="S83" i="15" s="1"/>
  <c r="S86" i="15" s="1"/>
  <c r="S89" i="15" s="1"/>
  <c r="S92" i="15" s="1"/>
  <c r="S95" i="15" s="1"/>
  <c r="S98" i="15" s="1"/>
  <c r="S101" i="15" s="1"/>
  <c r="S104" i="15" s="1"/>
  <c r="S107" i="15" s="1"/>
  <c r="S110" i="15" s="1"/>
  <c r="S113" i="15" s="1"/>
  <c r="S116" i="15" s="1"/>
  <c r="S119" i="15" s="1"/>
  <c r="S122" i="15" s="1"/>
  <c r="S125" i="15" s="1"/>
  <c r="S128" i="15" s="1"/>
  <c r="S131" i="15" s="1"/>
  <c r="S134" i="15" s="1"/>
  <c r="S137" i="15" s="1"/>
  <c r="R14" i="15"/>
  <c r="O14" i="15"/>
  <c r="N14" i="15"/>
  <c r="J14" i="15" s="1"/>
  <c r="L14" i="15"/>
  <c r="O13" i="15"/>
  <c r="N13" i="15"/>
  <c r="L13" i="15"/>
  <c r="O12" i="15"/>
  <c r="N12" i="15"/>
  <c r="J12" i="15" s="1"/>
  <c r="L12" i="15"/>
  <c r="O11" i="15"/>
  <c r="N11" i="15"/>
  <c r="J11" i="15" s="1"/>
  <c r="L11" i="15"/>
  <c r="L9" i="15"/>
  <c r="J201" i="15" s="1"/>
  <c r="K9" i="15"/>
  <c r="M198" i="15" s="1"/>
  <c r="J9" i="15"/>
  <c r="L477" i="15" s="1"/>
  <c r="I64" i="14"/>
  <c r="H64" i="14"/>
  <c r="I63" i="14"/>
  <c r="H63" i="14"/>
  <c r="I62" i="14"/>
  <c r="H62" i="14"/>
  <c r="I61" i="14"/>
  <c r="H61" i="14"/>
  <c r="I60" i="14"/>
  <c r="H60" i="14"/>
  <c r="M59" i="14"/>
  <c r="L59" i="14"/>
  <c r="I59" i="14"/>
  <c r="H59" i="14"/>
  <c r="M58" i="14"/>
  <c r="L58" i="14"/>
  <c r="I58" i="14"/>
  <c r="H58" i="14"/>
  <c r="M57" i="14"/>
  <c r="L57" i="14"/>
  <c r="I57" i="14"/>
  <c r="H57" i="14"/>
  <c r="M56" i="14"/>
  <c r="L56" i="14"/>
  <c r="I56" i="14"/>
  <c r="H56" i="14"/>
  <c r="I52" i="14"/>
  <c r="H52" i="14"/>
  <c r="I51" i="14"/>
  <c r="H51" i="14"/>
  <c r="I50" i="14"/>
  <c r="H50" i="14"/>
  <c r="I49" i="14"/>
  <c r="H49" i="14"/>
  <c r="I48" i="14"/>
  <c r="H48" i="14"/>
  <c r="M47" i="14"/>
  <c r="I47" i="14"/>
  <c r="H47" i="14"/>
  <c r="L46" i="14"/>
  <c r="I46" i="14"/>
  <c r="H46" i="14"/>
  <c r="M45" i="14"/>
  <c r="I45" i="14"/>
  <c r="H45" i="14"/>
  <c r="L44" i="14"/>
  <c r="I44" i="14"/>
  <c r="H44" i="14"/>
  <c r="M46" i="14" s="1"/>
  <c r="M48" i="15" l="1"/>
  <c r="M54" i="15"/>
  <c r="M119" i="15"/>
  <c r="M194" i="15"/>
  <c r="M214" i="15"/>
  <c r="J279" i="15"/>
  <c r="L279" i="15"/>
  <c r="J15" i="15"/>
  <c r="M80" i="15"/>
  <c r="M107" i="15"/>
  <c r="M206" i="15"/>
  <c r="M221" i="15"/>
  <c r="M9" i="15"/>
  <c r="M11" i="15"/>
  <c r="M12" i="15"/>
  <c r="M13" i="15"/>
  <c r="M14" i="15"/>
  <c r="M19" i="15"/>
  <c r="M20" i="15"/>
  <c r="J33" i="15"/>
  <c r="L34" i="15"/>
  <c r="L40" i="15"/>
  <c r="L46" i="15"/>
  <c r="L52" i="15"/>
  <c r="J58" i="15"/>
  <c r="J60" i="15"/>
  <c r="M70" i="15"/>
  <c r="M77" i="15"/>
  <c r="J80" i="15"/>
  <c r="M83" i="15"/>
  <c r="M89" i="15"/>
  <c r="L100" i="15"/>
  <c r="J102" i="15"/>
  <c r="L105" i="15"/>
  <c r="J105" i="15"/>
  <c r="L111" i="15"/>
  <c r="J111" i="15"/>
  <c r="L113" i="15"/>
  <c r="J133" i="15"/>
  <c r="L135" i="15"/>
  <c r="J135" i="15"/>
  <c r="J172" i="15"/>
  <c r="J176" i="15"/>
  <c r="J181" i="15"/>
  <c r="L182" i="15"/>
  <c r="J182" i="15"/>
  <c r="L186" i="15"/>
  <c r="J186" i="15"/>
  <c r="J188" i="15"/>
  <c r="M190" i="15"/>
  <c r="J192" i="15"/>
  <c r="J197" i="15"/>
  <c r="L202" i="15"/>
  <c r="J202" i="15"/>
  <c r="J204" i="15"/>
  <c r="L206" i="15"/>
  <c r="J206" i="15"/>
  <c r="M210" i="15"/>
  <c r="J212" i="15"/>
  <c r="L286" i="15"/>
  <c r="J354" i="15"/>
  <c r="M515" i="15"/>
  <c r="M18" i="15"/>
  <c r="M68" i="15"/>
  <c r="L117" i="15"/>
  <c r="J117" i="15"/>
  <c r="M131" i="15"/>
  <c r="M178" i="15"/>
  <c r="J826" i="15"/>
  <c r="J820" i="15"/>
  <c r="J812" i="15"/>
  <c r="J805" i="15"/>
  <c r="J797" i="15"/>
  <c r="J789" i="15"/>
  <c r="J781" i="15"/>
  <c r="J838" i="15"/>
  <c r="J831" i="15"/>
  <c r="J827" i="15"/>
  <c r="J823" i="15"/>
  <c r="J815" i="15"/>
  <c r="J806" i="15"/>
  <c r="J798" i="15"/>
  <c r="J790" i="15"/>
  <c r="J782" i="15"/>
  <c r="J865" i="15"/>
  <c r="J863" i="15"/>
  <c r="J861" i="15"/>
  <c r="J859" i="15"/>
  <c r="J857" i="15"/>
  <c r="J855" i="15"/>
  <c r="J853" i="15"/>
  <c r="J851" i="15"/>
  <c r="J849" i="15"/>
  <c r="J847" i="15"/>
  <c r="J845" i="15"/>
  <c r="J843" i="15"/>
  <c r="J841" i="15"/>
  <c r="J828" i="15"/>
  <c r="J818" i="15"/>
  <c r="J807" i="15"/>
  <c r="J799" i="15"/>
  <c r="J791" i="15"/>
  <c r="J783" i="15"/>
  <c r="J836" i="15"/>
  <c r="J821" i="15"/>
  <c r="J813" i="15"/>
  <c r="J808" i="15"/>
  <c r="J800" i="15"/>
  <c r="J792" i="15"/>
  <c r="J784" i="15"/>
  <c r="J839" i="15"/>
  <c r="J832" i="15"/>
  <c r="J824" i="15"/>
  <c r="J816" i="15"/>
  <c r="J809" i="15"/>
  <c r="J801" i="15"/>
  <c r="J793" i="15"/>
  <c r="J785" i="15"/>
  <c r="J833" i="15"/>
  <c r="J829" i="15"/>
  <c r="J819" i="15"/>
  <c r="J810" i="15"/>
  <c r="J802" i="15"/>
  <c r="J794" i="15"/>
  <c r="J786" i="15"/>
  <c r="J860" i="15"/>
  <c r="J852" i="15"/>
  <c r="J844" i="15"/>
  <c r="J817" i="15"/>
  <c r="J814" i="15"/>
  <c r="J811" i="15"/>
  <c r="J803" i="15"/>
  <c r="J788" i="15"/>
  <c r="J862" i="15"/>
  <c r="J854" i="15"/>
  <c r="J846" i="15"/>
  <c r="J837" i="15"/>
  <c r="J825" i="15"/>
  <c r="J822" i="15"/>
  <c r="J795" i="15"/>
  <c r="J864" i="15"/>
  <c r="J856" i="15"/>
  <c r="J848" i="15"/>
  <c r="J840" i="15"/>
  <c r="J834" i="15"/>
  <c r="J830" i="15"/>
  <c r="J796" i="15"/>
  <c r="J858" i="15"/>
  <c r="J720" i="15"/>
  <c r="J718" i="15"/>
  <c r="J713" i="15"/>
  <c r="J710" i="15"/>
  <c r="J707" i="15"/>
  <c r="J704" i="15"/>
  <c r="J700" i="15"/>
  <c r="J695" i="15"/>
  <c r="J692" i="15"/>
  <c r="J689" i="15"/>
  <c r="J685" i="15"/>
  <c r="J683" i="15"/>
  <c r="J681" i="15"/>
  <c r="J679" i="15"/>
  <c r="J673" i="15"/>
  <c r="J670" i="15"/>
  <c r="J835" i="15"/>
  <c r="J674" i="15"/>
  <c r="J663" i="15"/>
  <c r="J655" i="15"/>
  <c r="J647" i="15"/>
  <c r="J639" i="15"/>
  <c r="J638" i="15"/>
  <c r="J637" i="15"/>
  <c r="J636" i="15"/>
  <c r="J635" i="15"/>
  <c r="J634" i="15"/>
  <c r="J633" i="15"/>
  <c r="J632" i="15"/>
  <c r="J631" i="15"/>
  <c r="J850" i="15"/>
  <c r="J804" i="15"/>
  <c r="J721" i="15"/>
  <c r="J716" i="15"/>
  <c r="J714" i="15"/>
  <c r="J711" i="15"/>
  <c r="J708" i="15"/>
  <c r="J705" i="15"/>
  <c r="J701" i="15"/>
  <c r="J698" i="15"/>
  <c r="J696" i="15"/>
  <c r="J693" i="15"/>
  <c r="J690" i="15"/>
  <c r="J686" i="15"/>
  <c r="J677" i="15"/>
  <c r="J671" i="15"/>
  <c r="J665" i="15"/>
  <c r="J842" i="15"/>
  <c r="J719" i="15"/>
  <c r="J702" i="15"/>
  <c r="J699" i="15"/>
  <c r="J694" i="15"/>
  <c r="J691" i="15"/>
  <c r="J687" i="15"/>
  <c r="J684" i="15"/>
  <c r="J682" i="15"/>
  <c r="J680" i="15"/>
  <c r="J678" i="15"/>
  <c r="J675" i="15"/>
  <c r="J666" i="15"/>
  <c r="J658" i="15"/>
  <c r="J650" i="15"/>
  <c r="J672" i="15"/>
  <c r="J667" i="15"/>
  <c r="J712" i="15"/>
  <c r="J697" i="15"/>
  <c r="J660" i="15"/>
  <c r="J652" i="15"/>
  <c r="J787" i="15"/>
  <c r="J706" i="15"/>
  <c r="J669" i="15"/>
  <c r="J645" i="15"/>
  <c r="J715" i="15"/>
  <c r="J653" i="15"/>
  <c r="J676" i="15"/>
  <c r="J717" i="15"/>
  <c r="J709" i="15"/>
  <c r="J688" i="15"/>
  <c r="J661" i="15"/>
  <c r="J644" i="15"/>
  <c r="J668" i="15"/>
  <c r="J554" i="15"/>
  <c r="J551" i="15"/>
  <c r="J547" i="15"/>
  <c r="J543" i="15"/>
  <c r="J539" i="15"/>
  <c r="J531" i="15"/>
  <c r="J557" i="15"/>
  <c r="J552" i="15"/>
  <c r="J548" i="15"/>
  <c r="J544" i="15"/>
  <c r="J540" i="15"/>
  <c r="J533" i="15"/>
  <c r="J534" i="15"/>
  <c r="J558" i="15"/>
  <c r="J560" i="15"/>
  <c r="J545" i="15"/>
  <c r="J549" i="15"/>
  <c r="J703" i="15"/>
  <c r="J555" i="15"/>
  <c r="J535" i="15"/>
  <c r="J541" i="15"/>
  <c r="J137" i="15"/>
  <c r="J136" i="15"/>
  <c r="J131" i="15"/>
  <c r="J130" i="15"/>
  <c r="J113" i="15"/>
  <c r="J112" i="15"/>
  <c r="J107" i="15"/>
  <c r="J106" i="15"/>
  <c r="J101" i="15"/>
  <c r="J100" i="15"/>
  <c r="J95" i="15"/>
  <c r="J94" i="15"/>
  <c r="J89" i="15"/>
  <c r="J88" i="15"/>
  <c r="J83" i="15"/>
  <c r="J82" i="15"/>
  <c r="J77" i="15"/>
  <c r="J76" i="15"/>
  <c r="J71" i="15"/>
  <c r="J70" i="15"/>
  <c r="J65" i="15"/>
  <c r="J64" i="15"/>
  <c r="J59" i="15"/>
  <c r="J53" i="15"/>
  <c r="J52" i="15"/>
  <c r="J47" i="15"/>
  <c r="J41" i="15"/>
  <c r="J35" i="15"/>
  <c r="J34" i="15"/>
  <c r="J219" i="15"/>
  <c r="J215" i="15"/>
  <c r="J211" i="15"/>
  <c r="J207" i="15"/>
  <c r="J203" i="15"/>
  <c r="J199" i="15"/>
  <c r="J195" i="15"/>
  <c r="J191" i="15"/>
  <c r="J187" i="15"/>
  <c r="J183" i="15"/>
  <c r="J179" i="15"/>
  <c r="J175" i="15"/>
  <c r="J171" i="15"/>
  <c r="J127" i="15"/>
  <c r="J122" i="15"/>
  <c r="J121" i="15"/>
  <c r="J116" i="15"/>
  <c r="J115" i="15"/>
  <c r="J110" i="15"/>
  <c r="J109" i="15"/>
  <c r="J104" i="15"/>
  <c r="J103" i="15"/>
  <c r="J98" i="15"/>
  <c r="J97" i="15"/>
  <c r="J92" i="15"/>
  <c r="J86" i="15"/>
  <c r="J68" i="15"/>
  <c r="J67" i="15"/>
  <c r="J61" i="15"/>
  <c r="J56" i="15"/>
  <c r="J55" i="15"/>
  <c r="J50" i="15"/>
  <c r="J49" i="15"/>
  <c r="J44" i="15"/>
  <c r="J43" i="15"/>
  <c r="J38" i="15"/>
  <c r="J37" i="15"/>
  <c r="J32" i="15"/>
  <c r="J31" i="15"/>
  <c r="J26" i="15"/>
  <c r="J25" i="15"/>
  <c r="J21" i="15"/>
  <c r="M41" i="15"/>
  <c r="L81" i="15"/>
  <c r="J81" i="15"/>
  <c r="J119" i="15"/>
  <c r="J124" i="15"/>
  <c r="L178" i="15"/>
  <c r="J178" i="15"/>
  <c r="J184" i="15"/>
  <c r="L194" i="15"/>
  <c r="J194" i="15"/>
  <c r="J217" i="15"/>
  <c r="N9" i="15"/>
  <c r="J17" i="15"/>
  <c r="L32" i="15"/>
  <c r="M40" i="15"/>
  <c r="M52" i="15"/>
  <c r="M67" i="15"/>
  <c r="L87" i="15"/>
  <c r="J87" i="15"/>
  <c r="L94" i="15"/>
  <c r="J96" i="15"/>
  <c r="M113" i="15"/>
  <c r="L118" i="15"/>
  <c r="L126" i="15"/>
  <c r="L130" i="15"/>
  <c r="J132" i="15"/>
  <c r="J140" i="15"/>
  <c r="J142" i="15"/>
  <c r="J144" i="15"/>
  <c r="J152" i="15"/>
  <c r="J154" i="15"/>
  <c r="J157" i="15"/>
  <c r="J159" i="15"/>
  <c r="J162" i="15"/>
  <c r="J164" i="15"/>
  <c r="J166" i="15"/>
  <c r="L174" i="15"/>
  <c r="J174" i="15"/>
  <c r="J185" i="15"/>
  <c r="L190" i="15"/>
  <c r="J190" i="15"/>
  <c r="L210" i="15"/>
  <c r="J210" i="15"/>
  <c r="M224" i="15"/>
  <c r="M334" i="15"/>
  <c r="J513" i="15"/>
  <c r="M15" i="15"/>
  <c r="M21" i="15"/>
  <c r="J27" i="15"/>
  <c r="J40" i="15"/>
  <c r="M45" i="15"/>
  <c r="J46" i="15"/>
  <c r="M51" i="15"/>
  <c r="L57" i="15"/>
  <c r="J57" i="15"/>
  <c r="L63" i="15"/>
  <c r="J63" i="15"/>
  <c r="J66" i="15"/>
  <c r="J74" i="15"/>
  <c r="L76" i="15"/>
  <c r="M79" i="15"/>
  <c r="J91" i="15"/>
  <c r="M94" i="15"/>
  <c r="L102" i="15"/>
  <c r="L106" i="15"/>
  <c r="J108" i="15"/>
  <c r="J120" i="15"/>
  <c r="M130" i="15"/>
  <c r="L136" i="15"/>
  <c r="J173" i="15"/>
  <c r="J177" i="15"/>
  <c r="J193" i="15"/>
  <c r="J205" i="15"/>
  <c r="J208" i="15"/>
  <c r="J213" i="15"/>
  <c r="L224" i="15"/>
  <c r="J224" i="15"/>
  <c r="M226" i="15"/>
  <c r="L233" i="15"/>
  <c r="J233" i="15"/>
  <c r="L258" i="15"/>
  <c r="J258" i="15"/>
  <c r="J295" i="15"/>
  <c r="J312" i="15"/>
  <c r="J343" i="15"/>
  <c r="J348" i="15"/>
  <c r="J352" i="15"/>
  <c r="L401" i="15"/>
  <c r="J508" i="15"/>
  <c r="J18" i="15"/>
  <c r="J24" i="15"/>
  <c r="M30" i="15"/>
  <c r="L39" i="15"/>
  <c r="J39" i="15"/>
  <c r="M44" i="15"/>
  <c r="L45" i="15"/>
  <c r="J45" i="15"/>
  <c r="L51" i="15"/>
  <c r="J51" i="15"/>
  <c r="M56" i="15"/>
  <c r="L59" i="15"/>
  <c r="J72" i="15"/>
  <c r="M76" i="15"/>
  <c r="J79" i="15"/>
  <c r="L82" i="15"/>
  <c r="L88" i="15"/>
  <c r="J90" i="15"/>
  <c r="L96" i="15"/>
  <c r="M106" i="15"/>
  <c r="J118" i="15"/>
  <c r="L123" i="15"/>
  <c r="J123" i="15"/>
  <c r="L125" i="15"/>
  <c r="J128" i="15"/>
  <c r="M136" i="15"/>
  <c r="J146" i="15"/>
  <c r="J149" i="15"/>
  <c r="J151" i="15"/>
  <c r="J156" i="15"/>
  <c r="J168" i="15"/>
  <c r="L170" i="15"/>
  <c r="J170" i="15"/>
  <c r="J189" i="15"/>
  <c r="L237" i="15"/>
  <c r="J237" i="15"/>
  <c r="L242" i="15"/>
  <c r="J242" i="15"/>
  <c r="L245" i="15"/>
  <c r="J245" i="15"/>
  <c r="L250" i="15"/>
  <c r="J250" i="15"/>
  <c r="L256" i="15"/>
  <c r="J256" i="15"/>
  <c r="L261" i="15"/>
  <c r="J261" i="15"/>
  <c r="M61" i="15"/>
  <c r="M95" i="15"/>
  <c r="M124" i="15"/>
  <c r="M53" i="15"/>
  <c r="M16" i="15"/>
  <c r="M17" i="15"/>
  <c r="M22" i="15"/>
  <c r="M23" i="15"/>
  <c r="M26" i="15"/>
  <c r="M27" i="15"/>
  <c r="M28" i="15"/>
  <c r="J29" i="15"/>
  <c r="L30" i="15"/>
  <c r="J36" i="15"/>
  <c r="J42" i="15"/>
  <c r="J48" i="15"/>
  <c r="J54" i="15"/>
  <c r="M59" i="15"/>
  <c r="L65" i="15"/>
  <c r="L69" i="15"/>
  <c r="J69" i="15"/>
  <c r="J73" i="15"/>
  <c r="J78" i="15"/>
  <c r="J84" i="15"/>
  <c r="M88" i="15"/>
  <c r="L99" i="15"/>
  <c r="J99" i="15"/>
  <c r="L101" i="15"/>
  <c r="L108" i="15"/>
  <c r="L112" i="15"/>
  <c r="J114" i="15"/>
  <c r="L132" i="15"/>
  <c r="J134" i="15"/>
  <c r="J138" i="15"/>
  <c r="J209" i="15"/>
  <c r="J220" i="15"/>
  <c r="J340" i="15"/>
  <c r="J371" i="15"/>
  <c r="J470" i="15"/>
  <c r="M865" i="15"/>
  <c r="M864" i="15"/>
  <c r="M863" i="15"/>
  <c r="M862" i="15"/>
  <c r="M861" i="15"/>
  <c r="M860" i="15"/>
  <c r="M859" i="15"/>
  <c r="M858" i="15"/>
  <c r="M857" i="15"/>
  <c r="M856" i="15"/>
  <c r="M855" i="15"/>
  <c r="M854" i="15"/>
  <c r="M853" i="15"/>
  <c r="M852" i="15"/>
  <c r="M851" i="15"/>
  <c r="M850" i="15"/>
  <c r="M849" i="15"/>
  <c r="M848" i="15"/>
  <c r="M847" i="15"/>
  <c r="M846" i="15"/>
  <c r="M845" i="15"/>
  <c r="M844" i="15"/>
  <c r="M843" i="15"/>
  <c r="M842" i="15"/>
  <c r="M841" i="15"/>
  <c r="M840" i="15"/>
  <c r="M838" i="15"/>
  <c r="M836" i="15"/>
  <c r="M835" i="15"/>
  <c r="M831" i="15"/>
  <c r="M830" i="15"/>
  <c r="M828" i="15"/>
  <c r="M824" i="15"/>
  <c r="M823" i="15"/>
  <c r="M822" i="15"/>
  <c r="M821" i="15"/>
  <c r="M820" i="15"/>
  <c r="M819" i="15"/>
  <c r="M818" i="15"/>
  <c r="M817" i="15"/>
  <c r="M816" i="15"/>
  <c r="M815" i="15"/>
  <c r="M814" i="15"/>
  <c r="M813" i="15"/>
  <c r="M812" i="15"/>
  <c r="M811" i="15"/>
  <c r="M783" i="15"/>
  <c r="M808" i="15"/>
  <c r="M800" i="15"/>
  <c r="M792" i="15"/>
  <c r="M784" i="15"/>
  <c r="M793" i="15"/>
  <c r="M785" i="15"/>
  <c r="M810" i="15"/>
  <c r="M802" i="15"/>
  <c r="M786" i="15"/>
  <c r="M803" i="15"/>
  <c r="M804" i="15"/>
  <c r="M780" i="15"/>
  <c r="M778" i="15"/>
  <c r="M777" i="15"/>
  <c r="M776" i="15"/>
  <c r="M775" i="15"/>
  <c r="M773" i="15"/>
  <c r="M772" i="15"/>
  <c r="M770" i="15"/>
  <c r="M769" i="15"/>
  <c r="M767" i="15"/>
  <c r="M766" i="15"/>
  <c r="M764" i="15"/>
  <c r="M763" i="15"/>
  <c r="M762" i="15"/>
  <c r="M761" i="15"/>
  <c r="M760" i="15"/>
  <c r="M758" i="15"/>
  <c r="M750" i="15"/>
  <c r="M805" i="15"/>
  <c r="M756" i="15"/>
  <c r="M743" i="15"/>
  <c r="M735" i="15"/>
  <c r="M728" i="15"/>
  <c r="M754" i="15"/>
  <c r="M737" i="15"/>
  <c r="M729" i="15"/>
  <c r="M719" i="15"/>
  <c r="M718" i="15"/>
  <c r="M716" i="15"/>
  <c r="M715" i="15"/>
  <c r="M714" i="15"/>
  <c r="M711" i="15"/>
  <c r="M708" i="15"/>
  <c r="M705" i="15"/>
  <c r="M699" i="15"/>
  <c r="M697" i="15"/>
  <c r="M696" i="15"/>
  <c r="M694" i="15"/>
  <c r="M691" i="15"/>
  <c r="M684" i="15"/>
  <c r="M683" i="15"/>
  <c r="M682" i="15"/>
  <c r="M681" i="15"/>
  <c r="M680" i="15"/>
  <c r="M679" i="15"/>
  <c r="M678" i="15"/>
  <c r="M676" i="15"/>
  <c r="M675" i="15"/>
  <c r="M674" i="15"/>
  <c r="M672" i="15"/>
  <c r="M671" i="15"/>
  <c r="M798" i="15"/>
  <c r="M722" i="15"/>
  <c r="M782" i="15"/>
  <c r="M752" i="15"/>
  <c r="M745" i="15"/>
  <c r="M723" i="15"/>
  <c r="M657" i="15"/>
  <c r="M641" i="15"/>
  <c r="M790" i="15"/>
  <c r="M658" i="15"/>
  <c r="M642" i="15"/>
  <c r="M659" i="15"/>
  <c r="M651" i="15"/>
  <c r="M755" i="15"/>
  <c r="M660" i="15"/>
  <c r="M669" i="15"/>
  <c r="M645" i="15"/>
  <c r="M806" i="15"/>
  <c r="M662" i="15"/>
  <c r="M654" i="15"/>
  <c r="M646" i="15"/>
  <c r="M664" i="15"/>
  <c r="M629" i="15"/>
  <c r="M624" i="15"/>
  <c r="M613" i="15"/>
  <c r="M605" i="15"/>
  <c r="M588" i="15"/>
  <c r="M586" i="15"/>
  <c r="M585" i="15"/>
  <c r="M582" i="15"/>
  <c r="M580" i="15"/>
  <c r="M579" i="15"/>
  <c r="M578" i="15"/>
  <c r="M577" i="15"/>
  <c r="M576" i="15"/>
  <c r="M574" i="15"/>
  <c r="M573" i="15"/>
  <c r="M572" i="15"/>
  <c r="M571" i="15"/>
  <c r="M568" i="15"/>
  <c r="M567" i="15"/>
  <c r="M566" i="15"/>
  <c r="M564" i="15"/>
  <c r="M563" i="15"/>
  <c r="M560" i="15"/>
  <c r="M559" i="15"/>
  <c r="M556" i="15"/>
  <c r="M555" i="15"/>
  <c r="M553" i="15"/>
  <c r="M637" i="15"/>
  <c r="M632" i="15"/>
  <c r="M621" i="15"/>
  <c r="M614" i="15"/>
  <c r="M606" i="15"/>
  <c r="M598" i="15"/>
  <c r="M725" i="15"/>
  <c r="M627" i="15"/>
  <c r="M615" i="15"/>
  <c r="M607" i="15"/>
  <c r="M591" i="15"/>
  <c r="M797" i="15"/>
  <c r="M663" i="15"/>
  <c r="M635" i="15"/>
  <c r="M622" i="15"/>
  <c r="M616" i="15"/>
  <c r="M656" i="15"/>
  <c r="M640" i="15"/>
  <c r="M625" i="15"/>
  <c r="M601" i="15"/>
  <c r="M593" i="15"/>
  <c r="M670" i="15"/>
  <c r="M638" i="15"/>
  <c r="M623" i="15"/>
  <c r="M618" i="15"/>
  <c r="M538" i="15"/>
  <c r="M530" i="15"/>
  <c r="M551" i="15"/>
  <c r="M543" i="15"/>
  <c r="M634" i="15"/>
  <c r="M620" i="15"/>
  <c r="M611" i="15"/>
  <c r="M548" i="15"/>
  <c r="M544" i="15"/>
  <c r="M533" i="15"/>
  <c r="M534" i="15"/>
  <c r="M545" i="15"/>
  <c r="M541" i="15"/>
  <c r="M535" i="15"/>
  <c r="M536" i="15"/>
  <c r="M521" i="15"/>
  <c r="M518" i="15"/>
  <c r="M513" i="15"/>
  <c r="M489" i="15"/>
  <c r="M473" i="15"/>
  <c r="M398" i="15"/>
  <c r="M511" i="15"/>
  <c r="M494" i="15"/>
  <c r="M492" i="15"/>
  <c r="M487" i="15"/>
  <c r="M485" i="15"/>
  <c r="M483" i="15"/>
  <c r="M481" i="15"/>
  <c r="M468" i="15"/>
  <c r="M461" i="15"/>
  <c r="M459" i="15"/>
  <c r="M457" i="15"/>
  <c r="M443" i="15"/>
  <c r="M439" i="15"/>
  <c r="M427" i="15"/>
  <c r="M399" i="15"/>
  <c r="M391" i="15"/>
  <c r="M612" i="15"/>
  <c r="M542" i="15"/>
  <c r="M524" i="15"/>
  <c r="M497" i="15"/>
  <c r="M479" i="15"/>
  <c r="M466" i="15"/>
  <c r="M452" i="15"/>
  <c r="M450" i="15"/>
  <c r="M440" i="15"/>
  <c r="M436" i="15"/>
  <c r="M428" i="15"/>
  <c r="M420" i="15"/>
  <c r="M416" i="15"/>
  <c r="M404" i="15"/>
  <c r="M393" i="15"/>
  <c r="M522" i="15"/>
  <c r="M517" i="15"/>
  <c r="M488" i="15"/>
  <c r="M474" i="15"/>
  <c r="M464" i="15"/>
  <c r="M732" i="15"/>
  <c r="M537" i="15"/>
  <c r="M529" i="15"/>
  <c r="M527" i="15"/>
  <c r="M510" i="15"/>
  <c r="M503" i="15"/>
  <c r="M495" i="15"/>
  <c r="M493" i="15"/>
  <c r="M486" i="15"/>
  <c r="M484" i="15"/>
  <c r="M482" i="15"/>
  <c r="M477" i="15"/>
  <c r="M462" i="15"/>
  <c r="M460" i="15"/>
  <c r="M458" i="15"/>
  <c r="M429" i="15"/>
  <c r="M425" i="15"/>
  <c r="M421" i="15"/>
  <c r="M413" i="15"/>
  <c r="M401" i="15"/>
  <c r="M395" i="15"/>
  <c r="M546" i="15"/>
  <c r="M470" i="15"/>
  <c r="M451" i="15"/>
  <c r="M396" i="15"/>
  <c r="M388" i="15"/>
  <c r="M385" i="15"/>
  <c r="M383" i="15"/>
  <c r="M381" i="15"/>
  <c r="M379" i="15"/>
  <c r="M371" i="15"/>
  <c r="M369" i="15"/>
  <c r="M352" i="15"/>
  <c r="M350" i="15"/>
  <c r="M348" i="15"/>
  <c r="M343" i="15"/>
  <c r="M328" i="15"/>
  <c r="M296" i="15"/>
  <c r="M280" i="15"/>
  <c r="M272" i="15"/>
  <c r="M263" i="15"/>
  <c r="M262" i="15"/>
  <c r="M261" i="15"/>
  <c r="M259" i="15"/>
  <c r="M257" i="15"/>
  <c r="M254" i="15"/>
  <c r="M253" i="15"/>
  <c r="M248" i="15"/>
  <c r="M247" i="15"/>
  <c r="M246" i="15"/>
  <c r="M245" i="15"/>
  <c r="M244" i="15"/>
  <c r="M242" i="15"/>
  <c r="M239" i="15"/>
  <c r="M238" i="15"/>
  <c r="M236" i="15"/>
  <c r="M550" i="15"/>
  <c r="M501" i="15"/>
  <c r="M363" i="15"/>
  <c r="M361" i="15"/>
  <c r="M359" i="15"/>
  <c r="M357" i="15"/>
  <c r="M297" i="15"/>
  <c r="M289" i="15"/>
  <c r="M273" i="15"/>
  <c r="M265" i="15"/>
  <c r="M406" i="15"/>
  <c r="M341" i="15"/>
  <c r="M335" i="15"/>
  <c r="M320" i="15"/>
  <c r="M298" i="15"/>
  <c r="M290" i="15"/>
  <c r="M282" i="15"/>
  <c r="M274" i="15"/>
  <c r="M266" i="15"/>
  <c r="M523" i="15"/>
  <c r="M453" i="15"/>
  <c r="M422" i="15"/>
  <c r="M402" i="15"/>
  <c r="M299" i="15"/>
  <c r="M283" i="15"/>
  <c r="M275" i="15"/>
  <c r="M267" i="15"/>
  <c r="M384" i="15"/>
  <c r="M382" i="15"/>
  <c r="M380" i="15"/>
  <c r="M372" i="15"/>
  <c r="M370" i="15"/>
  <c r="M351" i="15"/>
  <c r="M349" i="15"/>
  <c r="M347" i="15"/>
  <c r="M344" i="15"/>
  <c r="M339" i="15"/>
  <c r="M333" i="15"/>
  <c r="M321" i="15"/>
  <c r="M284" i="15"/>
  <c r="M276" i="15"/>
  <c r="M268" i="15"/>
  <c r="M438" i="15"/>
  <c r="M389" i="15"/>
  <c r="M362" i="15"/>
  <c r="M360" i="15"/>
  <c r="M358" i="15"/>
  <c r="M356" i="15"/>
  <c r="M342" i="15"/>
  <c r="M336" i="15"/>
  <c r="M327" i="15"/>
  <c r="M285" i="15"/>
  <c r="M269" i="15"/>
  <c r="M525" i="15"/>
  <c r="M354" i="15"/>
  <c r="M340" i="15"/>
  <c r="M135" i="15"/>
  <c r="M129" i="15"/>
  <c r="M123" i="15"/>
  <c r="M117" i="15"/>
  <c r="M111" i="15"/>
  <c r="M105" i="15"/>
  <c r="M75" i="15"/>
  <c r="M69" i="15"/>
  <c r="M63" i="15"/>
  <c r="M57" i="15"/>
  <c r="M331" i="15"/>
  <c r="M231" i="15"/>
  <c r="M229" i="15"/>
  <c r="M222" i="15"/>
  <c r="M219" i="15"/>
  <c r="M215" i="15"/>
  <c r="M195" i="15"/>
  <c r="M191" i="15"/>
  <c r="M183" i="15"/>
  <c r="M179" i="15"/>
  <c r="M175" i="15"/>
  <c r="M171" i="15"/>
  <c r="M287" i="15"/>
  <c r="M278" i="15"/>
  <c r="M167" i="15"/>
  <c r="M166" i="15"/>
  <c r="M165" i="15"/>
  <c r="M164" i="15"/>
  <c r="M163" i="15"/>
  <c r="M162" i="15"/>
  <c r="M159" i="15"/>
  <c r="M158" i="15"/>
  <c r="M156" i="15"/>
  <c r="M154" i="15"/>
  <c r="M153" i="15"/>
  <c r="M151" i="15"/>
  <c r="M150" i="15"/>
  <c r="M147" i="15"/>
  <c r="M145" i="15"/>
  <c r="M144" i="15"/>
  <c r="M143" i="15"/>
  <c r="M142" i="15"/>
  <c r="M141" i="15"/>
  <c r="M140" i="15"/>
  <c r="M134" i="15"/>
  <c r="M133" i="15"/>
  <c r="M128" i="15"/>
  <c r="M121" i="15"/>
  <c r="M110" i="15"/>
  <c r="M109" i="15"/>
  <c r="M104" i="15"/>
  <c r="M97" i="15"/>
  <c r="M91" i="15"/>
  <c r="M216" i="15"/>
  <c r="M212" i="15"/>
  <c r="M204" i="15"/>
  <c r="M200" i="15"/>
  <c r="M188" i="15"/>
  <c r="M172" i="15"/>
  <c r="M498" i="15"/>
  <c r="M410" i="15"/>
  <c r="M376" i="15"/>
  <c r="M323" i="15"/>
  <c r="M294" i="15"/>
  <c r="M126" i="15"/>
  <c r="M114" i="15"/>
  <c r="M108" i="15"/>
  <c r="M102" i="15"/>
  <c r="M96" i="15"/>
  <c r="M90" i="15"/>
  <c r="M78" i="15"/>
  <c r="M60" i="15"/>
  <c r="M286" i="15"/>
  <c r="M232" i="15"/>
  <c r="M230" i="15"/>
  <c r="M228" i="15"/>
  <c r="M217" i="15"/>
  <c r="M213" i="15"/>
  <c r="M209" i="15"/>
  <c r="M197" i="15"/>
  <c r="M193" i="15"/>
  <c r="M185" i="15"/>
  <c r="M177" i="15"/>
  <c r="M173" i="15"/>
  <c r="M169" i="15"/>
  <c r="M42" i="15"/>
  <c r="M35" i="15"/>
  <c r="M47" i="15"/>
  <c r="L75" i="15"/>
  <c r="J75" i="15"/>
  <c r="L93" i="15"/>
  <c r="J93" i="15"/>
  <c r="J126" i="15"/>
  <c r="L129" i="15"/>
  <c r="J129" i="15"/>
  <c r="J147" i="15"/>
  <c r="J150" i="15"/>
  <c r="J155" i="15"/>
  <c r="J160" i="15"/>
  <c r="L214" i="15"/>
  <c r="J214" i="15"/>
  <c r="L865" i="15"/>
  <c r="L864" i="15"/>
  <c r="L863" i="15"/>
  <c r="L862" i="15"/>
  <c r="L861" i="15"/>
  <c r="L860" i="15"/>
  <c r="L859" i="15"/>
  <c r="L858" i="15"/>
  <c r="L857" i="15"/>
  <c r="L856" i="15"/>
  <c r="L855" i="15"/>
  <c r="L854" i="15"/>
  <c r="L853" i="15"/>
  <c r="L852" i="15"/>
  <c r="L851" i="15"/>
  <c r="L850" i="15"/>
  <c r="L849" i="15"/>
  <c r="L848" i="15"/>
  <c r="L847" i="15"/>
  <c r="L846" i="15"/>
  <c r="L845" i="15"/>
  <c r="L844" i="15"/>
  <c r="L843" i="15"/>
  <c r="L842" i="15"/>
  <c r="L841" i="15"/>
  <c r="L840" i="15"/>
  <c r="L839" i="15"/>
  <c r="L838" i="15"/>
  <c r="L837" i="15"/>
  <c r="L836" i="15"/>
  <c r="L835" i="15"/>
  <c r="L834" i="15"/>
  <c r="L833" i="15"/>
  <c r="L832" i="15"/>
  <c r="L831" i="15"/>
  <c r="L830" i="15"/>
  <c r="L829" i="15"/>
  <c r="L828" i="15"/>
  <c r="L827" i="15"/>
  <c r="L826" i="15"/>
  <c r="L825" i="15"/>
  <c r="L824" i="15"/>
  <c r="L823" i="15"/>
  <c r="L822" i="15"/>
  <c r="L821" i="15"/>
  <c r="L820" i="15"/>
  <c r="L819" i="15"/>
  <c r="L818" i="15"/>
  <c r="L817" i="15"/>
  <c r="L816" i="15"/>
  <c r="L815" i="15"/>
  <c r="L814" i="15"/>
  <c r="L813" i="15"/>
  <c r="L812" i="15"/>
  <c r="L811" i="15"/>
  <c r="L810" i="15"/>
  <c r="L809" i="15"/>
  <c r="L808" i="15"/>
  <c r="L807" i="15"/>
  <c r="L806" i="15"/>
  <c r="L805" i="15"/>
  <c r="L804" i="15"/>
  <c r="L803" i="15"/>
  <c r="L802" i="15"/>
  <c r="L801" i="15"/>
  <c r="L800" i="15"/>
  <c r="L799" i="15"/>
  <c r="L798" i="15"/>
  <c r="L797" i="15"/>
  <c r="L796" i="15"/>
  <c r="L795" i="15"/>
  <c r="L794" i="15"/>
  <c r="L793" i="15"/>
  <c r="L792" i="15"/>
  <c r="L791" i="15"/>
  <c r="L790" i="15"/>
  <c r="L789" i="15"/>
  <c r="L784" i="15"/>
  <c r="L774" i="15"/>
  <c r="L765" i="15"/>
  <c r="L772" i="15"/>
  <c r="L763" i="15"/>
  <c r="L761" i="15"/>
  <c r="L753" i="15"/>
  <c r="L750" i="15"/>
  <c r="L779" i="15"/>
  <c r="L770" i="15"/>
  <c r="L759" i="15"/>
  <c r="L756" i="15"/>
  <c r="L747" i="15"/>
  <c r="L743" i="15"/>
  <c r="L735" i="15"/>
  <c r="L727" i="15"/>
  <c r="L777" i="15"/>
  <c r="L775" i="15"/>
  <c r="L768" i="15"/>
  <c r="L766" i="15"/>
  <c r="L751" i="15"/>
  <c r="L736" i="15"/>
  <c r="L728" i="15"/>
  <c r="L757" i="15"/>
  <c r="L754" i="15"/>
  <c r="L748" i="15"/>
  <c r="L744" i="15"/>
  <c r="L737" i="15"/>
  <c r="L729" i="15"/>
  <c r="L721" i="15"/>
  <c r="L720" i="15"/>
  <c r="L719" i="15"/>
  <c r="L718" i="15"/>
  <c r="L717" i="15"/>
  <c r="L716" i="15"/>
  <c r="L715" i="15"/>
  <c r="L714" i="15"/>
  <c r="L713" i="15"/>
  <c r="L712" i="15"/>
  <c r="L711" i="15"/>
  <c r="L710" i="15"/>
  <c r="L709" i="15"/>
  <c r="L708" i="15"/>
  <c r="L707" i="15"/>
  <c r="L706" i="15"/>
  <c r="L705" i="15"/>
  <c r="L704" i="15"/>
  <c r="L703" i="15"/>
  <c r="L702" i="15"/>
  <c r="L701" i="15"/>
  <c r="L700" i="15"/>
  <c r="L699" i="15"/>
  <c r="L698" i="15"/>
  <c r="L697" i="15"/>
  <c r="L696" i="15"/>
  <c r="L695" i="15"/>
  <c r="L694" i="15"/>
  <c r="L693" i="15"/>
  <c r="L692" i="15"/>
  <c r="L691" i="15"/>
  <c r="L690" i="15"/>
  <c r="L689" i="15"/>
  <c r="L688" i="15"/>
  <c r="L687" i="15"/>
  <c r="L686" i="15"/>
  <c r="L685" i="15"/>
  <c r="L684" i="15"/>
  <c r="L683" i="15"/>
  <c r="L682" i="15"/>
  <c r="L681" i="15"/>
  <c r="L680" i="15"/>
  <c r="L679" i="15"/>
  <c r="L678" i="15"/>
  <c r="L677" i="15"/>
  <c r="L780" i="15"/>
  <c r="L773" i="15"/>
  <c r="L764" i="15"/>
  <c r="L762" i="15"/>
  <c r="L760" i="15"/>
  <c r="L738" i="15"/>
  <c r="L730" i="15"/>
  <c r="L722" i="15"/>
  <c r="L749" i="15"/>
  <c r="L739" i="15"/>
  <c r="L732" i="15"/>
  <c r="L723" i="15"/>
  <c r="L674" i="15"/>
  <c r="L758" i="15"/>
  <c r="L671" i="15"/>
  <c r="L665" i="15"/>
  <c r="L778" i="15"/>
  <c r="L740" i="15"/>
  <c r="L666" i="15"/>
  <c r="L724" i="15"/>
  <c r="L675" i="15"/>
  <c r="L667" i="15"/>
  <c r="L659" i="15"/>
  <c r="L651" i="15"/>
  <c r="L643" i="15"/>
  <c r="L755" i="15"/>
  <c r="L752" i="15"/>
  <c r="L745" i="15"/>
  <c r="L731" i="15"/>
  <c r="L672" i="15"/>
  <c r="L668" i="15"/>
  <c r="L660" i="15"/>
  <c r="L652" i="15"/>
  <c r="L644" i="15"/>
  <c r="L769" i="15"/>
  <c r="L767" i="15"/>
  <c r="L669" i="15"/>
  <c r="L776" i="15"/>
  <c r="L655" i="15"/>
  <c r="L647" i="15"/>
  <c r="L639" i="15"/>
  <c r="L634" i="15"/>
  <c r="L620" i="15"/>
  <c r="L612" i="15"/>
  <c r="L604" i="15"/>
  <c r="L596" i="15"/>
  <c r="L629" i="15"/>
  <c r="L624" i="15"/>
  <c r="L613" i="15"/>
  <c r="L605" i="15"/>
  <c r="L597" i="15"/>
  <c r="L637" i="15"/>
  <c r="L632" i="15"/>
  <c r="L621" i="15"/>
  <c r="L614" i="15"/>
  <c r="L606" i="15"/>
  <c r="L598" i="15"/>
  <c r="L590" i="15"/>
  <c r="L676" i="15"/>
  <c r="L627" i="15"/>
  <c r="L615" i="15"/>
  <c r="L607" i="15"/>
  <c r="L599" i="15"/>
  <c r="L591" i="15"/>
  <c r="L673" i="15"/>
  <c r="L663" i="15"/>
  <c r="L635" i="15"/>
  <c r="L633" i="15"/>
  <c r="L630" i="15"/>
  <c r="L622" i="15"/>
  <c r="L616" i="15"/>
  <c r="L608" i="15"/>
  <c r="L600" i="15"/>
  <c r="L592" i="15"/>
  <c r="L654" i="15"/>
  <c r="L646" i="15"/>
  <c r="L628" i="15"/>
  <c r="L625" i="15"/>
  <c r="L617" i="15"/>
  <c r="L609" i="15"/>
  <c r="L601" i="15"/>
  <c r="L593" i="15"/>
  <c r="L662" i="15"/>
  <c r="L626" i="15"/>
  <c r="L623" i="15"/>
  <c r="L771" i="15"/>
  <c r="L602" i="15"/>
  <c r="L594" i="15"/>
  <c r="L636" i="15"/>
  <c r="L618" i="15"/>
  <c r="L611" i="15"/>
  <c r="L670" i="15"/>
  <c r="L603" i="15"/>
  <c r="L595" i="15"/>
  <c r="L638" i="15"/>
  <c r="L631" i="15"/>
  <c r="L610" i="15"/>
  <c r="L525" i="15"/>
  <c r="L523" i="15"/>
  <c r="L508" i="15"/>
  <c r="L504" i="15"/>
  <c r="L501" i="15"/>
  <c r="L498" i="15"/>
  <c r="L496" i="15"/>
  <c r="L478" i="15"/>
  <c r="L475" i="15"/>
  <c r="L470" i="15"/>
  <c r="L465" i="15"/>
  <c r="L528" i="15"/>
  <c r="L521" i="15"/>
  <c r="L518" i="15"/>
  <c r="L516" i="15"/>
  <c r="L513" i="15"/>
  <c r="L489" i="15"/>
  <c r="L473" i="15"/>
  <c r="L463" i="15"/>
  <c r="L526" i="15"/>
  <c r="L511" i="15"/>
  <c r="L509" i="15"/>
  <c r="L505" i="15"/>
  <c r="L502" i="15"/>
  <c r="L499" i="15"/>
  <c r="L494" i="15"/>
  <c r="L492" i="15"/>
  <c r="L487" i="15"/>
  <c r="L485" i="15"/>
  <c r="L483" i="15"/>
  <c r="L481" i="15"/>
  <c r="L476" i="15"/>
  <c r="L468" i="15"/>
  <c r="L461" i="15"/>
  <c r="L459" i="15"/>
  <c r="L457" i="15"/>
  <c r="L454" i="15"/>
  <c r="L443" i="15"/>
  <c r="L439" i="15"/>
  <c r="L435" i="15"/>
  <c r="L431" i="15"/>
  <c r="L427" i="15"/>
  <c r="L423" i="15"/>
  <c r="L419" i="15"/>
  <c r="L415" i="15"/>
  <c r="L411" i="15"/>
  <c r="L407" i="15"/>
  <c r="L403" i="15"/>
  <c r="L399" i="15"/>
  <c r="L391" i="15"/>
  <c r="L519" i="15"/>
  <c r="L514" i="15"/>
  <c r="L471" i="15"/>
  <c r="L392" i="15"/>
  <c r="L524" i="15"/>
  <c r="L506" i="15"/>
  <c r="L500" i="15"/>
  <c r="L497" i="15"/>
  <c r="L490" i="15"/>
  <c r="L479" i="15"/>
  <c r="L469" i="15"/>
  <c r="L466" i="15"/>
  <c r="L455" i="15"/>
  <c r="L522" i="15"/>
  <c r="L520" i="15"/>
  <c r="L517" i="15"/>
  <c r="L512" i="15"/>
  <c r="L488" i="15"/>
  <c r="L474" i="15"/>
  <c r="L472" i="15"/>
  <c r="L464" i="15"/>
  <c r="L495" i="15"/>
  <c r="L484" i="15"/>
  <c r="L429" i="15"/>
  <c r="L417" i="15"/>
  <c r="L376" i="15"/>
  <c r="L366" i="15"/>
  <c r="L354" i="15"/>
  <c r="L340" i="15"/>
  <c r="L337" i="15"/>
  <c r="L334" i="15"/>
  <c r="L331" i="15"/>
  <c r="L323" i="15"/>
  <c r="L311" i="15"/>
  <c r="L303" i="15"/>
  <c r="L295" i="15"/>
  <c r="L287" i="15"/>
  <c r="L503" i="15"/>
  <c r="L460" i="15"/>
  <c r="L437" i="15"/>
  <c r="L396" i="15"/>
  <c r="L388" i="15"/>
  <c r="L385" i="15"/>
  <c r="L383" i="15"/>
  <c r="L381" i="15"/>
  <c r="L379" i="15"/>
  <c r="L371" i="15"/>
  <c r="L369" i="15"/>
  <c r="L352" i="15"/>
  <c r="L350" i="15"/>
  <c r="L348" i="15"/>
  <c r="L346" i="15"/>
  <c r="L343" i="15"/>
  <c r="L328" i="15"/>
  <c r="L324" i="15"/>
  <c r="L319" i="15"/>
  <c r="L312" i="15"/>
  <c r="L304" i="15"/>
  <c r="L296" i="15"/>
  <c r="L288" i="15"/>
  <c r="L445" i="15"/>
  <c r="L413" i="15"/>
  <c r="L377" i="15"/>
  <c r="L374" i="15"/>
  <c r="L367" i="15"/>
  <c r="L363" i="15"/>
  <c r="L361" i="15"/>
  <c r="L359" i="15"/>
  <c r="L357" i="15"/>
  <c r="L355" i="15"/>
  <c r="L338" i="15"/>
  <c r="L332" i="15"/>
  <c r="L325" i="15"/>
  <c r="L313" i="15"/>
  <c r="L305" i="15"/>
  <c r="L297" i="15"/>
  <c r="L289" i="15"/>
  <c r="L619" i="15"/>
  <c r="L491" i="15"/>
  <c r="L486" i="15"/>
  <c r="L480" i="15"/>
  <c r="L467" i="15"/>
  <c r="L448" i="15"/>
  <c r="L441" i="15"/>
  <c r="L409" i="15"/>
  <c r="L386" i="15"/>
  <c r="L341" i="15"/>
  <c r="L335" i="15"/>
  <c r="L329" i="15"/>
  <c r="L326" i="15"/>
  <c r="L320" i="15"/>
  <c r="L314" i="15"/>
  <c r="L306" i="15"/>
  <c r="L298" i="15"/>
  <c r="L290" i="15"/>
  <c r="L282" i="15"/>
  <c r="L274" i="15"/>
  <c r="L266" i="15"/>
  <c r="L462" i="15"/>
  <c r="L456" i="15"/>
  <c r="L433" i="15"/>
  <c r="L395" i="15"/>
  <c r="L375" i="15"/>
  <c r="L364" i="15"/>
  <c r="L353" i="15"/>
  <c r="L315" i="15"/>
  <c r="L307" i="15"/>
  <c r="L299" i="15"/>
  <c r="L291" i="15"/>
  <c r="L283" i="15"/>
  <c r="L275" i="15"/>
  <c r="L267" i="15"/>
  <c r="L507" i="15"/>
  <c r="L493" i="15"/>
  <c r="L482" i="15"/>
  <c r="L425" i="15"/>
  <c r="L387" i="15"/>
  <c r="L384" i="15"/>
  <c r="L382" i="15"/>
  <c r="L380" i="15"/>
  <c r="L378" i="15"/>
  <c r="L372" i="15"/>
  <c r="L370" i="15"/>
  <c r="L368" i="15"/>
  <c r="L351" i="15"/>
  <c r="L349" i="15"/>
  <c r="L347" i="15"/>
  <c r="L344" i="15"/>
  <c r="L339" i="15"/>
  <c r="L333" i="15"/>
  <c r="L330" i="15"/>
  <c r="L321" i="15"/>
  <c r="L316" i="15"/>
  <c r="L308" i="15"/>
  <c r="L300" i="15"/>
  <c r="L292" i="15"/>
  <c r="L284" i="15"/>
  <c r="L527" i="15"/>
  <c r="L515" i="15"/>
  <c r="L510" i="15"/>
  <c r="L421" i="15"/>
  <c r="L405" i="15"/>
  <c r="L356" i="15"/>
  <c r="L336" i="15"/>
  <c r="L327" i="15"/>
  <c r="L322" i="15"/>
  <c r="L270" i="15"/>
  <c r="L458" i="15"/>
  <c r="L373" i="15"/>
  <c r="L362" i="15"/>
  <c r="L345" i="15"/>
  <c r="L309" i="15"/>
  <c r="L293" i="15"/>
  <c r="L285" i="15"/>
  <c r="L342" i="15"/>
  <c r="L358" i="15"/>
  <c r="L310" i="15"/>
  <c r="L301" i="15"/>
  <c r="L278" i="15"/>
  <c r="L167" i="15"/>
  <c r="L166" i="15"/>
  <c r="L165" i="15"/>
  <c r="L164" i="15"/>
  <c r="L163" i="15"/>
  <c r="L162" i="15"/>
  <c r="L161" i="15"/>
  <c r="L160" i="15"/>
  <c r="L159" i="15"/>
  <c r="L158" i="15"/>
  <c r="L157" i="15"/>
  <c r="L156" i="15"/>
  <c r="L155" i="15"/>
  <c r="L154" i="15"/>
  <c r="L153" i="15"/>
  <c r="L152" i="15"/>
  <c r="L151" i="15"/>
  <c r="L150" i="15"/>
  <c r="L149" i="15"/>
  <c r="L148" i="15"/>
  <c r="L147" i="15"/>
  <c r="L146" i="15"/>
  <c r="L145" i="15"/>
  <c r="L144" i="15"/>
  <c r="L143" i="15"/>
  <c r="L142" i="15"/>
  <c r="L141" i="15"/>
  <c r="L140" i="15"/>
  <c r="L139" i="15"/>
  <c r="L134" i="15"/>
  <c r="L133" i="15"/>
  <c r="L128" i="15"/>
  <c r="L127" i="15"/>
  <c r="L122" i="15"/>
  <c r="L121" i="15"/>
  <c r="L116" i="15"/>
  <c r="L115" i="15"/>
  <c r="L110" i="15"/>
  <c r="L109" i="15"/>
  <c r="L104" i="15"/>
  <c r="L103" i="15"/>
  <c r="L98" i="15"/>
  <c r="L97" i="15"/>
  <c r="L92" i="15"/>
  <c r="L91" i="15"/>
  <c r="L86" i="15"/>
  <c r="L85" i="15"/>
  <c r="L80" i="15"/>
  <c r="L79" i="15"/>
  <c r="L74" i="15"/>
  <c r="L73" i="15"/>
  <c r="L68" i="15"/>
  <c r="L67" i="15"/>
  <c r="L62" i="15"/>
  <c r="L61" i="15"/>
  <c r="L56" i="15"/>
  <c r="L55" i="15"/>
  <c r="L50" i="15"/>
  <c r="L49" i="15"/>
  <c r="L44" i="15"/>
  <c r="L43" i="15"/>
  <c r="L38" i="15"/>
  <c r="L37" i="15"/>
  <c r="L365" i="15"/>
  <c r="L317" i="15"/>
  <c r="L294" i="15"/>
  <c r="L269" i="15"/>
  <c r="J13" i="15"/>
  <c r="J19" i="15"/>
  <c r="J20" i="15"/>
  <c r="M24" i="15"/>
  <c r="M25" i="15"/>
  <c r="L27" i="15"/>
  <c r="J28" i="15"/>
  <c r="M37" i="15"/>
  <c r="M43" i="15"/>
  <c r="M55" i="15"/>
  <c r="J62" i="15"/>
  <c r="L66" i="15"/>
  <c r="L71" i="15"/>
  <c r="J85" i="15"/>
  <c r="L90" i="15"/>
  <c r="L95" i="15"/>
  <c r="M101" i="15"/>
  <c r="L119" i="15"/>
  <c r="L120" i="15"/>
  <c r="L124" i="15"/>
  <c r="J125" i="15"/>
  <c r="L131" i="15"/>
  <c r="J139" i="15"/>
  <c r="J141" i="15"/>
  <c r="J143" i="15"/>
  <c r="J145" i="15"/>
  <c r="J148" i="15"/>
  <c r="J153" i="15"/>
  <c r="J158" i="15"/>
  <c r="J161" i="15"/>
  <c r="J163" i="15"/>
  <c r="J165" i="15"/>
  <c r="J167" i="15"/>
  <c r="J169" i="15"/>
  <c r="L198" i="15"/>
  <c r="J198" i="15"/>
  <c r="J200" i="15"/>
  <c r="J216" i="15"/>
  <c r="L218" i="15"/>
  <c r="J218" i="15"/>
  <c r="L273" i="15"/>
  <c r="M279" i="15"/>
  <c r="L281" i="15"/>
  <c r="J324" i="15"/>
  <c r="J366" i="15"/>
  <c r="L447" i="15"/>
  <c r="L221" i="15"/>
  <c r="J221" i="15"/>
  <c r="L226" i="15"/>
  <c r="J226" i="15"/>
  <c r="L235" i="15"/>
  <c r="J235" i="15"/>
  <c r="L240" i="15"/>
  <c r="J240" i="15"/>
  <c r="L259" i="15"/>
  <c r="J259" i="15"/>
  <c r="L264" i="15"/>
  <c r="J264" i="15"/>
  <c r="J288" i="15"/>
  <c r="J328" i="15"/>
  <c r="J334" i="15"/>
  <c r="J475" i="15"/>
  <c r="L169" i="15"/>
  <c r="L173" i="15"/>
  <c r="L177" i="15"/>
  <c r="L181" i="15"/>
  <c r="L185" i="15"/>
  <c r="L189" i="15"/>
  <c r="L193" i="15"/>
  <c r="L197" i="15"/>
  <c r="L201" i="15"/>
  <c r="L205" i="15"/>
  <c r="L209" i="15"/>
  <c r="L213" i="15"/>
  <c r="L217" i="15"/>
  <c r="L228" i="15"/>
  <c r="J228" i="15"/>
  <c r="L230" i="15"/>
  <c r="J230" i="15"/>
  <c r="L232" i="15"/>
  <c r="J232" i="15"/>
  <c r="L238" i="15"/>
  <c r="J238" i="15"/>
  <c r="L246" i="15"/>
  <c r="J246" i="15"/>
  <c r="L252" i="15"/>
  <c r="J252" i="15"/>
  <c r="L257" i="15"/>
  <c r="J257" i="15"/>
  <c r="L262" i="15"/>
  <c r="J262" i="15"/>
  <c r="J280" i="15"/>
  <c r="L280" i="15"/>
  <c r="J296" i="15"/>
  <c r="J311" i="15"/>
  <c r="J381" i="15"/>
  <c r="J385" i="15"/>
  <c r="L444" i="15"/>
  <c r="J463" i="15"/>
  <c r="L576" i="15"/>
  <c r="J576" i="15"/>
  <c r="L580" i="15"/>
  <c r="J580" i="15"/>
  <c r="L589" i="15"/>
  <c r="J589" i="15"/>
  <c r="L223" i="15"/>
  <c r="J223" i="15"/>
  <c r="L236" i="15"/>
  <c r="J236" i="15"/>
  <c r="L249" i="15"/>
  <c r="J249" i="15"/>
  <c r="L255" i="15"/>
  <c r="J255" i="15"/>
  <c r="L265" i="15"/>
  <c r="L276" i="15"/>
  <c r="J304" i="15"/>
  <c r="J323" i="15"/>
  <c r="J369" i="15"/>
  <c r="J376" i="15"/>
  <c r="L394" i="15"/>
  <c r="L408" i="15"/>
  <c r="J410" i="15"/>
  <c r="L410" i="15"/>
  <c r="L440" i="15"/>
  <c r="L168" i="15"/>
  <c r="L172" i="15"/>
  <c r="L176" i="15"/>
  <c r="L180" i="15"/>
  <c r="L184" i="15"/>
  <c r="L188" i="15"/>
  <c r="L192" i="15"/>
  <c r="L196" i="15"/>
  <c r="L200" i="15"/>
  <c r="L204" i="15"/>
  <c r="L208" i="15"/>
  <c r="L212" i="15"/>
  <c r="L216" i="15"/>
  <c r="L220" i="15"/>
  <c r="L234" i="15"/>
  <c r="J234" i="15"/>
  <c r="L239" i="15"/>
  <c r="J239" i="15"/>
  <c r="L243" i="15"/>
  <c r="J243" i="15"/>
  <c r="L247" i="15"/>
  <c r="J247" i="15"/>
  <c r="L253" i="15"/>
  <c r="J253" i="15"/>
  <c r="L263" i="15"/>
  <c r="J263" i="15"/>
  <c r="J271" i="15"/>
  <c r="L271" i="15"/>
  <c r="J319" i="15"/>
  <c r="J337" i="15"/>
  <c r="J346" i="15"/>
  <c r="J350" i="15"/>
  <c r="L225" i="15"/>
  <c r="J225" i="15"/>
  <c r="L251" i="15"/>
  <c r="J251" i="15"/>
  <c r="J287" i="15"/>
  <c r="L171" i="15"/>
  <c r="L175" i="15"/>
  <c r="L179" i="15"/>
  <c r="L183" i="15"/>
  <c r="L187" i="15"/>
  <c r="L191" i="15"/>
  <c r="L195" i="15"/>
  <c r="L199" i="15"/>
  <c r="L203" i="15"/>
  <c r="L207" i="15"/>
  <c r="L211" i="15"/>
  <c r="L215" i="15"/>
  <c r="L219" i="15"/>
  <c r="L222" i="15"/>
  <c r="J222" i="15"/>
  <c r="L227" i="15"/>
  <c r="J227" i="15"/>
  <c r="L229" i="15"/>
  <c r="J229" i="15"/>
  <c r="L231" i="15"/>
  <c r="J231" i="15"/>
  <c r="L241" i="15"/>
  <c r="J241" i="15"/>
  <c r="L244" i="15"/>
  <c r="J244" i="15"/>
  <c r="L248" i="15"/>
  <c r="J248" i="15"/>
  <c r="L254" i="15"/>
  <c r="J254" i="15"/>
  <c r="L260" i="15"/>
  <c r="J260" i="15"/>
  <c r="L268" i="15"/>
  <c r="J272" i="15"/>
  <c r="L272" i="15"/>
  <c r="J303" i="15"/>
  <c r="J331" i="15"/>
  <c r="J379" i="15"/>
  <c r="J383" i="15"/>
  <c r="J388" i="15"/>
  <c r="J451" i="15"/>
  <c r="L451" i="15"/>
  <c r="J270" i="15"/>
  <c r="J278" i="15"/>
  <c r="J286" i="15"/>
  <c r="J294" i="15"/>
  <c r="J302" i="15"/>
  <c r="J310" i="15"/>
  <c r="J318" i="15"/>
  <c r="J345" i="15"/>
  <c r="J373" i="15"/>
  <c r="L412" i="15"/>
  <c r="J434" i="15"/>
  <c r="L434" i="15"/>
  <c r="L436" i="15"/>
  <c r="L452" i="15"/>
  <c r="J498" i="15"/>
  <c r="J525" i="15"/>
  <c r="L565" i="15"/>
  <c r="J565" i="15"/>
  <c r="L570" i="15"/>
  <c r="J570" i="15"/>
  <c r="L574" i="15"/>
  <c r="J574" i="15"/>
  <c r="L584" i="15"/>
  <c r="J584" i="15"/>
  <c r="J269" i="15"/>
  <c r="J277" i="15"/>
  <c r="J285" i="15"/>
  <c r="J293" i="15"/>
  <c r="J301" i="15"/>
  <c r="J309" i="15"/>
  <c r="J317" i="15"/>
  <c r="J322" i="15"/>
  <c r="J327" i="15"/>
  <c r="J336" i="15"/>
  <c r="J342" i="15"/>
  <c r="J356" i="15"/>
  <c r="J358" i="15"/>
  <c r="J360" i="15"/>
  <c r="J362" i="15"/>
  <c r="J365" i="15"/>
  <c r="J389" i="15"/>
  <c r="L389" i="15"/>
  <c r="L393" i="15"/>
  <c r="J414" i="15"/>
  <c r="L414" i="15"/>
  <c r="L416" i="15"/>
  <c r="J438" i="15"/>
  <c r="L438" i="15"/>
  <c r="J442" i="15"/>
  <c r="L442" i="15"/>
  <c r="J449" i="15"/>
  <c r="L449" i="15"/>
  <c r="J473" i="15"/>
  <c r="J518" i="15"/>
  <c r="J268" i="15"/>
  <c r="J276" i="15"/>
  <c r="J284" i="15"/>
  <c r="J292" i="15"/>
  <c r="J300" i="15"/>
  <c r="J308" i="15"/>
  <c r="J316" i="15"/>
  <c r="J321" i="15"/>
  <c r="J330" i="15"/>
  <c r="J333" i="15"/>
  <c r="J339" i="15"/>
  <c r="J344" i="15"/>
  <c r="J347" i="15"/>
  <c r="J349" i="15"/>
  <c r="J351" i="15"/>
  <c r="J368" i="15"/>
  <c r="J370" i="15"/>
  <c r="J372" i="15"/>
  <c r="J378" i="15"/>
  <c r="J380" i="15"/>
  <c r="J382" i="15"/>
  <c r="J384" i="15"/>
  <c r="J387" i="15"/>
  <c r="L428" i="15"/>
  <c r="J446" i="15"/>
  <c r="L446" i="15"/>
  <c r="J489" i="15"/>
  <c r="J504" i="15"/>
  <c r="J532" i="15"/>
  <c r="J267" i="15"/>
  <c r="J275" i="15"/>
  <c r="J283" i="15"/>
  <c r="J291" i="15"/>
  <c r="J299" i="15"/>
  <c r="J307" i="15"/>
  <c r="J315" i="15"/>
  <c r="J353" i="15"/>
  <c r="J364" i="15"/>
  <c r="J375" i="15"/>
  <c r="J397" i="15"/>
  <c r="L397" i="15"/>
  <c r="J402" i="15"/>
  <c r="L402" i="15"/>
  <c r="L404" i="15"/>
  <c r="J422" i="15"/>
  <c r="L422" i="15"/>
  <c r="J430" i="15"/>
  <c r="L430" i="15"/>
  <c r="L450" i="15"/>
  <c r="J453" i="15"/>
  <c r="L453" i="15"/>
  <c r="J496" i="15"/>
  <c r="J523" i="15"/>
  <c r="J266" i="15"/>
  <c r="J274" i="15"/>
  <c r="J282" i="15"/>
  <c r="J290" i="15"/>
  <c r="J298" i="15"/>
  <c r="J306" i="15"/>
  <c r="J314" i="15"/>
  <c r="J320" i="15"/>
  <c r="J326" i="15"/>
  <c r="J329" i="15"/>
  <c r="J335" i="15"/>
  <c r="J341" i="15"/>
  <c r="J386" i="15"/>
  <c r="L400" i="15"/>
  <c r="J406" i="15"/>
  <c r="L406" i="15"/>
  <c r="J418" i="15"/>
  <c r="L418" i="15"/>
  <c r="L420" i="15"/>
  <c r="J465" i="15"/>
  <c r="J478" i="15"/>
  <c r="J528" i="15"/>
  <c r="J265" i="15"/>
  <c r="J273" i="15"/>
  <c r="J281" i="15"/>
  <c r="J289" i="15"/>
  <c r="J297" i="15"/>
  <c r="J305" i="15"/>
  <c r="J313" i="15"/>
  <c r="J325" i="15"/>
  <c r="J332" i="15"/>
  <c r="J338" i="15"/>
  <c r="J355" i="15"/>
  <c r="J357" i="15"/>
  <c r="J359" i="15"/>
  <c r="J361" i="15"/>
  <c r="J363" i="15"/>
  <c r="J367" i="15"/>
  <c r="J374" i="15"/>
  <c r="J377" i="15"/>
  <c r="J390" i="15"/>
  <c r="L390" i="15"/>
  <c r="J398" i="15"/>
  <c r="L398" i="15"/>
  <c r="L424" i="15"/>
  <c r="J426" i="15"/>
  <c r="L426" i="15"/>
  <c r="L432" i="15"/>
  <c r="J501" i="15"/>
  <c r="J516" i="15"/>
  <c r="J521" i="15"/>
  <c r="J396" i="15"/>
  <c r="J445" i="15"/>
  <c r="J515" i="15"/>
  <c r="L546" i="15"/>
  <c r="J546" i="15"/>
  <c r="L550" i="15"/>
  <c r="J550" i="15"/>
  <c r="L563" i="15"/>
  <c r="J563" i="15"/>
  <c r="J395" i="15"/>
  <c r="J401" i="15"/>
  <c r="J405" i="15"/>
  <c r="J409" i="15"/>
  <c r="J413" i="15"/>
  <c r="J417" i="15"/>
  <c r="J421" i="15"/>
  <c r="J425" i="15"/>
  <c r="J429" i="15"/>
  <c r="J433" i="15"/>
  <c r="J437" i="15"/>
  <c r="J441" i="15"/>
  <c r="J448" i="15"/>
  <c r="J456" i="15"/>
  <c r="J458" i="15"/>
  <c r="J460" i="15"/>
  <c r="J462" i="15"/>
  <c r="J467" i="15"/>
  <c r="J477" i="15"/>
  <c r="J480" i="15"/>
  <c r="J482" i="15"/>
  <c r="J484" i="15"/>
  <c r="J486" i="15"/>
  <c r="J491" i="15"/>
  <c r="J493" i="15"/>
  <c r="J495" i="15"/>
  <c r="J503" i="15"/>
  <c r="J507" i="15"/>
  <c r="J510" i="15"/>
  <c r="J527" i="15"/>
  <c r="L529" i="15"/>
  <c r="J529" i="15"/>
  <c r="L537" i="15"/>
  <c r="J537" i="15"/>
  <c r="J559" i="15"/>
  <c r="L561" i="15"/>
  <c r="J561" i="15"/>
  <c r="J394" i="15"/>
  <c r="J444" i="15"/>
  <c r="J464" i="15"/>
  <c r="J472" i="15"/>
  <c r="J474" i="15"/>
  <c r="J488" i="15"/>
  <c r="J512" i="15"/>
  <c r="J517" i="15"/>
  <c r="J520" i="15"/>
  <c r="J522" i="15"/>
  <c r="L553" i="15"/>
  <c r="J553" i="15"/>
  <c r="J662" i="15"/>
  <c r="J393" i="15"/>
  <c r="J400" i="15"/>
  <c r="J404" i="15"/>
  <c r="J408" i="15"/>
  <c r="J412" i="15"/>
  <c r="J416" i="15"/>
  <c r="J420" i="15"/>
  <c r="J424" i="15"/>
  <c r="J428" i="15"/>
  <c r="J432" i="15"/>
  <c r="J436" i="15"/>
  <c r="J440" i="15"/>
  <c r="J447" i="15"/>
  <c r="J450" i="15"/>
  <c r="J452" i="15"/>
  <c r="J455" i="15"/>
  <c r="J466" i="15"/>
  <c r="J469" i="15"/>
  <c r="J479" i="15"/>
  <c r="J490" i="15"/>
  <c r="J497" i="15"/>
  <c r="J500" i="15"/>
  <c r="J506" i="15"/>
  <c r="J524" i="15"/>
  <c r="L530" i="15"/>
  <c r="J530" i="15"/>
  <c r="L538" i="15"/>
  <c r="J538" i="15"/>
  <c r="J624" i="15"/>
  <c r="J392" i="15"/>
  <c r="J471" i="15"/>
  <c r="J514" i="15"/>
  <c r="J519" i="15"/>
  <c r="L542" i="15"/>
  <c r="J542" i="15"/>
  <c r="J556" i="15"/>
  <c r="J612" i="15"/>
  <c r="J391" i="15"/>
  <c r="J399" i="15"/>
  <c r="J403" i="15"/>
  <c r="J407" i="15"/>
  <c r="J411" i="15"/>
  <c r="J415" i="15"/>
  <c r="J419" i="15"/>
  <c r="J423" i="15"/>
  <c r="J427" i="15"/>
  <c r="J431" i="15"/>
  <c r="J435" i="15"/>
  <c r="J439" i="15"/>
  <c r="J443" i="15"/>
  <c r="J454" i="15"/>
  <c r="J457" i="15"/>
  <c r="J459" i="15"/>
  <c r="J461" i="15"/>
  <c r="J468" i="15"/>
  <c r="J476" i="15"/>
  <c r="J481" i="15"/>
  <c r="J483" i="15"/>
  <c r="J485" i="15"/>
  <c r="J487" i="15"/>
  <c r="J492" i="15"/>
  <c r="J494" i="15"/>
  <c r="J499" i="15"/>
  <c r="J502" i="15"/>
  <c r="J505" i="15"/>
  <c r="J509" i="15"/>
  <c r="J511" i="15"/>
  <c r="J526" i="15"/>
  <c r="L536" i="15"/>
  <c r="L577" i="15"/>
  <c r="J577" i="15"/>
  <c r="L587" i="15"/>
  <c r="J587" i="15"/>
  <c r="J596" i="15"/>
  <c r="J604" i="15"/>
  <c r="J629" i="15"/>
  <c r="L650" i="15"/>
  <c r="L535" i="15"/>
  <c r="L541" i="15"/>
  <c r="L545" i="15"/>
  <c r="L549" i="15"/>
  <c r="L555" i="15"/>
  <c r="L558" i="15"/>
  <c r="L560" i="15"/>
  <c r="L564" i="15"/>
  <c r="J564" i="15"/>
  <c r="L566" i="15"/>
  <c r="J566" i="15"/>
  <c r="L571" i="15"/>
  <c r="J571" i="15"/>
  <c r="L585" i="15"/>
  <c r="J585" i="15"/>
  <c r="J613" i="15"/>
  <c r="L534" i="15"/>
  <c r="L569" i="15"/>
  <c r="J569" i="15"/>
  <c r="L578" i="15"/>
  <c r="J578" i="15"/>
  <c r="L583" i="15"/>
  <c r="J583" i="15"/>
  <c r="L588" i="15"/>
  <c r="J588" i="15"/>
  <c r="J605" i="15"/>
  <c r="L658" i="15"/>
  <c r="L664" i="15"/>
  <c r="J664" i="15"/>
  <c r="J776" i="15"/>
  <c r="L533" i="15"/>
  <c r="L540" i="15"/>
  <c r="L544" i="15"/>
  <c r="L548" i="15"/>
  <c r="L552" i="15"/>
  <c r="L557" i="15"/>
  <c r="L562" i="15"/>
  <c r="J562" i="15"/>
  <c r="L567" i="15"/>
  <c r="J567" i="15"/>
  <c r="L572" i="15"/>
  <c r="J572" i="15"/>
  <c r="L581" i="15"/>
  <c r="J581" i="15"/>
  <c r="L586" i="15"/>
  <c r="J586" i="15"/>
  <c r="L532" i="15"/>
  <c r="L575" i="15"/>
  <c r="J575" i="15"/>
  <c r="L579" i="15"/>
  <c r="J579" i="15"/>
  <c r="J620" i="15"/>
  <c r="L642" i="15"/>
  <c r="L531" i="15"/>
  <c r="J536" i="15"/>
  <c r="L539" i="15"/>
  <c r="L543" i="15"/>
  <c r="L547" i="15"/>
  <c r="L551" i="15"/>
  <c r="L554" i="15"/>
  <c r="L556" i="15"/>
  <c r="L559" i="15"/>
  <c r="L568" i="15"/>
  <c r="J568" i="15"/>
  <c r="L573" i="15"/>
  <c r="J573" i="15"/>
  <c r="L582" i="15"/>
  <c r="J582" i="15"/>
  <c r="J597" i="15"/>
  <c r="J595" i="15"/>
  <c r="J603" i="15"/>
  <c r="J611" i="15"/>
  <c r="J619" i="15"/>
  <c r="J626" i="15"/>
  <c r="J594" i="15"/>
  <c r="J602" i="15"/>
  <c r="J610" i="15"/>
  <c r="J618" i="15"/>
  <c r="J623" i="15"/>
  <c r="J646" i="15"/>
  <c r="L649" i="15"/>
  <c r="J649" i="15"/>
  <c r="J651" i="15"/>
  <c r="J654" i="15"/>
  <c r="J659" i="15"/>
  <c r="J746" i="15"/>
  <c r="L746" i="15"/>
  <c r="J593" i="15"/>
  <c r="J601" i="15"/>
  <c r="J609" i="15"/>
  <c r="J617" i="15"/>
  <c r="J625" i="15"/>
  <c r="J628" i="15"/>
  <c r="L640" i="15"/>
  <c r="J640" i="15"/>
  <c r="L656" i="15"/>
  <c r="J656" i="15"/>
  <c r="J592" i="15"/>
  <c r="J600" i="15"/>
  <c r="J608" i="15"/>
  <c r="J616" i="15"/>
  <c r="J622" i="15"/>
  <c r="J630" i="15"/>
  <c r="J643" i="15"/>
  <c r="L661" i="15"/>
  <c r="J742" i="15"/>
  <c r="L742" i="15"/>
  <c r="J591" i="15"/>
  <c r="J599" i="15"/>
  <c r="J607" i="15"/>
  <c r="J615" i="15"/>
  <c r="J627" i="15"/>
  <c r="L641" i="15"/>
  <c r="J641" i="15"/>
  <c r="L648" i="15"/>
  <c r="J648" i="15"/>
  <c r="L657" i="15"/>
  <c r="J657" i="15"/>
  <c r="J725" i="15"/>
  <c r="L725" i="15"/>
  <c r="J590" i="15"/>
  <c r="J598" i="15"/>
  <c r="J606" i="15"/>
  <c r="J614" i="15"/>
  <c r="J621" i="15"/>
  <c r="L645" i="15"/>
  <c r="L653" i="15"/>
  <c r="J642" i="15"/>
  <c r="J734" i="15"/>
  <c r="L734" i="15"/>
  <c r="J750" i="15"/>
  <c r="J767" i="15"/>
  <c r="J741" i="15"/>
  <c r="L741" i="15"/>
  <c r="J774" i="15"/>
  <c r="J726" i="15"/>
  <c r="L726" i="15"/>
  <c r="J733" i="15"/>
  <c r="L733" i="15"/>
  <c r="J765" i="15"/>
  <c r="J778" i="15"/>
  <c r="J753" i="15"/>
  <c r="J758" i="15"/>
  <c r="J724" i="15"/>
  <c r="J732" i="15"/>
  <c r="J740" i="15"/>
  <c r="J755" i="15"/>
  <c r="J769" i="15"/>
  <c r="J723" i="15"/>
  <c r="J731" i="15"/>
  <c r="J739" i="15"/>
  <c r="J745" i="15"/>
  <c r="J749" i="15"/>
  <c r="J752" i="15"/>
  <c r="J760" i="15"/>
  <c r="J762" i="15"/>
  <c r="J764" i="15"/>
  <c r="J771" i="15"/>
  <c r="J773" i="15"/>
  <c r="J780" i="15"/>
  <c r="L782" i="15"/>
  <c r="J722" i="15"/>
  <c r="J730" i="15"/>
  <c r="J738" i="15"/>
  <c r="J729" i="15"/>
  <c r="J737" i="15"/>
  <c r="J744" i="15"/>
  <c r="J748" i="15"/>
  <c r="J754" i="15"/>
  <c r="J757" i="15"/>
  <c r="J766" i="15"/>
  <c r="J775" i="15"/>
  <c r="J777" i="15"/>
  <c r="L783" i="15"/>
  <c r="J728" i="15"/>
  <c r="J736" i="15"/>
  <c r="J751" i="15"/>
  <c r="J768" i="15"/>
  <c r="J770" i="15"/>
  <c r="J727" i="15"/>
  <c r="J735" i="15"/>
  <c r="J743" i="15"/>
  <c r="J747" i="15"/>
  <c r="J756" i="15"/>
  <c r="J759" i="15"/>
  <c r="J761" i="15"/>
  <c r="J763" i="15"/>
  <c r="J772" i="15"/>
  <c r="J779" i="15"/>
  <c r="L781" i="15"/>
  <c r="L788" i="15"/>
  <c r="L787" i="15"/>
  <c r="L786" i="15"/>
  <c r="L785" i="15"/>
  <c r="L45" i="14"/>
  <c r="L47" i="14"/>
  <c r="M44" i="14"/>
  <c r="H837" i="15" l="1"/>
  <c r="H834" i="15"/>
  <c r="H830" i="15"/>
  <c r="H822" i="15"/>
  <c r="H814" i="15"/>
  <c r="H811" i="15"/>
  <c r="H803" i="15"/>
  <c r="H795" i="15"/>
  <c r="H787" i="15"/>
  <c r="H835" i="15"/>
  <c r="H825" i="15"/>
  <c r="H817" i="15"/>
  <c r="H804" i="15"/>
  <c r="H796" i="15"/>
  <c r="H788" i="15"/>
  <c r="H838" i="15"/>
  <c r="H826" i="15"/>
  <c r="H820" i="15"/>
  <c r="H812" i="15"/>
  <c r="H805" i="15"/>
  <c r="H797" i="15"/>
  <c r="H789" i="15"/>
  <c r="H781" i="15"/>
  <c r="H780" i="15"/>
  <c r="H779" i="15"/>
  <c r="H778" i="15"/>
  <c r="H777" i="15"/>
  <c r="H776" i="15"/>
  <c r="H775" i="15"/>
  <c r="H774" i="15"/>
  <c r="H773" i="15"/>
  <c r="H772" i="15"/>
  <c r="H771" i="15"/>
  <c r="H770" i="15"/>
  <c r="H769" i="15"/>
  <c r="H768" i="15"/>
  <c r="H767" i="15"/>
  <c r="H766" i="15"/>
  <c r="H765" i="15"/>
  <c r="H764" i="15"/>
  <c r="H763" i="15"/>
  <c r="H762" i="15"/>
  <c r="H761" i="15"/>
  <c r="H760" i="15"/>
  <c r="H759" i="15"/>
  <c r="H758" i="15"/>
  <c r="H757" i="15"/>
  <c r="H756" i="15"/>
  <c r="H755" i="15"/>
  <c r="H754" i="15"/>
  <c r="H753" i="15"/>
  <c r="H752" i="15"/>
  <c r="H751" i="15"/>
  <c r="H750" i="15"/>
  <c r="H749" i="15"/>
  <c r="H748" i="15"/>
  <c r="H747" i="15"/>
  <c r="H746" i="15"/>
  <c r="H745" i="15"/>
  <c r="H744" i="15"/>
  <c r="H865" i="15"/>
  <c r="H863" i="15"/>
  <c r="H861" i="15"/>
  <c r="H859" i="15"/>
  <c r="H857" i="15"/>
  <c r="H855" i="15"/>
  <c r="H853" i="15"/>
  <c r="H851" i="15"/>
  <c r="H849" i="15"/>
  <c r="H847" i="15"/>
  <c r="H845" i="15"/>
  <c r="H843" i="15"/>
  <c r="H841" i="15"/>
  <c r="H831" i="15"/>
  <c r="H827" i="15"/>
  <c r="H823" i="15"/>
  <c r="H815" i="15"/>
  <c r="H806" i="15"/>
  <c r="H798" i="15"/>
  <c r="H790" i="15"/>
  <c r="H782" i="15"/>
  <c r="H836" i="15"/>
  <c r="H828" i="15"/>
  <c r="H818" i="15"/>
  <c r="H807" i="15"/>
  <c r="H799" i="15"/>
  <c r="H791" i="15"/>
  <c r="H783" i="15"/>
  <c r="H821" i="15"/>
  <c r="H813" i="15"/>
  <c r="H808" i="15"/>
  <c r="H800" i="15"/>
  <c r="H792" i="15"/>
  <c r="H784" i="15"/>
  <c r="H832" i="15"/>
  <c r="H738" i="15"/>
  <c r="H730" i="15"/>
  <c r="H722" i="15"/>
  <c r="H721" i="15"/>
  <c r="H720" i="15"/>
  <c r="H719" i="15"/>
  <c r="H718" i="15"/>
  <c r="H717" i="15"/>
  <c r="H716" i="15"/>
  <c r="H715" i="15"/>
  <c r="H714" i="15"/>
  <c r="H713" i="15"/>
  <c r="H712" i="15"/>
  <c r="H711" i="15"/>
  <c r="H710" i="15"/>
  <c r="H709" i="15"/>
  <c r="H708" i="15"/>
  <c r="H707" i="15"/>
  <c r="H706" i="15"/>
  <c r="H705" i="15"/>
  <c r="H704" i="15"/>
  <c r="H703" i="15"/>
  <c r="H702" i="15"/>
  <c r="H701" i="15"/>
  <c r="H700" i="15"/>
  <c r="H699" i="15"/>
  <c r="H698" i="15"/>
  <c r="H697" i="15"/>
  <c r="H696" i="15"/>
  <c r="H695" i="15"/>
  <c r="H694" i="15"/>
  <c r="H693" i="15"/>
  <c r="H692" i="15"/>
  <c r="H691" i="15"/>
  <c r="H690" i="15"/>
  <c r="H689" i="15"/>
  <c r="H688" i="15"/>
  <c r="H687" i="15"/>
  <c r="H686" i="15"/>
  <c r="H685" i="15"/>
  <c r="H684" i="15"/>
  <c r="H683" i="15"/>
  <c r="H682" i="15"/>
  <c r="H681" i="15"/>
  <c r="H680" i="15"/>
  <c r="H679" i="15"/>
  <c r="H678" i="15"/>
  <c r="H677" i="15"/>
  <c r="H676" i="15"/>
  <c r="H675" i="15"/>
  <c r="H674" i="15"/>
  <c r="H673" i="15"/>
  <c r="H672" i="15"/>
  <c r="H671" i="15"/>
  <c r="H670" i="15"/>
  <c r="H669" i="15"/>
  <c r="H668" i="15"/>
  <c r="H667" i="15"/>
  <c r="H666" i="15"/>
  <c r="H665" i="15"/>
  <c r="H664" i="15"/>
  <c r="H663" i="15"/>
  <c r="H662" i="15"/>
  <c r="H661" i="15"/>
  <c r="H660" i="15"/>
  <c r="H659" i="15"/>
  <c r="H658" i="15"/>
  <c r="H657" i="15"/>
  <c r="H656" i="15"/>
  <c r="H655" i="15"/>
  <c r="H654" i="15"/>
  <c r="H653" i="15"/>
  <c r="H652" i="15"/>
  <c r="H651" i="15"/>
  <c r="H650" i="15"/>
  <c r="H649" i="15"/>
  <c r="H648" i="15"/>
  <c r="H647" i="15"/>
  <c r="H646" i="15"/>
  <c r="H645" i="15"/>
  <c r="H644" i="15"/>
  <c r="H643" i="15"/>
  <c r="H642" i="15"/>
  <c r="H641" i="15"/>
  <c r="H640" i="15"/>
  <c r="H860" i="15"/>
  <c r="H852" i="15"/>
  <c r="H844" i="15"/>
  <c r="H739" i="15"/>
  <c r="H731" i="15"/>
  <c r="H723" i="15"/>
  <c r="H794" i="15"/>
  <c r="H740" i="15"/>
  <c r="H732" i="15"/>
  <c r="H724" i="15"/>
  <c r="H862" i="15"/>
  <c r="H854" i="15"/>
  <c r="H846" i="15"/>
  <c r="H839" i="15"/>
  <c r="H833" i="15"/>
  <c r="H801" i="15"/>
  <c r="H786" i="15"/>
  <c r="H741" i="15"/>
  <c r="H733" i="15"/>
  <c r="H725" i="15"/>
  <c r="H829" i="15"/>
  <c r="H819" i="15"/>
  <c r="H816" i="15"/>
  <c r="H809" i="15"/>
  <c r="H742" i="15"/>
  <c r="H734" i="15"/>
  <c r="H726" i="15"/>
  <c r="H864" i="15"/>
  <c r="H856" i="15"/>
  <c r="H848" i="15"/>
  <c r="H840" i="15"/>
  <c r="H793" i="15"/>
  <c r="H743" i="15"/>
  <c r="H735" i="15"/>
  <c r="H727" i="15"/>
  <c r="H736" i="15"/>
  <c r="H858" i="15"/>
  <c r="H824" i="15"/>
  <c r="H737" i="15"/>
  <c r="H728" i="15"/>
  <c r="H850" i="15"/>
  <c r="H639" i="15"/>
  <c r="H638" i="15"/>
  <c r="H637" i="15"/>
  <c r="H636" i="15"/>
  <c r="H635" i="15"/>
  <c r="H634" i="15"/>
  <c r="H633" i="15"/>
  <c r="H632" i="15"/>
  <c r="H631" i="15"/>
  <c r="H630" i="15"/>
  <c r="H629" i="15"/>
  <c r="H628" i="15"/>
  <c r="H627" i="15"/>
  <c r="H626" i="15"/>
  <c r="H625" i="15"/>
  <c r="H624" i="15"/>
  <c r="H623" i="15"/>
  <c r="H622" i="15"/>
  <c r="H621" i="15"/>
  <c r="H785" i="15"/>
  <c r="H842" i="15"/>
  <c r="H617" i="15"/>
  <c r="H609" i="15"/>
  <c r="H601" i="15"/>
  <c r="H593" i="15"/>
  <c r="H618" i="15"/>
  <c r="H610" i="15"/>
  <c r="H602" i="15"/>
  <c r="H594" i="15"/>
  <c r="H619" i="15"/>
  <c r="H611" i="15"/>
  <c r="H603" i="15"/>
  <c r="H595" i="15"/>
  <c r="H729" i="15"/>
  <c r="H620" i="15"/>
  <c r="H612" i="15"/>
  <c r="H604" i="15"/>
  <c r="H596" i="15"/>
  <c r="H802" i="15"/>
  <c r="H613" i="15"/>
  <c r="H605" i="15"/>
  <c r="H597" i="15"/>
  <c r="H810" i="15"/>
  <c r="H614" i="15"/>
  <c r="H606" i="15"/>
  <c r="H598" i="15"/>
  <c r="H590" i="15"/>
  <c r="H589" i="15"/>
  <c r="H588" i="15"/>
  <c r="H587" i="15"/>
  <c r="H586" i="15"/>
  <c r="H585" i="15"/>
  <c r="H584" i="15"/>
  <c r="H583" i="15"/>
  <c r="H582" i="15"/>
  <c r="H581" i="15"/>
  <c r="H580" i="15"/>
  <c r="H579" i="15"/>
  <c r="H578" i="15"/>
  <c r="H577" i="15"/>
  <c r="H576" i="15"/>
  <c r="H575" i="15"/>
  <c r="H574" i="15"/>
  <c r="H573" i="15"/>
  <c r="H572" i="15"/>
  <c r="H571" i="15"/>
  <c r="H570" i="15"/>
  <c r="H569" i="15"/>
  <c r="H568" i="15"/>
  <c r="H567" i="15"/>
  <c r="H566" i="15"/>
  <c r="H565" i="15"/>
  <c r="H564" i="15"/>
  <c r="H563" i="15"/>
  <c r="H562" i="15"/>
  <c r="H561" i="15"/>
  <c r="H560" i="15"/>
  <c r="H559" i="15"/>
  <c r="H558" i="15"/>
  <c r="H557" i="15"/>
  <c r="H556" i="15"/>
  <c r="H555" i="15"/>
  <c r="H554" i="15"/>
  <c r="H553" i="15"/>
  <c r="H552" i="15"/>
  <c r="H551" i="15"/>
  <c r="H550" i="15"/>
  <c r="H549" i="15"/>
  <c r="H548" i="15"/>
  <c r="H547" i="15"/>
  <c r="H546" i="15"/>
  <c r="H545" i="15"/>
  <c r="H544" i="15"/>
  <c r="H543" i="15"/>
  <c r="H542" i="15"/>
  <c r="H541" i="15"/>
  <c r="H540" i="15"/>
  <c r="H615" i="15"/>
  <c r="H591" i="15"/>
  <c r="H534" i="15"/>
  <c r="H535" i="15"/>
  <c r="H536" i="15"/>
  <c r="H537" i="15"/>
  <c r="H529" i="15"/>
  <c r="H528" i="15"/>
  <c r="H527" i="15"/>
  <c r="H526" i="15"/>
  <c r="H525" i="15"/>
  <c r="H524" i="15"/>
  <c r="H523" i="15"/>
  <c r="H522" i="15"/>
  <c r="H521" i="15"/>
  <c r="H520" i="15"/>
  <c r="H519" i="15"/>
  <c r="H518" i="15"/>
  <c r="H517" i="15"/>
  <c r="H516" i="15"/>
  <c r="H515" i="15"/>
  <c r="H514" i="15"/>
  <c r="H513" i="15"/>
  <c r="H512" i="15"/>
  <c r="H511" i="15"/>
  <c r="H510" i="15"/>
  <c r="H509" i="15"/>
  <c r="H508" i="15"/>
  <c r="H507" i="15"/>
  <c r="H506" i="15"/>
  <c r="H505" i="15"/>
  <c r="H504" i="15"/>
  <c r="H503" i="15"/>
  <c r="H502" i="15"/>
  <c r="H501" i="15"/>
  <c r="H500" i="15"/>
  <c r="H499" i="15"/>
  <c r="H498" i="15"/>
  <c r="H497" i="15"/>
  <c r="H496" i="15"/>
  <c r="H495" i="15"/>
  <c r="H494" i="15"/>
  <c r="H493" i="15"/>
  <c r="H492" i="15"/>
  <c r="H491" i="15"/>
  <c r="H490" i="15"/>
  <c r="H489" i="15"/>
  <c r="H488" i="15"/>
  <c r="H487" i="15"/>
  <c r="H486" i="15"/>
  <c r="H485" i="15"/>
  <c r="H484" i="15"/>
  <c r="H483" i="15"/>
  <c r="H482" i="15"/>
  <c r="H481" i="15"/>
  <c r="H480" i="15"/>
  <c r="H479" i="15"/>
  <c r="H478" i="15"/>
  <c r="H477" i="15"/>
  <c r="H476" i="15"/>
  <c r="H475" i="15"/>
  <c r="H474" i="15"/>
  <c r="H473" i="15"/>
  <c r="H472" i="15"/>
  <c r="H471" i="15"/>
  <c r="H470" i="15"/>
  <c r="H469" i="15"/>
  <c r="H468" i="15"/>
  <c r="H467" i="15"/>
  <c r="H466" i="15"/>
  <c r="H465" i="15"/>
  <c r="H464" i="15"/>
  <c r="H463" i="15"/>
  <c r="H462" i="15"/>
  <c r="H461" i="15"/>
  <c r="H460" i="15"/>
  <c r="H459" i="15"/>
  <c r="H458" i="15"/>
  <c r="H457" i="15"/>
  <c r="H456" i="15"/>
  <c r="H455" i="15"/>
  <c r="H454" i="15"/>
  <c r="H453" i="15"/>
  <c r="H452" i="15"/>
  <c r="H451" i="15"/>
  <c r="H450" i="15"/>
  <c r="H449" i="15"/>
  <c r="H448" i="15"/>
  <c r="H447" i="15"/>
  <c r="H446" i="15"/>
  <c r="H445" i="15"/>
  <c r="H444" i="15"/>
  <c r="H443" i="15"/>
  <c r="H442" i="15"/>
  <c r="H441" i="15"/>
  <c r="H440" i="15"/>
  <c r="H439" i="15"/>
  <c r="H438" i="15"/>
  <c r="H437" i="15"/>
  <c r="H436" i="15"/>
  <c r="H435" i="15"/>
  <c r="H434" i="15"/>
  <c r="H433" i="15"/>
  <c r="H432" i="15"/>
  <c r="H431" i="15"/>
  <c r="H430" i="15"/>
  <c r="H429" i="15"/>
  <c r="H428" i="15"/>
  <c r="H427" i="15"/>
  <c r="H426" i="15"/>
  <c r="H425" i="15"/>
  <c r="H424" i="15"/>
  <c r="H423" i="15"/>
  <c r="H422" i="15"/>
  <c r="H421" i="15"/>
  <c r="H420" i="15"/>
  <c r="H419" i="15"/>
  <c r="H418" i="15"/>
  <c r="H417" i="15"/>
  <c r="H416" i="15"/>
  <c r="H415" i="15"/>
  <c r="H414" i="15"/>
  <c r="H413" i="15"/>
  <c r="H412" i="15"/>
  <c r="H411" i="15"/>
  <c r="H410" i="15"/>
  <c r="H409" i="15"/>
  <c r="H408" i="15"/>
  <c r="H407" i="15"/>
  <c r="H406" i="15"/>
  <c r="H405" i="15"/>
  <c r="H404" i="15"/>
  <c r="H403" i="15"/>
  <c r="H402" i="15"/>
  <c r="H401" i="15"/>
  <c r="H400" i="15"/>
  <c r="H608" i="15"/>
  <c r="H599" i="15"/>
  <c r="H538" i="15"/>
  <c r="H530" i="15"/>
  <c r="H616" i="15"/>
  <c r="H592" i="15"/>
  <c r="H539" i="15"/>
  <c r="H531" i="15"/>
  <c r="H394" i="15"/>
  <c r="H395" i="15"/>
  <c r="H396" i="15"/>
  <c r="H600" i="15"/>
  <c r="H532" i="15"/>
  <c r="H397" i="15"/>
  <c r="H389" i="15"/>
  <c r="H388" i="15"/>
  <c r="H387" i="15"/>
  <c r="H386" i="15"/>
  <c r="H385" i="15"/>
  <c r="H384" i="15"/>
  <c r="H383" i="15"/>
  <c r="H382" i="15"/>
  <c r="H381" i="15"/>
  <c r="H380" i="15"/>
  <c r="H379" i="15"/>
  <c r="H378" i="15"/>
  <c r="H377" i="15"/>
  <c r="H376" i="15"/>
  <c r="H375" i="15"/>
  <c r="H374" i="15"/>
  <c r="H373" i="15"/>
  <c r="H372" i="15"/>
  <c r="H371" i="15"/>
  <c r="H370" i="15"/>
  <c r="H369" i="15"/>
  <c r="H368" i="15"/>
  <c r="H367" i="15"/>
  <c r="H366" i="15"/>
  <c r="H365" i="15"/>
  <c r="H364" i="15"/>
  <c r="H363" i="15"/>
  <c r="H362" i="15"/>
  <c r="H361" i="15"/>
  <c r="H360" i="15"/>
  <c r="H359" i="15"/>
  <c r="H358" i="15"/>
  <c r="H357" i="15"/>
  <c r="H356" i="15"/>
  <c r="H355" i="15"/>
  <c r="H354" i="15"/>
  <c r="H353" i="15"/>
  <c r="H352" i="15"/>
  <c r="H351" i="15"/>
  <c r="H350" i="15"/>
  <c r="H349" i="15"/>
  <c r="H348" i="15"/>
  <c r="H347" i="15"/>
  <c r="H346" i="15"/>
  <c r="H345" i="15"/>
  <c r="H344" i="15"/>
  <c r="H343" i="15"/>
  <c r="H342" i="15"/>
  <c r="H341" i="15"/>
  <c r="H340" i="15"/>
  <c r="H339" i="15"/>
  <c r="H338" i="15"/>
  <c r="H337" i="15"/>
  <c r="H336" i="15"/>
  <c r="H335" i="15"/>
  <c r="H334" i="15"/>
  <c r="H333" i="15"/>
  <c r="H332" i="15"/>
  <c r="H331" i="15"/>
  <c r="H330" i="15"/>
  <c r="H329" i="15"/>
  <c r="H328" i="15"/>
  <c r="H327" i="15"/>
  <c r="H398" i="15"/>
  <c r="H390" i="15"/>
  <c r="H533" i="15"/>
  <c r="H399" i="15"/>
  <c r="H391" i="15"/>
  <c r="H316" i="15"/>
  <c r="H308" i="15"/>
  <c r="H300" i="15"/>
  <c r="H292" i="15"/>
  <c r="H284" i="15"/>
  <c r="H276" i="15"/>
  <c r="H268" i="15"/>
  <c r="H322" i="15"/>
  <c r="H317" i="15"/>
  <c r="H309" i="15"/>
  <c r="H301" i="15"/>
  <c r="H293" i="15"/>
  <c r="H285" i="15"/>
  <c r="H277" i="15"/>
  <c r="H269" i="15"/>
  <c r="H607" i="15"/>
  <c r="H323" i="15"/>
  <c r="H318" i="15"/>
  <c r="H310" i="15"/>
  <c r="H302" i="15"/>
  <c r="H294" i="15"/>
  <c r="H286" i="15"/>
  <c r="H278" i="15"/>
  <c r="H270" i="15"/>
  <c r="H319" i="15"/>
  <c r="H311" i="15"/>
  <c r="H303" i="15"/>
  <c r="H295" i="15"/>
  <c r="H287" i="15"/>
  <c r="H279" i="15"/>
  <c r="H271" i="15"/>
  <c r="H392" i="15"/>
  <c r="H324" i="15"/>
  <c r="H312" i="15"/>
  <c r="H304" i="15"/>
  <c r="H296" i="15"/>
  <c r="H288" i="15"/>
  <c r="H280" i="15"/>
  <c r="H272" i="15"/>
  <c r="H325" i="15"/>
  <c r="H320" i="15"/>
  <c r="H313" i="15"/>
  <c r="H305" i="15"/>
  <c r="H297" i="15"/>
  <c r="H289" i="15"/>
  <c r="H281" i="15"/>
  <c r="H273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314" i="15"/>
  <c r="H298" i="15"/>
  <c r="H393" i="15"/>
  <c r="H290" i="15"/>
  <c r="H275" i="15"/>
  <c r="H266" i="15"/>
  <c r="H138" i="15"/>
  <c r="H132" i="15"/>
  <c r="H126" i="15"/>
  <c r="H120" i="15"/>
  <c r="H114" i="15"/>
  <c r="H108" i="15"/>
  <c r="H102" i="15"/>
  <c r="H96" i="15"/>
  <c r="H90" i="15"/>
  <c r="H84" i="15"/>
  <c r="H78" i="15"/>
  <c r="H72" i="15"/>
  <c r="H66" i="15"/>
  <c r="H60" i="15"/>
  <c r="H54" i="15"/>
  <c r="H48" i="15"/>
  <c r="H42" i="15"/>
  <c r="H36" i="15"/>
  <c r="H30" i="15"/>
  <c r="H315" i="15"/>
  <c r="H283" i="15"/>
  <c r="H137" i="15"/>
  <c r="H136" i="15"/>
  <c r="H131" i="15"/>
  <c r="H130" i="15"/>
  <c r="H125" i="15"/>
  <c r="H124" i="15"/>
  <c r="H119" i="15"/>
  <c r="H118" i="15"/>
  <c r="H113" i="15"/>
  <c r="H112" i="15"/>
  <c r="H107" i="15"/>
  <c r="H106" i="15"/>
  <c r="H101" i="15"/>
  <c r="H100" i="15"/>
  <c r="H95" i="15"/>
  <c r="H94" i="15"/>
  <c r="H89" i="15"/>
  <c r="H88" i="15"/>
  <c r="H83" i="15"/>
  <c r="H82" i="15"/>
  <c r="H77" i="15"/>
  <c r="H76" i="15"/>
  <c r="H71" i="15"/>
  <c r="H70" i="15"/>
  <c r="H65" i="15"/>
  <c r="H64" i="15"/>
  <c r="H59" i="15"/>
  <c r="H58" i="15"/>
  <c r="H53" i="15"/>
  <c r="H52" i="15"/>
  <c r="H47" i="15"/>
  <c r="H46" i="15"/>
  <c r="H41" i="15"/>
  <c r="H40" i="15"/>
  <c r="H35" i="15"/>
  <c r="H34" i="15"/>
  <c r="H306" i="15"/>
  <c r="H274" i="15"/>
  <c r="H299" i="15"/>
  <c r="H282" i="15"/>
  <c r="H135" i="15"/>
  <c r="H129" i="15"/>
  <c r="H123" i="15"/>
  <c r="H117" i="15"/>
  <c r="H111" i="15"/>
  <c r="H105" i="15"/>
  <c r="H99" i="15"/>
  <c r="H93" i="15"/>
  <c r="H87" i="15"/>
  <c r="H81" i="15"/>
  <c r="H75" i="15"/>
  <c r="H69" i="15"/>
  <c r="H63" i="15"/>
  <c r="H57" i="15"/>
  <c r="H51" i="15"/>
  <c r="H45" i="15"/>
  <c r="H39" i="15"/>
  <c r="H33" i="15"/>
  <c r="H27" i="15"/>
  <c r="H307" i="15"/>
  <c r="H291" i="15"/>
  <c r="H157" i="15"/>
  <c r="H152" i="15"/>
  <c r="H150" i="15"/>
  <c r="H147" i="15"/>
  <c r="H97" i="15"/>
  <c r="H80" i="15"/>
  <c r="H21" i="15"/>
  <c r="H15" i="15"/>
  <c r="H168" i="15"/>
  <c r="H166" i="15"/>
  <c r="H140" i="15"/>
  <c r="H121" i="15"/>
  <c r="H86" i="15"/>
  <c r="H31" i="15"/>
  <c r="H22" i="15"/>
  <c r="H116" i="15"/>
  <c r="H109" i="15"/>
  <c r="H326" i="15"/>
  <c r="H103" i="15"/>
  <c r="H92" i="15"/>
  <c r="H68" i="15"/>
  <c r="H61" i="15"/>
  <c r="H17" i="15"/>
  <c r="H167" i="15"/>
  <c r="H165" i="15"/>
  <c r="H163" i="15"/>
  <c r="H160" i="15"/>
  <c r="H158" i="15"/>
  <c r="H155" i="15"/>
  <c r="H153" i="15"/>
  <c r="H145" i="15"/>
  <c r="H143" i="15"/>
  <c r="H141" i="15"/>
  <c r="H127" i="15"/>
  <c r="H122" i="15"/>
  <c r="H20" i="15"/>
  <c r="H19" i="15"/>
  <c r="H14" i="15"/>
  <c r="H13" i="15"/>
  <c r="H12" i="15"/>
  <c r="H11" i="15"/>
  <c r="H267" i="15"/>
  <c r="H134" i="15"/>
  <c r="H110" i="15"/>
  <c r="H104" i="15"/>
  <c r="H55" i="15"/>
  <c r="H49" i="15"/>
  <c r="H43" i="15"/>
  <c r="H37" i="15"/>
  <c r="H161" i="15"/>
  <c r="H156" i="15"/>
  <c r="H151" i="15"/>
  <c r="H148" i="15"/>
  <c r="H139" i="15"/>
  <c r="H128" i="15"/>
  <c r="H98" i="15"/>
  <c r="H85" i="15"/>
  <c r="H62" i="15"/>
  <c r="H25" i="15"/>
  <c r="H24" i="15"/>
  <c r="H18" i="15"/>
  <c r="H164" i="15"/>
  <c r="H159" i="15"/>
  <c r="H154" i="15"/>
  <c r="H149" i="15"/>
  <c r="H146" i="15"/>
  <c r="H142" i="15"/>
  <c r="H67" i="15"/>
  <c r="H29" i="15"/>
  <c r="H16" i="15"/>
  <c r="H74" i="15"/>
  <c r="H321" i="15"/>
  <c r="H115" i="15"/>
  <c r="H79" i="15"/>
  <c r="H73" i="15"/>
  <c r="H56" i="15"/>
  <c r="H50" i="15"/>
  <c r="H44" i="15"/>
  <c r="H38" i="15"/>
  <c r="H28" i="15"/>
  <c r="H26" i="15"/>
  <c r="H162" i="15"/>
  <c r="H144" i="15"/>
  <c r="H91" i="15"/>
  <c r="H23" i="15"/>
  <c r="H133" i="15"/>
  <c r="H32" i="15"/>
  <c r="K865" i="15"/>
  <c r="K864" i="15"/>
  <c r="K863" i="15"/>
  <c r="K862" i="15"/>
  <c r="K861" i="15"/>
  <c r="K860" i="15"/>
  <c r="K859" i="15"/>
  <c r="K858" i="15"/>
  <c r="K857" i="15"/>
  <c r="K856" i="15"/>
  <c r="K855" i="15"/>
  <c r="K854" i="15"/>
  <c r="K853" i="15"/>
  <c r="K852" i="15"/>
  <c r="K851" i="15"/>
  <c r="K850" i="15"/>
  <c r="K849" i="15"/>
  <c r="K848" i="15"/>
  <c r="K847" i="15"/>
  <c r="K846" i="15"/>
  <c r="K845" i="15"/>
  <c r="K844" i="15"/>
  <c r="K843" i="15"/>
  <c r="K842" i="15"/>
  <c r="K841" i="15"/>
  <c r="K840" i="15"/>
  <c r="K838" i="15"/>
  <c r="K836" i="15"/>
  <c r="K835" i="15"/>
  <c r="K831" i="15"/>
  <c r="K830" i="15"/>
  <c r="K828" i="15"/>
  <c r="K824" i="15"/>
  <c r="K823" i="15"/>
  <c r="K822" i="15"/>
  <c r="K821" i="15"/>
  <c r="K820" i="15"/>
  <c r="K819" i="15"/>
  <c r="K818" i="15"/>
  <c r="K817" i="15"/>
  <c r="K816" i="15"/>
  <c r="K815" i="15"/>
  <c r="K814" i="15"/>
  <c r="K813" i="15"/>
  <c r="K812" i="15"/>
  <c r="K806" i="15"/>
  <c r="K798" i="15"/>
  <c r="K790" i="15"/>
  <c r="K782" i="15"/>
  <c r="K783" i="15"/>
  <c r="K808" i="15"/>
  <c r="K800" i="15"/>
  <c r="K792" i="15"/>
  <c r="K784" i="15"/>
  <c r="K793" i="15"/>
  <c r="K785" i="15"/>
  <c r="K810" i="15"/>
  <c r="K802" i="15"/>
  <c r="K786" i="15"/>
  <c r="K811" i="15"/>
  <c r="K803" i="15"/>
  <c r="K797" i="15"/>
  <c r="K788" i="15"/>
  <c r="K778" i="15"/>
  <c r="K776" i="15"/>
  <c r="K767" i="15"/>
  <c r="K758" i="15"/>
  <c r="K755" i="15"/>
  <c r="K732" i="15"/>
  <c r="K725" i="15"/>
  <c r="K805" i="15"/>
  <c r="K772" i="15"/>
  <c r="K763" i="15"/>
  <c r="K761" i="15"/>
  <c r="K753" i="15"/>
  <c r="K750" i="15"/>
  <c r="K770" i="15"/>
  <c r="K756" i="15"/>
  <c r="K743" i="15"/>
  <c r="K735" i="15"/>
  <c r="K777" i="15"/>
  <c r="K775" i="15"/>
  <c r="K766" i="15"/>
  <c r="K728" i="15"/>
  <c r="K804" i="15"/>
  <c r="K754" i="15"/>
  <c r="K737" i="15"/>
  <c r="K729" i="15"/>
  <c r="K719" i="15"/>
  <c r="K718" i="15"/>
  <c r="K716" i="15"/>
  <c r="K715" i="15"/>
  <c r="K714" i="15"/>
  <c r="K711" i="15"/>
  <c r="K708" i="15"/>
  <c r="K705" i="15"/>
  <c r="K699" i="15"/>
  <c r="K697" i="15"/>
  <c r="K696" i="15"/>
  <c r="K694" i="15"/>
  <c r="K691" i="15"/>
  <c r="K684" i="15"/>
  <c r="K683" i="15"/>
  <c r="K682" i="15"/>
  <c r="K681" i="15"/>
  <c r="K680" i="15"/>
  <c r="K679" i="15"/>
  <c r="K678" i="15"/>
  <c r="K676" i="15"/>
  <c r="K675" i="15"/>
  <c r="K674" i="15"/>
  <c r="K672" i="15"/>
  <c r="K671" i="15"/>
  <c r="K670" i="15"/>
  <c r="K663" i="15"/>
  <c r="K638" i="15"/>
  <c r="K637" i="15"/>
  <c r="K635" i="15"/>
  <c r="K634" i="15"/>
  <c r="K632" i="15"/>
  <c r="K629" i="15"/>
  <c r="K627" i="15"/>
  <c r="K625" i="15"/>
  <c r="K773" i="15"/>
  <c r="K760" i="15"/>
  <c r="K723" i="15"/>
  <c r="K664" i="15"/>
  <c r="K656" i="15"/>
  <c r="K640" i="15"/>
  <c r="K780" i="15"/>
  <c r="K657" i="15"/>
  <c r="K641" i="15"/>
  <c r="K658" i="15"/>
  <c r="K642" i="15"/>
  <c r="K762" i="15"/>
  <c r="K722" i="15"/>
  <c r="K659" i="15"/>
  <c r="K651" i="15"/>
  <c r="K752" i="15"/>
  <c r="K745" i="15"/>
  <c r="K660" i="15"/>
  <c r="K662" i="15"/>
  <c r="K611" i="15"/>
  <c r="K669" i="15"/>
  <c r="K645" i="15"/>
  <c r="K620" i="15"/>
  <c r="K612" i="15"/>
  <c r="K624" i="15"/>
  <c r="K613" i="15"/>
  <c r="K605" i="15"/>
  <c r="K588" i="15"/>
  <c r="K586" i="15"/>
  <c r="K585" i="15"/>
  <c r="K582" i="15"/>
  <c r="K580" i="15"/>
  <c r="K579" i="15"/>
  <c r="K578" i="15"/>
  <c r="K577" i="15"/>
  <c r="K576" i="15"/>
  <c r="K574" i="15"/>
  <c r="K573" i="15"/>
  <c r="K572" i="15"/>
  <c r="K571" i="15"/>
  <c r="K568" i="15"/>
  <c r="K567" i="15"/>
  <c r="K621" i="15"/>
  <c r="K614" i="15"/>
  <c r="K606" i="15"/>
  <c r="K598" i="15"/>
  <c r="K615" i="15"/>
  <c r="K607" i="15"/>
  <c r="K591" i="15"/>
  <c r="K769" i="15"/>
  <c r="K764" i="15"/>
  <c r="K622" i="15"/>
  <c r="K616" i="15"/>
  <c r="K563" i="15"/>
  <c r="K550" i="15"/>
  <c r="K546" i="15"/>
  <c r="K542" i="15"/>
  <c r="K537" i="15"/>
  <c r="K529" i="15"/>
  <c r="K527" i="15"/>
  <c r="K525" i="15"/>
  <c r="K524" i="15"/>
  <c r="K522" i="15"/>
  <c r="K521" i="15"/>
  <c r="K518" i="15"/>
  <c r="K517" i="15"/>
  <c r="K515" i="15"/>
  <c r="K513" i="15"/>
  <c r="K511" i="15"/>
  <c r="K510" i="15"/>
  <c r="K503" i="15"/>
  <c r="K501" i="15"/>
  <c r="K498" i="15"/>
  <c r="K497" i="15"/>
  <c r="K495" i="15"/>
  <c r="K494" i="15"/>
  <c r="K493" i="15"/>
  <c r="K492" i="15"/>
  <c r="K489" i="15"/>
  <c r="K487" i="15"/>
  <c r="K486" i="15"/>
  <c r="K485" i="15"/>
  <c r="K484" i="15"/>
  <c r="K483" i="15"/>
  <c r="K482" i="15"/>
  <c r="K481" i="15"/>
  <c r="K479" i="15"/>
  <c r="K477" i="15"/>
  <c r="K474" i="15"/>
  <c r="K473" i="15"/>
  <c r="K470" i="15"/>
  <c r="K468" i="15"/>
  <c r="K466" i="15"/>
  <c r="K464" i="15"/>
  <c r="K462" i="15"/>
  <c r="K461" i="15"/>
  <c r="K460" i="15"/>
  <c r="K459" i="15"/>
  <c r="K458" i="15"/>
  <c r="K457" i="15"/>
  <c r="K453" i="15"/>
  <c r="K452" i="15"/>
  <c r="K451" i="15"/>
  <c r="K450" i="15"/>
  <c r="K559" i="15"/>
  <c r="K556" i="15"/>
  <c r="K538" i="15"/>
  <c r="K530" i="15"/>
  <c r="K646" i="15"/>
  <c r="K623" i="15"/>
  <c r="K551" i="15"/>
  <c r="K543" i="15"/>
  <c r="K618" i="15"/>
  <c r="K548" i="15"/>
  <c r="K544" i="15"/>
  <c r="K533" i="15"/>
  <c r="K566" i="15"/>
  <c r="K564" i="15"/>
  <c r="K560" i="15"/>
  <c r="K555" i="15"/>
  <c r="K534" i="15"/>
  <c r="K593" i="15"/>
  <c r="K396" i="15"/>
  <c r="K388" i="15"/>
  <c r="K385" i="15"/>
  <c r="K384" i="15"/>
  <c r="K383" i="15"/>
  <c r="K382" i="15"/>
  <c r="K381" i="15"/>
  <c r="K380" i="15"/>
  <c r="K379" i="15"/>
  <c r="K376" i="15"/>
  <c r="K372" i="15"/>
  <c r="K371" i="15"/>
  <c r="K370" i="15"/>
  <c r="K369" i="15"/>
  <c r="K363" i="15"/>
  <c r="K362" i="15"/>
  <c r="K361" i="15"/>
  <c r="K360" i="15"/>
  <c r="K359" i="15"/>
  <c r="K358" i="15"/>
  <c r="K357" i="15"/>
  <c r="K356" i="15"/>
  <c r="K354" i="15"/>
  <c r="K352" i="15"/>
  <c r="K351" i="15"/>
  <c r="K350" i="15"/>
  <c r="K349" i="15"/>
  <c r="K348" i="15"/>
  <c r="K347" i="15"/>
  <c r="K344" i="15"/>
  <c r="K343" i="15"/>
  <c r="K342" i="15"/>
  <c r="K341" i="15"/>
  <c r="K340" i="15"/>
  <c r="K339" i="15"/>
  <c r="K336" i="15"/>
  <c r="K335" i="15"/>
  <c r="K334" i="15"/>
  <c r="K333" i="15"/>
  <c r="K331" i="15"/>
  <c r="K328" i="15"/>
  <c r="K327" i="15"/>
  <c r="K323" i="15"/>
  <c r="K321" i="15"/>
  <c r="K320" i="15"/>
  <c r="K319" i="15"/>
  <c r="K545" i="15"/>
  <c r="K536" i="15"/>
  <c r="K438" i="15"/>
  <c r="K422" i="15"/>
  <c r="K410" i="15"/>
  <c r="K406" i="15"/>
  <c r="K402" i="15"/>
  <c r="K389" i="15"/>
  <c r="K654" i="15"/>
  <c r="K398" i="15"/>
  <c r="K443" i="15"/>
  <c r="K439" i="15"/>
  <c r="K427" i="15"/>
  <c r="K399" i="15"/>
  <c r="K391" i="15"/>
  <c r="K553" i="15"/>
  <c r="K535" i="15"/>
  <c r="K601" i="15"/>
  <c r="K541" i="15"/>
  <c r="K440" i="15"/>
  <c r="K436" i="15"/>
  <c r="K428" i="15"/>
  <c r="K420" i="15"/>
  <c r="K416" i="15"/>
  <c r="K404" i="15"/>
  <c r="K393" i="15"/>
  <c r="K444" i="15"/>
  <c r="K294" i="15"/>
  <c r="K286" i="15"/>
  <c r="K278" i="15"/>
  <c r="K429" i="15"/>
  <c r="K287" i="15"/>
  <c r="K279" i="15"/>
  <c r="K296" i="15"/>
  <c r="K280" i="15"/>
  <c r="K272" i="15"/>
  <c r="K263" i="15"/>
  <c r="K262" i="15"/>
  <c r="K261" i="15"/>
  <c r="K259" i="15"/>
  <c r="K257" i="15"/>
  <c r="K254" i="15"/>
  <c r="K253" i="15"/>
  <c r="K248" i="15"/>
  <c r="K247" i="15"/>
  <c r="K246" i="15"/>
  <c r="K245" i="15"/>
  <c r="K244" i="15"/>
  <c r="K242" i="15"/>
  <c r="K239" i="15"/>
  <c r="K238" i="15"/>
  <c r="K236" i="15"/>
  <c r="K232" i="15"/>
  <c r="K231" i="15"/>
  <c r="K230" i="15"/>
  <c r="K229" i="15"/>
  <c r="K228" i="15"/>
  <c r="K226" i="15"/>
  <c r="K413" i="15"/>
  <c r="K297" i="15"/>
  <c r="K289" i="15"/>
  <c r="K273" i="15"/>
  <c r="K265" i="15"/>
  <c r="K298" i="15"/>
  <c r="K290" i="15"/>
  <c r="K282" i="15"/>
  <c r="K274" i="15"/>
  <c r="K266" i="15"/>
  <c r="K395" i="15"/>
  <c r="K299" i="15"/>
  <c r="K283" i="15"/>
  <c r="K275" i="15"/>
  <c r="K267" i="15"/>
  <c r="K224" i="15"/>
  <c r="K214" i="15"/>
  <c r="K210" i="15"/>
  <c r="K206" i="15"/>
  <c r="K198" i="15"/>
  <c r="K194" i="15"/>
  <c r="K190" i="15"/>
  <c r="K178" i="15"/>
  <c r="K136" i="15"/>
  <c r="K131" i="15"/>
  <c r="K130" i="15"/>
  <c r="K124" i="15"/>
  <c r="K119" i="15"/>
  <c r="K113" i="15"/>
  <c r="K107" i="15"/>
  <c r="K106" i="15"/>
  <c r="K101" i="15"/>
  <c r="K95" i="15"/>
  <c r="K94" i="15"/>
  <c r="K89" i="15"/>
  <c r="K88" i="15"/>
  <c r="K83" i="15"/>
  <c r="K77" i="15"/>
  <c r="K76" i="15"/>
  <c r="K70" i="15"/>
  <c r="K59" i="15"/>
  <c r="K421" i="15"/>
  <c r="K268" i="15"/>
  <c r="K425" i="15"/>
  <c r="K285" i="15"/>
  <c r="K222" i="15"/>
  <c r="K219" i="15"/>
  <c r="K215" i="15"/>
  <c r="K195" i="15"/>
  <c r="K191" i="15"/>
  <c r="K183" i="15"/>
  <c r="K179" i="15"/>
  <c r="K175" i="15"/>
  <c r="K171" i="15"/>
  <c r="K135" i="15"/>
  <c r="K129" i="15"/>
  <c r="K123" i="15"/>
  <c r="K117" i="15"/>
  <c r="K111" i="15"/>
  <c r="K105" i="15"/>
  <c r="K276" i="15"/>
  <c r="K212" i="15"/>
  <c r="K204" i="15"/>
  <c r="K200" i="15"/>
  <c r="K188" i="15"/>
  <c r="K172" i="15"/>
  <c r="K167" i="15"/>
  <c r="K166" i="15"/>
  <c r="K165" i="15"/>
  <c r="K164" i="15"/>
  <c r="K163" i="15"/>
  <c r="K162" i="15"/>
  <c r="K159" i="15"/>
  <c r="K158" i="15"/>
  <c r="K156" i="15"/>
  <c r="K154" i="15"/>
  <c r="K153" i="15"/>
  <c r="K151" i="15"/>
  <c r="K150" i="15"/>
  <c r="K147" i="15"/>
  <c r="K145" i="15"/>
  <c r="K144" i="15"/>
  <c r="K143" i="15"/>
  <c r="K142" i="15"/>
  <c r="K141" i="15"/>
  <c r="K140" i="15"/>
  <c r="K134" i="15"/>
  <c r="K133" i="15"/>
  <c r="K128" i="15"/>
  <c r="K121" i="15"/>
  <c r="K110" i="15"/>
  <c r="K109" i="15"/>
  <c r="K104" i="15"/>
  <c r="K97" i="15"/>
  <c r="K80" i="15"/>
  <c r="K79" i="15"/>
  <c r="K68" i="15"/>
  <c r="K67" i="15"/>
  <c r="K61" i="15"/>
  <c r="K284" i="15"/>
  <c r="K209" i="15"/>
  <c r="K114" i="15"/>
  <c r="K78" i="15"/>
  <c r="K54" i="15"/>
  <c r="K53" i="15"/>
  <c r="K48" i="15"/>
  <c r="K47" i="15"/>
  <c r="K42" i="15"/>
  <c r="K41" i="15"/>
  <c r="K35" i="15"/>
  <c r="K269" i="15"/>
  <c r="K40" i="15"/>
  <c r="K14" i="15"/>
  <c r="K90" i="15"/>
  <c r="K55" i="15"/>
  <c r="K43" i="15"/>
  <c r="K37" i="15"/>
  <c r="K24" i="15"/>
  <c r="K18" i="15"/>
  <c r="K221" i="15"/>
  <c r="K169" i="15"/>
  <c r="K75" i="15"/>
  <c r="K20" i="15"/>
  <c r="K12" i="15"/>
  <c r="K213" i="15"/>
  <c r="K193" i="15"/>
  <c r="K177" i="15"/>
  <c r="K173" i="15"/>
  <c r="K108" i="15"/>
  <c r="K69" i="15"/>
  <c r="K27" i="15"/>
  <c r="K25" i="15"/>
  <c r="K185" i="15"/>
  <c r="K96" i="15"/>
  <c r="K56" i="15"/>
  <c r="K44" i="15"/>
  <c r="K30" i="15"/>
  <c r="K28" i="15"/>
  <c r="K26" i="15"/>
  <c r="K23" i="15"/>
  <c r="K22" i="15"/>
  <c r="K17" i="15"/>
  <c r="K16" i="15"/>
  <c r="O9" i="15"/>
  <c r="K401" i="15"/>
  <c r="K197" i="15"/>
  <c r="K102" i="15"/>
  <c r="K63" i="15"/>
  <c r="K60" i="15"/>
  <c r="K57" i="15"/>
  <c r="K51" i="15"/>
  <c r="K45" i="15"/>
  <c r="K39" i="15"/>
  <c r="K31" i="15"/>
  <c r="K52" i="15"/>
  <c r="K46" i="15"/>
  <c r="K13" i="15"/>
  <c r="K217" i="15"/>
  <c r="K126" i="15"/>
  <c r="K21" i="15"/>
  <c r="K15" i="15"/>
  <c r="K19" i="15"/>
  <c r="K11" i="15"/>
  <c r="I865" i="15" l="1"/>
  <c r="I864" i="15"/>
  <c r="I863" i="15"/>
  <c r="I862" i="15"/>
  <c r="I861" i="15"/>
  <c r="I860" i="15"/>
  <c r="I859" i="15"/>
  <c r="I858" i="15"/>
  <c r="I857" i="15"/>
  <c r="I856" i="15"/>
  <c r="I855" i="15"/>
  <c r="I854" i="15"/>
  <c r="I853" i="15"/>
  <c r="I852" i="15"/>
  <c r="I851" i="15"/>
  <c r="I850" i="15"/>
  <c r="I849" i="15"/>
  <c r="I848" i="15"/>
  <c r="I847" i="15"/>
  <c r="I846" i="15"/>
  <c r="I845" i="15"/>
  <c r="I844" i="15"/>
  <c r="I843" i="15"/>
  <c r="I842" i="15"/>
  <c r="I841" i="15"/>
  <c r="I840" i="15"/>
  <c r="I838" i="15"/>
  <c r="I837" i="15"/>
  <c r="I836" i="15"/>
  <c r="I835" i="15"/>
  <c r="I825" i="15"/>
  <c r="I817" i="15"/>
  <c r="I804" i="15"/>
  <c r="I788" i="15"/>
  <c r="I826" i="15"/>
  <c r="I820" i="15"/>
  <c r="I812" i="15"/>
  <c r="I805" i="15"/>
  <c r="I797" i="15"/>
  <c r="I780" i="15"/>
  <c r="I778" i="15"/>
  <c r="I777" i="15"/>
  <c r="I776" i="15"/>
  <c r="I775" i="15"/>
  <c r="I773" i="15"/>
  <c r="I772" i="15"/>
  <c r="I771" i="15"/>
  <c r="I770" i="15"/>
  <c r="I769" i="15"/>
  <c r="I768" i="15"/>
  <c r="I767" i="15"/>
  <c r="I766" i="15"/>
  <c r="I764" i="15"/>
  <c r="I763" i="15"/>
  <c r="I762" i="15"/>
  <c r="I761" i="15"/>
  <c r="I760" i="15"/>
  <c r="I758" i="15"/>
  <c r="I756" i="15"/>
  <c r="I755" i="15"/>
  <c r="I754" i="15"/>
  <c r="I753" i="15"/>
  <c r="I752" i="15"/>
  <c r="I750" i="15"/>
  <c r="I831" i="15"/>
  <c r="I827" i="15"/>
  <c r="I823" i="15"/>
  <c r="I815" i="15"/>
  <c r="I806" i="15"/>
  <c r="I798" i="15"/>
  <c r="I790" i="15"/>
  <c r="I782" i="15"/>
  <c r="I828" i="15"/>
  <c r="I818" i="15"/>
  <c r="I799" i="15"/>
  <c r="I783" i="15"/>
  <c r="I821" i="15"/>
  <c r="I813" i="15"/>
  <c r="I808" i="15"/>
  <c r="I800" i="15"/>
  <c r="I792" i="15"/>
  <c r="I784" i="15"/>
  <c r="I832" i="15"/>
  <c r="I824" i="15"/>
  <c r="I816" i="15"/>
  <c r="I801" i="15"/>
  <c r="I793" i="15"/>
  <c r="I785" i="15"/>
  <c r="I745" i="15"/>
  <c r="I739" i="15"/>
  <c r="I723" i="15"/>
  <c r="I732" i="15"/>
  <c r="I833" i="15"/>
  <c r="I814" i="15"/>
  <c r="I811" i="15"/>
  <c r="I803" i="15"/>
  <c r="I786" i="15"/>
  <c r="I725" i="15"/>
  <c r="I819" i="15"/>
  <c r="I822" i="15"/>
  <c r="I743" i="15"/>
  <c r="I735" i="15"/>
  <c r="I810" i="15"/>
  <c r="I802" i="15"/>
  <c r="I728" i="15"/>
  <c r="I676" i="15"/>
  <c r="I669" i="15"/>
  <c r="I645" i="15"/>
  <c r="I737" i="15"/>
  <c r="I718" i="15"/>
  <c r="I683" i="15"/>
  <c r="I681" i="15"/>
  <c r="I679" i="15"/>
  <c r="I673" i="15"/>
  <c r="I670" i="15"/>
  <c r="I662" i="15"/>
  <c r="I654" i="15"/>
  <c r="I646" i="15"/>
  <c r="I674" i="15"/>
  <c r="I663" i="15"/>
  <c r="I638" i="15"/>
  <c r="I637" i="15"/>
  <c r="I635" i="15"/>
  <c r="I634" i="15"/>
  <c r="I632" i="15"/>
  <c r="I630" i="15"/>
  <c r="I629" i="15"/>
  <c r="I627" i="15"/>
  <c r="I625" i="15"/>
  <c r="I624" i="15"/>
  <c r="I830" i="15"/>
  <c r="I730" i="15"/>
  <c r="I721" i="15"/>
  <c r="I716" i="15"/>
  <c r="I714" i="15"/>
  <c r="I711" i="15"/>
  <c r="I708" i="15"/>
  <c r="I705" i="15"/>
  <c r="I701" i="15"/>
  <c r="I696" i="15"/>
  <c r="I671" i="15"/>
  <c r="I664" i="15"/>
  <c r="I656" i="15"/>
  <c r="I640" i="15"/>
  <c r="I665" i="15"/>
  <c r="I657" i="15"/>
  <c r="I641" i="15"/>
  <c r="I722" i="15"/>
  <c r="I719" i="15"/>
  <c r="I699" i="15"/>
  <c r="I694" i="15"/>
  <c r="I691" i="15"/>
  <c r="I684" i="15"/>
  <c r="I682" i="15"/>
  <c r="I680" i="15"/>
  <c r="I678" i="15"/>
  <c r="I675" i="15"/>
  <c r="I666" i="15"/>
  <c r="I658" i="15"/>
  <c r="I642" i="15"/>
  <c r="I738" i="15"/>
  <c r="I703" i="15"/>
  <c r="I672" i="15"/>
  <c r="I623" i="15"/>
  <c r="I618" i="15"/>
  <c r="I594" i="15"/>
  <c r="I697" i="15"/>
  <c r="I611" i="15"/>
  <c r="I729" i="15"/>
  <c r="I660" i="15"/>
  <c r="I620" i="15"/>
  <c r="I612" i="15"/>
  <c r="I613" i="15"/>
  <c r="I605" i="15"/>
  <c r="I715" i="15"/>
  <c r="I621" i="15"/>
  <c r="I614" i="15"/>
  <c r="I606" i="15"/>
  <c r="I598" i="15"/>
  <c r="I589" i="15"/>
  <c r="I588" i="15"/>
  <c r="I586" i="15"/>
  <c r="I585" i="15"/>
  <c r="I582" i="15"/>
  <c r="I580" i="15"/>
  <c r="I579" i="15"/>
  <c r="I578" i="15"/>
  <c r="I577" i="15"/>
  <c r="I576" i="15"/>
  <c r="I574" i="15"/>
  <c r="I573" i="15"/>
  <c r="I572" i="15"/>
  <c r="I571" i="15"/>
  <c r="I568" i="15"/>
  <c r="I567" i="15"/>
  <c r="I566" i="15"/>
  <c r="I564" i="15"/>
  <c r="I563" i="15"/>
  <c r="I560" i="15"/>
  <c r="I559" i="15"/>
  <c r="I556" i="15"/>
  <c r="I555" i="15"/>
  <c r="I553" i="15"/>
  <c r="I659" i="15"/>
  <c r="I651" i="15"/>
  <c r="I615" i="15"/>
  <c r="I607" i="15"/>
  <c r="I591" i="15"/>
  <c r="I601" i="15"/>
  <c r="I545" i="15"/>
  <c r="I541" i="15"/>
  <c r="I535" i="15"/>
  <c r="I536" i="15"/>
  <c r="I717" i="15"/>
  <c r="I550" i="15"/>
  <c r="I546" i="15"/>
  <c r="I542" i="15"/>
  <c r="I537" i="15"/>
  <c r="I529" i="15"/>
  <c r="I528" i="15"/>
  <c r="I527" i="15"/>
  <c r="I525" i="15"/>
  <c r="I524" i="15"/>
  <c r="I523" i="15"/>
  <c r="I522" i="15"/>
  <c r="I521" i="15"/>
  <c r="I518" i="15"/>
  <c r="I517" i="15"/>
  <c r="I515" i="15"/>
  <c r="I513" i="15"/>
  <c r="I512" i="15"/>
  <c r="I511" i="15"/>
  <c r="I510" i="15"/>
  <c r="I503" i="15"/>
  <c r="I501" i="15"/>
  <c r="I498" i="15"/>
  <c r="I497" i="15"/>
  <c r="I495" i="15"/>
  <c r="I494" i="15"/>
  <c r="I493" i="15"/>
  <c r="I492" i="15"/>
  <c r="I490" i="15"/>
  <c r="I489" i="15"/>
  <c r="I488" i="15"/>
  <c r="I487" i="15"/>
  <c r="I486" i="15"/>
  <c r="I485" i="15"/>
  <c r="I484" i="15"/>
  <c r="I483" i="15"/>
  <c r="I482" i="15"/>
  <c r="I481" i="15"/>
  <c r="I479" i="15"/>
  <c r="I477" i="15"/>
  <c r="I475" i="15"/>
  <c r="I474" i="15"/>
  <c r="I473" i="15"/>
  <c r="I471" i="15"/>
  <c r="I470" i="15"/>
  <c r="I468" i="15"/>
  <c r="I466" i="15"/>
  <c r="I465" i="15"/>
  <c r="I464" i="15"/>
  <c r="I463" i="15"/>
  <c r="I462" i="15"/>
  <c r="I461" i="15"/>
  <c r="I460" i="15"/>
  <c r="I459" i="15"/>
  <c r="I458" i="15"/>
  <c r="I457" i="15"/>
  <c r="I453" i="15"/>
  <c r="I452" i="15"/>
  <c r="I451" i="15"/>
  <c r="I450" i="15"/>
  <c r="I447" i="15"/>
  <c r="I444" i="15"/>
  <c r="I538" i="15"/>
  <c r="I530" i="15"/>
  <c r="I616" i="15"/>
  <c r="I551" i="15"/>
  <c r="I547" i="15"/>
  <c r="I543" i="15"/>
  <c r="I622" i="15"/>
  <c r="I429" i="15"/>
  <c r="I425" i="15"/>
  <c r="I421" i="15"/>
  <c r="I413" i="15"/>
  <c r="I401" i="15"/>
  <c r="I395" i="15"/>
  <c r="I593" i="15"/>
  <c r="I534" i="15"/>
  <c r="I396" i="15"/>
  <c r="I438" i="15"/>
  <c r="I426" i="15"/>
  <c r="I422" i="15"/>
  <c r="I410" i="15"/>
  <c r="I406" i="15"/>
  <c r="I402" i="15"/>
  <c r="I389" i="15"/>
  <c r="I388" i="15"/>
  <c r="I385" i="15"/>
  <c r="I384" i="15"/>
  <c r="I383" i="15"/>
  <c r="I382" i="15"/>
  <c r="I381" i="15"/>
  <c r="I380" i="15"/>
  <c r="I379" i="15"/>
  <c r="I378" i="15"/>
  <c r="I376" i="15"/>
  <c r="I374" i="15"/>
  <c r="I372" i="15"/>
  <c r="I371" i="15"/>
  <c r="I370" i="15"/>
  <c r="I369" i="15"/>
  <c r="I368" i="15"/>
  <c r="I363" i="15"/>
  <c r="I362" i="15"/>
  <c r="I361" i="15"/>
  <c r="I360" i="15"/>
  <c r="I359" i="15"/>
  <c r="I358" i="15"/>
  <c r="I357" i="15"/>
  <c r="I356" i="15"/>
  <c r="I354" i="15"/>
  <c r="I353" i="15"/>
  <c r="I352" i="15"/>
  <c r="I351" i="15"/>
  <c r="I350" i="15"/>
  <c r="I349" i="15"/>
  <c r="I348" i="15"/>
  <c r="I347" i="15"/>
  <c r="I344" i="15"/>
  <c r="I398" i="15"/>
  <c r="I390" i="15"/>
  <c r="I533" i="15"/>
  <c r="I443" i="15"/>
  <c r="I439" i="15"/>
  <c r="I427" i="15"/>
  <c r="I411" i="15"/>
  <c r="I399" i="15"/>
  <c r="I391" i="15"/>
  <c r="I544" i="15"/>
  <c r="I440" i="15"/>
  <c r="I301" i="15"/>
  <c r="I285" i="15"/>
  <c r="I269" i="15"/>
  <c r="I548" i="15"/>
  <c r="I340" i="15"/>
  <c r="I334" i="15"/>
  <c r="I331" i="15"/>
  <c r="I323" i="15"/>
  <c r="I302" i="15"/>
  <c r="I294" i="15"/>
  <c r="I286" i="15"/>
  <c r="I278" i="15"/>
  <c r="I420" i="15"/>
  <c r="I408" i="15"/>
  <c r="I343" i="15"/>
  <c r="I328" i="15"/>
  <c r="I319" i="15"/>
  <c r="I303" i="15"/>
  <c r="I287" i="15"/>
  <c r="I279" i="15"/>
  <c r="I271" i="15"/>
  <c r="I424" i="15"/>
  <c r="I404" i="15"/>
  <c r="I296" i="15"/>
  <c r="I288" i="15"/>
  <c r="I280" i="15"/>
  <c r="I272" i="15"/>
  <c r="I428" i="15"/>
  <c r="I341" i="15"/>
  <c r="I335" i="15"/>
  <c r="I320" i="15"/>
  <c r="I297" i="15"/>
  <c r="I289" i="15"/>
  <c r="I273" i="15"/>
  <c r="I265" i="15"/>
  <c r="I263" i="15"/>
  <c r="I262" i="15"/>
  <c r="I261" i="15"/>
  <c r="I259" i="15"/>
  <c r="I257" i="15"/>
  <c r="I254" i="15"/>
  <c r="I253" i="15"/>
  <c r="I248" i="15"/>
  <c r="I247" i="15"/>
  <c r="I246" i="15"/>
  <c r="I245" i="15"/>
  <c r="I244" i="15"/>
  <c r="I243" i="15"/>
  <c r="I242" i="15"/>
  <c r="I239" i="15"/>
  <c r="I238" i="15"/>
  <c r="I236" i="15"/>
  <c r="I416" i="15"/>
  <c r="I393" i="15"/>
  <c r="I298" i="15"/>
  <c r="I290" i="15"/>
  <c r="I282" i="15"/>
  <c r="I274" i="15"/>
  <c r="I266" i="15"/>
  <c r="I275" i="15"/>
  <c r="I221" i="15"/>
  <c r="I217" i="15"/>
  <c r="I213" i="15"/>
  <c r="I209" i="15"/>
  <c r="I205" i="15"/>
  <c r="I197" i="15"/>
  <c r="I193" i="15"/>
  <c r="I185" i="15"/>
  <c r="I181" i="15"/>
  <c r="I177" i="15"/>
  <c r="I173" i="15"/>
  <c r="I169" i="15"/>
  <c r="I132" i="15"/>
  <c r="I126" i="15"/>
  <c r="I114" i="15"/>
  <c r="I108" i="15"/>
  <c r="I102" i="15"/>
  <c r="I96" i="15"/>
  <c r="I90" i="15"/>
  <c r="I78" i="15"/>
  <c r="I60" i="15"/>
  <c r="I336" i="15"/>
  <c r="I333" i="15"/>
  <c r="I327" i="15"/>
  <c r="I283" i="15"/>
  <c r="I224" i="15"/>
  <c r="I268" i="15"/>
  <c r="I231" i="15"/>
  <c r="I229" i="15"/>
  <c r="I218" i="15"/>
  <c r="I214" i="15"/>
  <c r="I210" i="15"/>
  <c r="I206" i="15"/>
  <c r="I198" i="15"/>
  <c r="I194" i="15"/>
  <c r="I190" i="15"/>
  <c r="I178" i="15"/>
  <c r="I170" i="15"/>
  <c r="I137" i="15"/>
  <c r="I136" i="15"/>
  <c r="I131" i="15"/>
  <c r="I130" i="15"/>
  <c r="I124" i="15"/>
  <c r="I119" i="15"/>
  <c r="I118" i="15"/>
  <c r="I113" i="15"/>
  <c r="I107" i="15"/>
  <c r="I106" i="15"/>
  <c r="I101" i="15"/>
  <c r="I95" i="15"/>
  <c r="I94" i="15"/>
  <c r="I89" i="15"/>
  <c r="I88" i="15"/>
  <c r="I83" i="15"/>
  <c r="I342" i="15"/>
  <c r="I339" i="15"/>
  <c r="I222" i="15"/>
  <c r="I299" i="15"/>
  <c r="I219" i="15"/>
  <c r="I215" i="15"/>
  <c r="I211" i="15"/>
  <c r="I195" i="15"/>
  <c r="I191" i="15"/>
  <c r="I183" i="15"/>
  <c r="I179" i="15"/>
  <c r="I175" i="15"/>
  <c r="I171" i="15"/>
  <c r="I135" i="15"/>
  <c r="I129" i="15"/>
  <c r="I123" i="15"/>
  <c r="I117" i="15"/>
  <c r="I111" i="15"/>
  <c r="I105" i="15"/>
  <c r="I87" i="15"/>
  <c r="I75" i="15"/>
  <c r="I69" i="15"/>
  <c r="I63" i="15"/>
  <c r="I321" i="15"/>
  <c r="I276" i="15"/>
  <c r="I267" i="15"/>
  <c r="I68" i="15"/>
  <c r="I61" i="15"/>
  <c r="I208" i="15"/>
  <c r="I116" i="15"/>
  <c r="I109" i="15"/>
  <c r="I152" i="15"/>
  <c r="I77" i="15"/>
  <c r="I52" i="15"/>
  <c r="I21" i="15"/>
  <c r="I436" i="15"/>
  <c r="I232" i="15"/>
  <c r="I223" i="15"/>
  <c r="I200" i="15"/>
  <c r="I167" i="15"/>
  <c r="I165" i="15"/>
  <c r="I163" i="15"/>
  <c r="I158" i="15"/>
  <c r="I153" i="15"/>
  <c r="I145" i="15"/>
  <c r="I143" i="15"/>
  <c r="I141" i="15"/>
  <c r="I53" i="15"/>
  <c r="I47" i="15"/>
  <c r="I41" i="15"/>
  <c r="I35" i="15"/>
  <c r="I20" i="15"/>
  <c r="I19" i="15"/>
  <c r="I14" i="15"/>
  <c r="I13" i="15"/>
  <c r="I12" i="15"/>
  <c r="I11" i="15"/>
  <c r="I212" i="15"/>
  <c r="I70" i="15"/>
  <c r="I40" i="15"/>
  <c r="I284" i="15"/>
  <c r="I216" i="15"/>
  <c r="I180" i="15"/>
  <c r="I134" i="15"/>
  <c r="I110" i="15"/>
  <c r="I104" i="15"/>
  <c r="I55" i="15"/>
  <c r="I54" i="15"/>
  <c r="I48" i="15"/>
  <c r="I43" i="15"/>
  <c r="I42" i="15"/>
  <c r="I37" i="15"/>
  <c r="I228" i="15"/>
  <c r="I161" i="15"/>
  <c r="I156" i="15"/>
  <c r="I151" i="15"/>
  <c r="I148" i="15"/>
  <c r="I128" i="15"/>
  <c r="I62" i="15"/>
  <c r="I59" i="15"/>
  <c r="I25" i="15"/>
  <c r="I24" i="15"/>
  <c r="I18" i="15"/>
  <c r="I226" i="15"/>
  <c r="I79" i="15"/>
  <c r="I76" i="15"/>
  <c r="I56" i="15"/>
  <c r="I50" i="15"/>
  <c r="I44" i="15"/>
  <c r="I28" i="15"/>
  <c r="I27" i="15"/>
  <c r="I26" i="15"/>
  <c r="I230" i="15"/>
  <c r="I204" i="15"/>
  <c r="I188" i="15"/>
  <c r="I172" i="15"/>
  <c r="I133" i="15"/>
  <c r="I74" i="15"/>
  <c r="I46" i="15"/>
  <c r="I166" i="15"/>
  <c r="I164" i="15"/>
  <c r="I162" i="15"/>
  <c r="I159" i="15"/>
  <c r="I154" i="15"/>
  <c r="I146" i="15"/>
  <c r="I144" i="15"/>
  <c r="I142" i="15"/>
  <c r="I140" i="15"/>
  <c r="I121" i="15"/>
  <c r="I91" i="15"/>
  <c r="I67" i="15"/>
  <c r="I57" i="15"/>
  <c r="I51" i="15"/>
  <c r="I45" i="15"/>
  <c r="I39" i="15"/>
  <c r="I31" i="15"/>
  <c r="I30" i="15"/>
  <c r="I23" i="15"/>
  <c r="I22" i="15"/>
  <c r="I17" i="15"/>
  <c r="I16" i="15"/>
  <c r="I32" i="15"/>
  <c r="I150" i="15"/>
  <c r="I147" i="15"/>
  <c r="I97" i="15"/>
  <c r="I80" i="15"/>
  <c r="I15" i="15"/>
  <c r="C10" i="13" l="1"/>
  <c r="L72" i="13"/>
  <c r="L71" i="13"/>
  <c r="K71" i="13"/>
  <c r="L70" i="13"/>
  <c r="K70" i="13"/>
  <c r="L69" i="13"/>
  <c r="K69" i="13"/>
  <c r="L68" i="13"/>
  <c r="K68" i="13"/>
  <c r="L67" i="13"/>
  <c r="K67" i="13"/>
  <c r="L66" i="13"/>
  <c r="K66" i="13"/>
  <c r="L65" i="13"/>
  <c r="K65" i="13"/>
  <c r="L64" i="13"/>
  <c r="K64" i="13"/>
  <c r="L63" i="13"/>
  <c r="K63" i="13"/>
  <c r="L62" i="13"/>
  <c r="K62" i="13"/>
  <c r="L61" i="13"/>
  <c r="K61" i="13"/>
  <c r="L60" i="13"/>
  <c r="K60" i="13"/>
  <c r="L59" i="13"/>
  <c r="K59" i="13"/>
  <c r="C59" i="13"/>
  <c r="L58" i="13"/>
  <c r="K58" i="13"/>
  <c r="L57" i="13"/>
  <c r="K57" i="13"/>
  <c r="L56" i="13"/>
  <c r="K56" i="13"/>
  <c r="L55" i="13"/>
  <c r="K55" i="13"/>
  <c r="L54" i="13"/>
  <c r="K54" i="13"/>
  <c r="L53" i="13"/>
  <c r="K53" i="13"/>
  <c r="L52" i="13"/>
  <c r="K52" i="13"/>
  <c r="L51" i="13"/>
  <c r="K51" i="13"/>
  <c r="L50" i="13"/>
  <c r="K50" i="13"/>
  <c r="L49" i="13"/>
  <c r="K49" i="13"/>
  <c r="L48" i="13"/>
  <c r="K48" i="13"/>
  <c r="L47" i="13"/>
  <c r="K47" i="13"/>
  <c r="L46" i="13"/>
  <c r="K46" i="13"/>
  <c r="L45" i="13"/>
  <c r="K45" i="13"/>
  <c r="L44" i="13"/>
  <c r="K44" i="13"/>
  <c r="L43" i="13"/>
  <c r="K43" i="13"/>
  <c r="L42" i="13"/>
  <c r="K42" i="13"/>
  <c r="L41" i="13"/>
  <c r="K41" i="13"/>
  <c r="L40" i="13"/>
  <c r="K40" i="13"/>
  <c r="L39" i="13"/>
  <c r="K39" i="13"/>
  <c r="L38" i="13"/>
  <c r="K38" i="13"/>
  <c r="L37" i="13"/>
  <c r="K37" i="13"/>
  <c r="L36" i="13"/>
  <c r="K36" i="13"/>
  <c r="L35" i="13"/>
  <c r="K35" i="13"/>
  <c r="L34" i="13"/>
  <c r="K34" i="13"/>
  <c r="L33" i="13"/>
  <c r="K33" i="13"/>
  <c r="L32" i="13"/>
  <c r="K32" i="13"/>
  <c r="L31" i="13"/>
  <c r="K31" i="13"/>
  <c r="L30" i="13"/>
  <c r="K30" i="13"/>
  <c r="L29" i="13"/>
  <c r="K29" i="13"/>
  <c r="L28" i="13"/>
  <c r="K28" i="13"/>
  <c r="L27" i="13"/>
  <c r="K27" i="13"/>
  <c r="L26" i="13"/>
  <c r="K26" i="13"/>
  <c r="L25" i="13"/>
  <c r="K25" i="13"/>
  <c r="L24" i="13"/>
  <c r="K24" i="13"/>
  <c r="L23" i="13"/>
  <c r="K23" i="13"/>
  <c r="L22" i="13"/>
  <c r="K22" i="13"/>
  <c r="L21" i="13"/>
  <c r="K21" i="13"/>
  <c r="L20" i="13"/>
  <c r="K20" i="13"/>
  <c r="L19" i="13"/>
  <c r="K19" i="13"/>
  <c r="L18" i="13"/>
  <c r="K18" i="13"/>
  <c r="L17" i="13"/>
  <c r="K17" i="13"/>
  <c r="L16" i="13"/>
  <c r="K16" i="13"/>
  <c r="L15" i="13"/>
  <c r="K15" i="13"/>
  <c r="L14" i="13"/>
  <c r="K14" i="13"/>
  <c r="L13" i="13"/>
  <c r="K13" i="13"/>
  <c r="L12" i="13"/>
  <c r="K12" i="13"/>
  <c r="L11" i="13"/>
  <c r="K11" i="13"/>
  <c r="L10" i="13"/>
  <c r="K10" i="13"/>
  <c r="J9" i="13"/>
  <c r="I9" i="13" s="1"/>
  <c r="C8" i="13"/>
  <c r="L8" i="13"/>
  <c r="T71" i="12"/>
  <c r="T70" i="12"/>
  <c r="S70" i="12"/>
  <c r="T69" i="12"/>
  <c r="S69" i="12"/>
  <c r="T68" i="12"/>
  <c r="S68" i="12"/>
  <c r="T67" i="12"/>
  <c r="S67" i="12"/>
  <c r="T66" i="12"/>
  <c r="S66" i="12"/>
  <c r="T65" i="12"/>
  <c r="S65" i="12"/>
  <c r="T64" i="12"/>
  <c r="S64" i="12"/>
  <c r="T63" i="12"/>
  <c r="S63" i="12"/>
  <c r="T62" i="12"/>
  <c r="S62" i="12"/>
  <c r="T61" i="12"/>
  <c r="S61" i="12"/>
  <c r="T60" i="12"/>
  <c r="S60" i="12"/>
  <c r="T59" i="12"/>
  <c r="S59" i="12"/>
  <c r="T58" i="12"/>
  <c r="S58" i="12"/>
  <c r="T57" i="12"/>
  <c r="S57" i="12"/>
  <c r="T56" i="12"/>
  <c r="S56" i="12"/>
  <c r="T55" i="12"/>
  <c r="S55" i="12"/>
  <c r="T54" i="12"/>
  <c r="S54" i="12"/>
  <c r="T53" i="12"/>
  <c r="S53" i="12"/>
  <c r="T52" i="12"/>
  <c r="S52" i="12"/>
  <c r="T51" i="12"/>
  <c r="S51" i="12"/>
  <c r="T50" i="12"/>
  <c r="S50" i="12"/>
  <c r="T49" i="12"/>
  <c r="S49" i="12"/>
  <c r="T48" i="12"/>
  <c r="S48" i="12"/>
  <c r="T47" i="12"/>
  <c r="S47" i="12"/>
  <c r="T46" i="12"/>
  <c r="S46" i="12"/>
  <c r="T45" i="12"/>
  <c r="S45" i="12"/>
  <c r="T44" i="12"/>
  <c r="S44" i="12"/>
  <c r="T43" i="12"/>
  <c r="S43" i="12"/>
  <c r="T42" i="12"/>
  <c r="S42" i="12"/>
  <c r="T41" i="12"/>
  <c r="S41" i="12"/>
  <c r="T40" i="12"/>
  <c r="S40" i="12"/>
  <c r="T39" i="12"/>
  <c r="S39" i="12"/>
  <c r="T38" i="12"/>
  <c r="S38" i="12"/>
  <c r="T37" i="12"/>
  <c r="S37" i="12"/>
  <c r="T36" i="12"/>
  <c r="S36" i="12"/>
  <c r="T35" i="12"/>
  <c r="S35" i="12"/>
  <c r="T34" i="12"/>
  <c r="S34" i="12"/>
  <c r="T33" i="12"/>
  <c r="S33" i="12"/>
  <c r="T32" i="12"/>
  <c r="S32" i="12"/>
  <c r="T31" i="12"/>
  <c r="S31" i="12"/>
  <c r="T30" i="12"/>
  <c r="S30" i="12"/>
  <c r="T29" i="12"/>
  <c r="S29" i="12"/>
  <c r="T28" i="12"/>
  <c r="S28" i="12"/>
  <c r="T27" i="12"/>
  <c r="S27" i="12"/>
  <c r="T26" i="12"/>
  <c r="S26" i="12"/>
  <c r="T25" i="12"/>
  <c r="S25" i="12"/>
  <c r="T24" i="12"/>
  <c r="S24" i="12"/>
  <c r="T23" i="12"/>
  <c r="S23" i="12"/>
  <c r="T22" i="12"/>
  <c r="S22" i="12"/>
  <c r="T21" i="12"/>
  <c r="S21" i="12"/>
  <c r="T20" i="12"/>
  <c r="S20" i="12"/>
  <c r="T19" i="12"/>
  <c r="S19" i="12"/>
  <c r="T18" i="12"/>
  <c r="S18" i="12"/>
  <c r="T17" i="12"/>
  <c r="S17" i="12"/>
  <c r="T16" i="12"/>
  <c r="S16" i="12"/>
  <c r="T15" i="12"/>
  <c r="S15" i="12"/>
  <c r="T14" i="12"/>
  <c r="S14" i="12"/>
  <c r="T13" i="12"/>
  <c r="S13" i="12"/>
  <c r="T12" i="12"/>
  <c r="S12" i="12"/>
  <c r="T11" i="12"/>
  <c r="S11" i="12"/>
  <c r="T10" i="12"/>
  <c r="S10" i="12"/>
  <c r="T9" i="12"/>
  <c r="S9" i="12"/>
  <c r="L9" i="12"/>
  <c r="M9" i="12" s="1"/>
  <c r="R8" i="12"/>
  <c r="Q8" i="12" s="1"/>
  <c r="M8" i="12"/>
  <c r="N8" i="12" s="1"/>
  <c r="G8" i="12"/>
  <c r="C66" i="12" s="1"/>
  <c r="C8" i="12"/>
  <c r="T7" i="12"/>
  <c r="M7" i="12"/>
  <c r="N7" i="12" s="1"/>
  <c r="F28" i="11"/>
  <c r="D28" i="11"/>
  <c r="D19" i="11"/>
  <c r="D21" i="11" s="1"/>
  <c r="D8" i="11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C46" i="12" l="1"/>
  <c r="C62" i="12"/>
  <c r="C17" i="12"/>
  <c r="C25" i="12"/>
  <c r="S8" i="12"/>
  <c r="S7" i="12" s="1"/>
  <c r="C69" i="12"/>
  <c r="C12" i="12"/>
  <c r="C20" i="12"/>
  <c r="C28" i="12"/>
  <c r="C40" i="12"/>
  <c r="C56" i="12"/>
  <c r="T8" i="12"/>
  <c r="T6" i="12" s="1"/>
  <c r="C15" i="12"/>
  <c r="C23" i="12"/>
  <c r="C31" i="12"/>
  <c r="C34" i="12"/>
  <c r="C50" i="12"/>
  <c r="C10" i="12"/>
  <c r="C18" i="12"/>
  <c r="C26" i="12"/>
  <c r="C44" i="12"/>
  <c r="C60" i="12"/>
  <c r="C13" i="12"/>
  <c r="C21" i="12"/>
  <c r="C29" i="12"/>
  <c r="C38" i="12"/>
  <c r="C54" i="12"/>
  <c r="C16" i="12"/>
  <c r="C24" i="12"/>
  <c r="C32" i="12"/>
  <c r="C48" i="12"/>
  <c r="C64" i="12"/>
  <c r="C11" i="12"/>
  <c r="C19" i="12"/>
  <c r="C27" i="12"/>
  <c r="C42" i="12"/>
  <c r="C58" i="12"/>
  <c r="C14" i="12"/>
  <c r="C22" i="12"/>
  <c r="C30" i="12"/>
  <c r="C36" i="12"/>
  <c r="C52" i="12"/>
  <c r="C11" i="13"/>
  <c r="C19" i="13"/>
  <c r="C43" i="13"/>
  <c r="C23" i="13"/>
  <c r="C37" i="13"/>
  <c r="C51" i="13"/>
  <c r="C67" i="13"/>
  <c r="C27" i="13"/>
  <c r="C41" i="13"/>
  <c r="C55" i="13"/>
  <c r="C57" i="13"/>
  <c r="C21" i="13"/>
  <c r="C35" i="13"/>
  <c r="C25" i="13"/>
  <c r="C39" i="13"/>
  <c r="C53" i="13"/>
  <c r="C13" i="13"/>
  <c r="C29" i="13"/>
  <c r="C45" i="13"/>
  <c r="C61" i="13"/>
  <c r="C17" i="13"/>
  <c r="C33" i="13"/>
  <c r="C49" i="13"/>
  <c r="C65" i="13"/>
  <c r="C15" i="13"/>
  <c r="C31" i="13"/>
  <c r="C47" i="13"/>
  <c r="C63" i="13"/>
  <c r="C70" i="13"/>
  <c r="L9" i="13"/>
  <c r="L7" i="13" s="1"/>
  <c r="K9" i="13"/>
  <c r="K8" i="13" s="1"/>
  <c r="C68" i="13"/>
  <c r="C71" i="13"/>
  <c r="C12" i="13"/>
  <c r="C14" i="13"/>
  <c r="C16" i="13"/>
  <c r="C18" i="13"/>
  <c r="C20" i="13"/>
  <c r="C22" i="13"/>
  <c r="C24" i="13"/>
  <c r="C26" i="13"/>
  <c r="C28" i="13"/>
  <c r="C30" i="13"/>
  <c r="C32" i="13"/>
  <c r="C34" i="13"/>
  <c r="C36" i="13"/>
  <c r="C38" i="13"/>
  <c r="C40" i="13"/>
  <c r="C42" i="13"/>
  <c r="C44" i="13"/>
  <c r="C46" i="13"/>
  <c r="C48" i="13"/>
  <c r="C50" i="13"/>
  <c r="C52" i="13"/>
  <c r="C54" i="13"/>
  <c r="C56" i="13"/>
  <c r="C58" i="13"/>
  <c r="C60" i="13"/>
  <c r="C62" i="13"/>
  <c r="C64" i="13"/>
  <c r="C66" i="13"/>
  <c r="C69" i="13"/>
  <c r="C72" i="13"/>
  <c r="G10" i="12"/>
  <c r="G12" i="12"/>
  <c r="G14" i="12"/>
  <c r="G16" i="12"/>
  <c r="G18" i="12"/>
  <c r="G20" i="12"/>
  <c r="G22" i="12"/>
  <c r="G24" i="12"/>
  <c r="G26" i="12"/>
  <c r="G28" i="12"/>
  <c r="G30" i="12"/>
  <c r="G32" i="12"/>
  <c r="G34" i="12"/>
  <c r="G36" i="12"/>
  <c r="G38" i="12"/>
  <c r="G40" i="12"/>
  <c r="G42" i="12"/>
  <c r="G44" i="12"/>
  <c r="G46" i="12"/>
  <c r="G48" i="12"/>
  <c r="G50" i="12"/>
  <c r="G52" i="12"/>
  <c r="G54" i="12"/>
  <c r="G56" i="12"/>
  <c r="G58" i="12"/>
  <c r="G60" i="12"/>
  <c r="G62" i="12"/>
  <c r="G64" i="12"/>
  <c r="C9" i="12"/>
  <c r="C67" i="12"/>
  <c r="G9" i="12"/>
  <c r="C70" i="12"/>
  <c r="C33" i="12"/>
  <c r="C35" i="12"/>
  <c r="C37" i="12"/>
  <c r="C39" i="12"/>
  <c r="C41" i="12"/>
  <c r="C43" i="12"/>
  <c r="C45" i="12"/>
  <c r="C47" i="12"/>
  <c r="C49" i="12"/>
  <c r="C51" i="12"/>
  <c r="C53" i="12"/>
  <c r="C55" i="12"/>
  <c r="C57" i="12"/>
  <c r="C59" i="12"/>
  <c r="C61" i="12"/>
  <c r="C63" i="12"/>
  <c r="C65" i="12"/>
  <c r="G11" i="12"/>
  <c r="G13" i="12"/>
  <c r="G15" i="12"/>
  <c r="G17" i="12"/>
  <c r="G19" i="12"/>
  <c r="G21" i="12"/>
  <c r="G23" i="12"/>
  <c r="G25" i="12"/>
  <c r="G27" i="12"/>
  <c r="G29" i="12"/>
  <c r="G31" i="12"/>
  <c r="G33" i="12"/>
  <c r="G35" i="12"/>
  <c r="G37" i="12"/>
  <c r="G39" i="12"/>
  <c r="G41" i="12"/>
  <c r="G43" i="12"/>
  <c r="G45" i="12"/>
  <c r="G47" i="12"/>
  <c r="G49" i="12"/>
  <c r="G51" i="12"/>
  <c r="G53" i="12"/>
  <c r="G55" i="12"/>
  <c r="G57" i="12"/>
  <c r="G59" i="12"/>
  <c r="G61" i="12"/>
  <c r="G63" i="12"/>
  <c r="C68" i="12"/>
  <c r="C71" i="12"/>
  <c r="R62" i="7" l="1"/>
  <c r="S62" i="7" s="1"/>
  <c r="R61" i="7"/>
  <c r="S61" i="7" s="1"/>
  <c r="R60" i="7"/>
  <c r="S60" i="7" s="1"/>
  <c r="T60" i="7" s="1"/>
  <c r="R59" i="7"/>
  <c r="S59" i="7" s="1"/>
  <c r="R58" i="7"/>
  <c r="S58" i="7" s="1"/>
  <c r="R57" i="7"/>
  <c r="S57" i="7" s="1"/>
  <c r="T57" i="7" s="1"/>
  <c r="S56" i="7"/>
  <c r="R56" i="7"/>
  <c r="R55" i="7"/>
  <c r="S55" i="7" s="1"/>
  <c r="R54" i="7"/>
  <c r="S54" i="7" s="1"/>
  <c r="R53" i="7"/>
  <c r="S53" i="7" s="1"/>
  <c r="R52" i="7"/>
  <c r="S52" i="7" s="1"/>
  <c r="R51" i="7"/>
  <c r="S51" i="7" s="1"/>
  <c r="R50" i="7"/>
  <c r="S50" i="7" s="1"/>
  <c r="S49" i="7"/>
  <c r="R49" i="7"/>
  <c r="R48" i="7"/>
  <c r="S48" i="7" s="1"/>
  <c r="R47" i="7"/>
  <c r="S47" i="7" s="1"/>
  <c r="R46" i="7"/>
  <c r="S46" i="7" s="1"/>
  <c r="R45" i="7"/>
  <c r="S45" i="7" s="1"/>
  <c r="R44" i="7"/>
  <c r="S44" i="7" s="1"/>
  <c r="R43" i="7"/>
  <c r="S43" i="7" s="1"/>
  <c r="T43" i="7" s="1"/>
  <c r="R42" i="7"/>
  <c r="S42" i="7" s="1"/>
  <c r="R41" i="7"/>
  <c r="S41" i="7" s="1"/>
  <c r="R40" i="7"/>
  <c r="S40" i="7" s="1"/>
  <c r="R39" i="7"/>
  <c r="S39" i="7" s="1"/>
  <c r="R38" i="7"/>
  <c r="S38" i="7" s="1"/>
  <c r="R37" i="7"/>
  <c r="S37" i="7" s="1"/>
  <c r="T37" i="7" s="1"/>
  <c r="R36" i="7"/>
  <c r="S36" i="7" s="1"/>
  <c r="R35" i="7"/>
  <c r="S35" i="7" s="1"/>
  <c r="R34" i="7"/>
  <c r="S34" i="7" s="1"/>
  <c r="S27" i="7"/>
  <c r="S20" i="7"/>
  <c r="S19" i="7"/>
  <c r="R33" i="7"/>
  <c r="S33" i="7" s="1"/>
  <c r="T33" i="7" s="1"/>
  <c r="R32" i="7"/>
  <c r="S32" i="7" s="1"/>
  <c r="R31" i="7"/>
  <c r="S31" i="7" s="1"/>
  <c r="R30" i="7"/>
  <c r="S30" i="7" s="1"/>
  <c r="R29" i="7"/>
  <c r="S29" i="7" s="1"/>
  <c r="R28" i="7"/>
  <c r="S28" i="7" s="1"/>
  <c r="T28" i="7" s="1"/>
  <c r="R27" i="7"/>
  <c r="R26" i="7"/>
  <c r="S26" i="7" s="1"/>
  <c r="R25" i="7"/>
  <c r="S25" i="7" s="1"/>
  <c r="T25" i="7" s="1"/>
  <c r="R24" i="7"/>
  <c r="S24" i="7" s="1"/>
  <c r="R23" i="7"/>
  <c r="S23" i="7" s="1"/>
  <c r="R22" i="7"/>
  <c r="S22" i="7" s="1"/>
  <c r="R21" i="7"/>
  <c r="S21" i="7" s="1"/>
  <c r="R20" i="7"/>
  <c r="R19" i="7"/>
  <c r="R18" i="7"/>
  <c r="S18" i="7" s="1"/>
  <c r="R17" i="7"/>
  <c r="S17" i="7" s="1"/>
  <c r="R16" i="7"/>
  <c r="S16" i="7" s="1"/>
  <c r="R15" i="7"/>
  <c r="S15" i="7" s="1"/>
  <c r="R14" i="7"/>
  <c r="S14" i="7" s="1"/>
  <c r="R13" i="7"/>
  <c r="S13" i="7" s="1"/>
  <c r="R12" i="7"/>
  <c r="S12" i="7" s="1"/>
  <c r="R11" i="7"/>
  <c r="S11" i="7" s="1"/>
  <c r="R10" i="7"/>
  <c r="S10" i="7" s="1"/>
  <c r="R9" i="7"/>
  <c r="S9" i="7" s="1"/>
  <c r="R8" i="7"/>
  <c r="S8" i="7" s="1"/>
  <c r="R7" i="7"/>
  <c r="S7" i="7" s="1"/>
  <c r="R6" i="7"/>
  <c r="S6" i="7" s="1"/>
  <c r="R5" i="7"/>
  <c r="S5" i="7" s="1"/>
  <c r="R4" i="7"/>
  <c r="S4" i="7" s="1"/>
  <c r="D7" i="7"/>
  <c r="D6" i="7"/>
  <c r="D5" i="7"/>
  <c r="J52" i="6"/>
  <c r="J50" i="6"/>
  <c r="J49" i="6"/>
  <c r="J48" i="6"/>
  <c r="J47" i="6"/>
  <c r="D47" i="6"/>
  <c r="J46" i="6"/>
  <c r="D46" i="6"/>
  <c r="J45" i="6"/>
  <c r="D45" i="6"/>
  <c r="M44" i="6"/>
  <c r="J44" i="6"/>
  <c r="D44" i="6"/>
  <c r="J43" i="6"/>
  <c r="D43" i="6"/>
  <c r="J42" i="6"/>
  <c r="D42" i="6"/>
  <c r="J41" i="6"/>
  <c r="D41" i="6"/>
  <c r="M40" i="6"/>
  <c r="J40" i="6"/>
  <c r="D40" i="6"/>
  <c r="J39" i="6"/>
  <c r="D39" i="6"/>
  <c r="J38" i="6"/>
  <c r="D38" i="6"/>
  <c r="J37" i="6"/>
  <c r="D37" i="6"/>
  <c r="J36" i="6"/>
  <c r="D36" i="6"/>
  <c r="J35" i="6"/>
  <c r="D35" i="6"/>
  <c r="J34" i="6"/>
  <c r="D34" i="6"/>
  <c r="J33" i="6"/>
  <c r="D33" i="6"/>
  <c r="J32" i="6"/>
  <c r="D32" i="6"/>
  <c r="J31" i="6"/>
  <c r="D31" i="6"/>
  <c r="J30" i="6"/>
  <c r="D30" i="6"/>
  <c r="J29" i="6"/>
  <c r="D29" i="6"/>
  <c r="J28" i="6"/>
  <c r="D28" i="6"/>
  <c r="J27" i="6"/>
  <c r="D27" i="6"/>
  <c r="J26" i="6"/>
  <c r="D26" i="6"/>
  <c r="J25" i="6"/>
  <c r="D25" i="6"/>
  <c r="J24" i="6"/>
  <c r="D24" i="6"/>
  <c r="J23" i="6"/>
  <c r="D23" i="6"/>
  <c r="J22" i="6"/>
  <c r="D22" i="6"/>
  <c r="J21" i="6"/>
  <c r="D21" i="6"/>
  <c r="J20" i="6"/>
  <c r="D20" i="6"/>
  <c r="J19" i="6"/>
  <c r="D19" i="6"/>
  <c r="J18" i="6"/>
  <c r="D18" i="6"/>
  <c r="J17" i="6"/>
  <c r="D17" i="6"/>
  <c r="J16" i="6"/>
  <c r="D16" i="6"/>
  <c r="J15" i="6"/>
  <c r="G15" i="6"/>
  <c r="D15" i="6"/>
  <c r="J14" i="6"/>
  <c r="G14" i="6"/>
  <c r="D14" i="6"/>
  <c r="J13" i="6"/>
  <c r="G13" i="6"/>
  <c r="D13" i="6"/>
  <c r="J12" i="6"/>
  <c r="G12" i="6"/>
  <c r="D12" i="6"/>
  <c r="J11" i="6"/>
  <c r="G11" i="6"/>
  <c r="D11" i="6"/>
  <c r="J10" i="6"/>
  <c r="G10" i="6"/>
  <c r="D10" i="6"/>
  <c r="J9" i="6"/>
  <c r="G9" i="6"/>
  <c r="D9" i="6"/>
  <c r="J8" i="6"/>
  <c r="G8" i="6"/>
  <c r="D8" i="6"/>
  <c r="J7" i="6"/>
  <c r="G7" i="6"/>
  <c r="D7" i="6"/>
  <c r="J6" i="6"/>
  <c r="G6" i="6"/>
  <c r="D6" i="6"/>
  <c r="J5" i="6"/>
  <c r="G5" i="6"/>
  <c r="D5" i="6"/>
  <c r="J4" i="6"/>
  <c r="G4" i="6"/>
  <c r="D4" i="6"/>
  <c r="T4" i="5"/>
  <c r="T5" i="5" s="1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T84" i="5" s="1"/>
  <c r="T85" i="5" s="1"/>
  <c r="T86" i="5" s="1"/>
  <c r="T87" i="5" s="1"/>
  <c r="T88" i="5" s="1"/>
  <c r="T89" i="5" s="1"/>
  <c r="T90" i="5" s="1"/>
  <c r="T91" i="5" s="1"/>
  <c r="T92" i="5" s="1"/>
  <c r="T93" i="5" s="1"/>
  <c r="T94" i="5" s="1"/>
  <c r="T95" i="5" s="1"/>
  <c r="T96" i="5" s="1"/>
  <c r="T97" i="5" s="1"/>
  <c r="T98" i="5" s="1"/>
  <c r="T99" i="5" s="1"/>
  <c r="T100" i="5" s="1"/>
  <c r="T101" i="5" s="1"/>
  <c r="T102" i="5" s="1"/>
  <c r="T103" i="5" s="1"/>
  <c r="T104" i="5" s="1"/>
  <c r="T105" i="5" s="1"/>
  <c r="T106" i="5" s="1"/>
  <c r="T107" i="5" s="1"/>
  <c r="T108" i="5" s="1"/>
  <c r="T109" i="5" s="1"/>
  <c r="T110" i="5" s="1"/>
  <c r="T111" i="5" s="1"/>
  <c r="T112" i="5" s="1"/>
  <c r="T113" i="5" s="1"/>
  <c r="T114" i="5" s="1"/>
  <c r="T115" i="5" s="1"/>
  <c r="T116" i="5" s="1"/>
  <c r="T117" i="5" s="1"/>
  <c r="T118" i="5" s="1"/>
  <c r="T119" i="5" s="1"/>
  <c r="T120" i="5" s="1"/>
  <c r="T121" i="5" s="1"/>
  <c r="T122" i="5" s="1"/>
  <c r="T123" i="5" s="1"/>
  <c r="T124" i="5" s="1"/>
  <c r="T125" i="5" s="1"/>
  <c r="T126" i="5" s="1"/>
  <c r="T127" i="5" s="1"/>
  <c r="T128" i="5" s="1"/>
  <c r="T129" i="5" s="1"/>
  <c r="T130" i="5" s="1"/>
  <c r="T131" i="5" s="1"/>
  <c r="T132" i="5" s="1"/>
  <c r="T133" i="5" s="1"/>
  <c r="T134" i="5" s="1"/>
  <c r="T135" i="5" s="1"/>
  <c r="T136" i="5" s="1"/>
  <c r="T137" i="5" s="1"/>
  <c r="T138" i="5" s="1"/>
  <c r="T139" i="5" s="1"/>
  <c r="T140" i="5" s="1"/>
  <c r="T141" i="5" s="1"/>
  <c r="T142" i="5" s="1"/>
  <c r="T143" i="5" s="1"/>
  <c r="T144" i="5" s="1"/>
  <c r="T145" i="5" s="1"/>
  <c r="T146" i="5" s="1"/>
  <c r="T147" i="5" s="1"/>
  <c r="T148" i="5" s="1"/>
  <c r="T149" i="5" s="1"/>
  <c r="T150" i="5" s="1"/>
  <c r="T151" i="5" s="1"/>
  <c r="T152" i="5" s="1"/>
  <c r="T153" i="5" s="1"/>
  <c r="T154" i="5" s="1"/>
  <c r="T155" i="5" s="1"/>
  <c r="T156" i="5" s="1"/>
  <c r="T157" i="5" s="1"/>
  <c r="T158" i="5" s="1"/>
  <c r="T159" i="5" s="1"/>
  <c r="T160" i="5" s="1"/>
  <c r="T161" i="5" s="1"/>
  <c r="T162" i="5" s="1"/>
  <c r="T163" i="5" s="1"/>
  <c r="T164" i="5" s="1"/>
  <c r="T165" i="5" s="1"/>
  <c r="T166" i="5" s="1"/>
  <c r="T167" i="5" s="1"/>
  <c r="T168" i="5" s="1"/>
  <c r="T169" i="5" s="1"/>
  <c r="T170" i="5" s="1"/>
  <c r="T171" i="5" s="1"/>
  <c r="T172" i="5" s="1"/>
  <c r="T173" i="5" s="1"/>
  <c r="T174" i="5" s="1"/>
  <c r="T175" i="5" s="1"/>
  <c r="T176" i="5" s="1"/>
  <c r="T177" i="5" s="1"/>
  <c r="T178" i="5" s="1"/>
  <c r="T179" i="5" s="1"/>
  <c r="T180" i="5" s="1"/>
  <c r="T181" i="5" s="1"/>
  <c r="T182" i="5" s="1"/>
  <c r="T183" i="5" s="1"/>
  <c r="T184" i="5" s="1"/>
  <c r="T185" i="5" s="1"/>
  <c r="T186" i="5" s="1"/>
  <c r="T187" i="5" s="1"/>
  <c r="T188" i="5" s="1"/>
  <c r="T189" i="5" s="1"/>
  <c r="T190" i="5" s="1"/>
  <c r="T191" i="5" s="1"/>
  <c r="T192" i="5" s="1"/>
  <c r="T193" i="5" s="1"/>
  <c r="T194" i="5" s="1"/>
  <c r="T195" i="5" s="1"/>
  <c r="T196" i="5" s="1"/>
  <c r="T197" i="5" s="1"/>
  <c r="T198" i="5" s="1"/>
  <c r="T199" i="5" s="1"/>
  <c r="T200" i="5" s="1"/>
  <c r="T201" i="5" s="1"/>
  <c r="T202" i="5" s="1"/>
  <c r="T203" i="5" s="1"/>
  <c r="T204" i="5" s="1"/>
  <c r="T205" i="5" s="1"/>
  <c r="T206" i="5" s="1"/>
  <c r="T207" i="5" s="1"/>
  <c r="T208" i="5" s="1"/>
  <c r="T209" i="5" s="1"/>
  <c r="T210" i="5" s="1"/>
  <c r="T211" i="5" s="1"/>
  <c r="T212" i="5" s="1"/>
  <c r="T213" i="5" s="1"/>
  <c r="T214" i="5" s="1"/>
  <c r="T215" i="5" s="1"/>
  <c r="T216" i="5" s="1"/>
  <c r="T217" i="5" s="1"/>
  <c r="T218" i="5" s="1"/>
  <c r="T219" i="5" s="1"/>
  <c r="T220" i="5" s="1"/>
  <c r="T221" i="5" s="1"/>
  <c r="T222" i="5" s="1"/>
  <c r="T223" i="5" s="1"/>
  <c r="T224" i="5" s="1"/>
  <c r="T225" i="5" s="1"/>
  <c r="T226" i="5" s="1"/>
  <c r="T227" i="5" s="1"/>
  <c r="T228" i="5" s="1"/>
  <c r="T229" i="5" s="1"/>
  <c r="T230" i="5" s="1"/>
  <c r="T231" i="5" s="1"/>
  <c r="T232" i="5" s="1"/>
  <c r="T233" i="5" s="1"/>
  <c r="T234" i="5" s="1"/>
  <c r="T235" i="5" s="1"/>
  <c r="T236" i="5" s="1"/>
  <c r="T237" i="5" s="1"/>
  <c r="T238" i="5" s="1"/>
  <c r="T239" i="5" s="1"/>
  <c r="T240" i="5" s="1"/>
  <c r="T241" i="5" s="1"/>
  <c r="T242" i="5" s="1"/>
  <c r="T243" i="5" s="1"/>
  <c r="T244" i="5" s="1"/>
  <c r="T245" i="5" s="1"/>
  <c r="T246" i="5" s="1"/>
  <c r="T247" i="5" s="1"/>
  <c r="T248" i="5" s="1"/>
  <c r="T249" i="5" s="1"/>
  <c r="T250" i="5" s="1"/>
  <c r="T251" i="5" s="1"/>
  <c r="T252" i="5" s="1"/>
  <c r="T253" i="5" s="1"/>
  <c r="T254" i="5" s="1"/>
  <c r="T255" i="5" s="1"/>
  <c r="T256" i="5" s="1"/>
  <c r="T257" i="5" s="1"/>
  <c r="T258" i="5" s="1"/>
  <c r="T259" i="5" s="1"/>
  <c r="T260" i="5" s="1"/>
  <c r="T261" i="5" s="1"/>
  <c r="T262" i="5" s="1"/>
  <c r="T263" i="5" s="1"/>
  <c r="T264" i="5" s="1"/>
  <c r="T265" i="5" s="1"/>
  <c r="T266" i="5" s="1"/>
  <c r="T267" i="5" s="1"/>
  <c r="T268" i="5" s="1"/>
  <c r="T269" i="5" s="1"/>
  <c r="T270" i="5" s="1"/>
  <c r="T271" i="5" s="1"/>
  <c r="T272" i="5" s="1"/>
  <c r="T273" i="5" s="1"/>
  <c r="T274" i="5" s="1"/>
  <c r="T275" i="5" s="1"/>
  <c r="T276" i="5" s="1"/>
  <c r="T277" i="5" s="1"/>
  <c r="T278" i="5" s="1"/>
  <c r="T279" i="5" s="1"/>
  <c r="T280" i="5" s="1"/>
  <c r="T281" i="5" s="1"/>
  <c r="T282" i="5" s="1"/>
  <c r="T283" i="5" s="1"/>
  <c r="T284" i="5" s="1"/>
  <c r="T285" i="5" s="1"/>
  <c r="T286" i="5" s="1"/>
  <c r="T287" i="5" s="1"/>
  <c r="T288" i="5" s="1"/>
  <c r="T289" i="5" s="1"/>
  <c r="T290" i="5" s="1"/>
  <c r="T291" i="5" s="1"/>
  <c r="T292" i="5" s="1"/>
  <c r="T293" i="5" s="1"/>
  <c r="T294" i="5" s="1"/>
  <c r="T295" i="5" s="1"/>
  <c r="T296" i="5" s="1"/>
  <c r="T297" i="5" s="1"/>
  <c r="T298" i="5" s="1"/>
  <c r="T299" i="5" s="1"/>
  <c r="T300" i="5" s="1"/>
  <c r="T301" i="5" s="1"/>
  <c r="T302" i="5" s="1"/>
  <c r="T303" i="5" s="1"/>
  <c r="T304" i="5" s="1"/>
  <c r="T305" i="5" s="1"/>
  <c r="T306" i="5" s="1"/>
  <c r="T307" i="5" s="1"/>
  <c r="T308" i="5" s="1"/>
  <c r="T309" i="5" s="1"/>
  <c r="T310" i="5" s="1"/>
  <c r="T311" i="5" s="1"/>
  <c r="T312" i="5" s="1"/>
  <c r="T313" i="5" s="1"/>
  <c r="T314" i="5" s="1"/>
  <c r="T315" i="5" s="1"/>
  <c r="T316" i="5" s="1"/>
  <c r="T317" i="5" s="1"/>
  <c r="T318" i="5" s="1"/>
  <c r="T319" i="5" s="1"/>
  <c r="T320" i="5" s="1"/>
  <c r="T321" i="5" s="1"/>
  <c r="T322" i="5" s="1"/>
  <c r="T323" i="5" s="1"/>
  <c r="T324" i="5" s="1"/>
  <c r="T325" i="5" s="1"/>
  <c r="T326" i="5" s="1"/>
  <c r="T327" i="5" s="1"/>
  <c r="T328" i="5" s="1"/>
  <c r="T329" i="5" s="1"/>
  <c r="T330" i="5" s="1"/>
  <c r="T331" i="5" s="1"/>
  <c r="T332" i="5" s="1"/>
  <c r="T333" i="5" s="1"/>
  <c r="T334" i="5" s="1"/>
  <c r="T335" i="5" s="1"/>
  <c r="T336" i="5" s="1"/>
  <c r="T337" i="5" s="1"/>
  <c r="T338" i="5" s="1"/>
  <c r="T339" i="5" s="1"/>
  <c r="T340" i="5" s="1"/>
  <c r="T341" i="5" s="1"/>
  <c r="T342" i="5" s="1"/>
  <c r="T343" i="5" s="1"/>
  <c r="T344" i="5" s="1"/>
  <c r="T345" i="5" s="1"/>
  <c r="T346" i="5" s="1"/>
  <c r="T347" i="5" s="1"/>
  <c r="T348" i="5" s="1"/>
  <c r="T349" i="5" s="1"/>
  <c r="T350" i="5" s="1"/>
  <c r="T351" i="5" s="1"/>
  <c r="T352" i="5" s="1"/>
  <c r="T353" i="5" s="1"/>
  <c r="T354" i="5" s="1"/>
  <c r="T355" i="5" s="1"/>
  <c r="T356" i="5" s="1"/>
  <c r="T357" i="5" s="1"/>
  <c r="T358" i="5" s="1"/>
  <c r="T359" i="5" s="1"/>
  <c r="T360" i="5" s="1"/>
  <c r="T361" i="5" s="1"/>
  <c r="T362" i="5" s="1"/>
  <c r="T363" i="5" s="1"/>
  <c r="T364" i="5" s="1"/>
  <c r="T365" i="5" s="1"/>
  <c r="T366" i="5" s="1"/>
  <c r="T367" i="5" s="1"/>
  <c r="T368" i="5" s="1"/>
  <c r="T369" i="5" s="1"/>
  <c r="T370" i="5" s="1"/>
  <c r="T371" i="5" s="1"/>
  <c r="T372" i="5" s="1"/>
  <c r="T373" i="5" s="1"/>
  <c r="T374" i="5" s="1"/>
  <c r="T375" i="5" s="1"/>
  <c r="T376" i="5" s="1"/>
  <c r="T377" i="5" s="1"/>
  <c r="T378" i="5" s="1"/>
  <c r="T379" i="5" s="1"/>
  <c r="T380" i="5" s="1"/>
  <c r="T381" i="5" s="1"/>
  <c r="T382" i="5" s="1"/>
  <c r="T383" i="5" s="1"/>
  <c r="T384" i="5" s="1"/>
  <c r="T385" i="5" s="1"/>
  <c r="T386" i="5" s="1"/>
  <c r="T387" i="5" s="1"/>
  <c r="T388" i="5" s="1"/>
  <c r="T389" i="5" s="1"/>
  <c r="T390" i="5" s="1"/>
  <c r="T391" i="5" s="1"/>
  <c r="T392" i="5" s="1"/>
  <c r="T393" i="5" s="1"/>
  <c r="T394" i="5" s="1"/>
  <c r="T395" i="5" s="1"/>
  <c r="T396" i="5" s="1"/>
  <c r="T397" i="5" s="1"/>
  <c r="T398" i="5" s="1"/>
  <c r="T399" i="5" s="1"/>
  <c r="T400" i="5" s="1"/>
  <c r="T401" i="5" s="1"/>
  <c r="T402" i="5" s="1"/>
  <c r="T403" i="5" s="1"/>
  <c r="T404" i="5" s="1"/>
  <c r="T405" i="5" s="1"/>
  <c r="T406" i="5" s="1"/>
  <c r="T407" i="5" s="1"/>
  <c r="T408" i="5" s="1"/>
  <c r="T409" i="5" s="1"/>
  <c r="T410" i="5" s="1"/>
  <c r="T411" i="5" s="1"/>
  <c r="T412" i="5" s="1"/>
  <c r="T413" i="5" s="1"/>
  <c r="T414" i="5" s="1"/>
  <c r="T415" i="5" s="1"/>
  <c r="T416" i="5" s="1"/>
  <c r="T417" i="5" s="1"/>
  <c r="T418" i="5" s="1"/>
  <c r="T419" i="5" s="1"/>
  <c r="T420" i="5" s="1"/>
  <c r="T421" i="5" s="1"/>
  <c r="T422" i="5" s="1"/>
  <c r="T423" i="5" s="1"/>
  <c r="T424" i="5" s="1"/>
  <c r="T425" i="5" s="1"/>
  <c r="T426" i="5" s="1"/>
  <c r="T427" i="5" s="1"/>
  <c r="T428" i="5" s="1"/>
  <c r="T429" i="5" s="1"/>
  <c r="T430" i="5" s="1"/>
  <c r="T431" i="5" s="1"/>
  <c r="T432" i="5" s="1"/>
  <c r="T433" i="5" s="1"/>
  <c r="T434" i="5" s="1"/>
  <c r="T435" i="5" s="1"/>
  <c r="T436" i="5" s="1"/>
  <c r="T437" i="5" s="1"/>
  <c r="T438" i="5" s="1"/>
  <c r="T439" i="5" s="1"/>
  <c r="T440" i="5" s="1"/>
  <c r="T441" i="5" s="1"/>
  <c r="T442" i="5" s="1"/>
  <c r="T443" i="5" s="1"/>
  <c r="T444" i="5" s="1"/>
  <c r="T445" i="5" s="1"/>
  <c r="T446" i="5" s="1"/>
  <c r="T447" i="5" s="1"/>
  <c r="T448" i="5" s="1"/>
  <c r="T449" i="5" s="1"/>
  <c r="T450" i="5" s="1"/>
  <c r="T451" i="5" s="1"/>
  <c r="T452" i="5" s="1"/>
  <c r="T453" i="5" s="1"/>
  <c r="T454" i="5" s="1"/>
  <c r="T455" i="5" s="1"/>
  <c r="T456" i="5" s="1"/>
  <c r="T457" i="5" s="1"/>
  <c r="T458" i="5" s="1"/>
  <c r="T459" i="5" s="1"/>
  <c r="T460" i="5" s="1"/>
  <c r="T461" i="5" s="1"/>
  <c r="T462" i="5" s="1"/>
  <c r="T463" i="5" s="1"/>
  <c r="T464" i="5" s="1"/>
  <c r="T465" i="5" s="1"/>
  <c r="T466" i="5" s="1"/>
  <c r="T467" i="5" s="1"/>
  <c r="T468" i="5" s="1"/>
  <c r="T469" i="5" s="1"/>
  <c r="T470" i="5" s="1"/>
  <c r="T471" i="5" s="1"/>
  <c r="T472" i="5" s="1"/>
  <c r="T473" i="5" s="1"/>
  <c r="T474" i="5" s="1"/>
  <c r="T475" i="5" s="1"/>
  <c r="T476" i="5" s="1"/>
  <c r="T477" i="5" s="1"/>
  <c r="T478" i="5" s="1"/>
  <c r="T479" i="5" s="1"/>
  <c r="T480" i="5" s="1"/>
  <c r="T481" i="5" s="1"/>
  <c r="T482" i="5" s="1"/>
  <c r="T483" i="5" s="1"/>
  <c r="T484" i="5" s="1"/>
  <c r="T485" i="5" s="1"/>
  <c r="T486" i="5" s="1"/>
  <c r="T487" i="5" s="1"/>
  <c r="T488" i="5" s="1"/>
  <c r="T489" i="5" s="1"/>
  <c r="T490" i="5" s="1"/>
  <c r="T491" i="5" s="1"/>
  <c r="T492" i="5" s="1"/>
  <c r="T493" i="5" s="1"/>
  <c r="T494" i="5" s="1"/>
  <c r="T495" i="5" s="1"/>
  <c r="T496" i="5" s="1"/>
  <c r="T497" i="5" s="1"/>
  <c r="T498" i="5" s="1"/>
  <c r="T499" i="5" s="1"/>
  <c r="T500" i="5" s="1"/>
  <c r="T501" i="5" s="1"/>
  <c r="T502" i="5" s="1"/>
  <c r="T503" i="5" s="1"/>
  <c r="T504" i="5" s="1"/>
  <c r="T505" i="5" s="1"/>
  <c r="T506" i="5" s="1"/>
  <c r="T507" i="5" s="1"/>
  <c r="T508" i="5" s="1"/>
  <c r="T509" i="5" s="1"/>
  <c r="T510" i="5" s="1"/>
  <c r="T511" i="5" s="1"/>
  <c r="T512" i="5" s="1"/>
  <c r="T513" i="5" s="1"/>
  <c r="T514" i="5" s="1"/>
  <c r="T515" i="5" s="1"/>
  <c r="T516" i="5" s="1"/>
  <c r="T41" i="7" l="1"/>
  <c r="T45" i="7"/>
  <c r="T15" i="7"/>
  <c r="T58" i="7"/>
  <c r="T16" i="7"/>
  <c r="T24" i="7"/>
  <c r="T32" i="7"/>
  <c r="T7" i="7"/>
  <c r="T9" i="7"/>
  <c r="T34" i="7"/>
  <c r="T23" i="7"/>
  <c r="T8" i="7"/>
  <c r="T17" i="7"/>
  <c r="T10" i="7"/>
  <c r="T42" i="7"/>
  <c r="T31" i="7"/>
  <c r="T49" i="7"/>
  <c r="T61" i="7"/>
  <c r="T5" i="7"/>
  <c r="T13" i="7"/>
  <c r="T21" i="7"/>
  <c r="T29" i="7"/>
  <c r="T38" i="7"/>
  <c r="T44" i="7"/>
  <c r="T50" i="7"/>
  <c r="T39" i="7"/>
  <c r="T52" i="7"/>
  <c r="T53" i="7"/>
  <c r="T40" i="7"/>
  <c r="T54" i="7"/>
  <c r="T59" i="7"/>
  <c r="T46" i="7"/>
  <c r="T55" i="7"/>
  <c r="T47" i="7"/>
  <c r="T35" i="7"/>
  <c r="T48" i="7"/>
  <c r="T36" i="7"/>
  <c r="T51" i="7"/>
  <c r="T56" i="7"/>
  <c r="T62" i="7"/>
  <c r="T18" i="7"/>
  <c r="T26" i="7"/>
  <c r="T14" i="7"/>
  <c r="T22" i="7"/>
  <c r="T30" i="7"/>
  <c r="T19" i="7"/>
  <c r="T11" i="7"/>
  <c r="T27" i="7"/>
  <c r="T20" i="7"/>
  <c r="T12" i="7"/>
  <c r="T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<sst xmlns="http://schemas.openxmlformats.org/spreadsheetml/2006/main" count="3092" uniqueCount="288">
  <si>
    <t>fmlrc run2</t>
  </si>
  <si>
    <t>ratatosk run2</t>
  </si>
  <si>
    <t>Nanopore uncorrected</t>
  </si>
  <si>
    <t>/hpcfs/groups/phoenix-hpc-rc003/joe/ecoli/thesiss</t>
  </si>
  <si>
    <t>Illumina reads for correction:</t>
  </si>
  <si>
    <t>GLDS-84_Illumina_sequencing_Ecoli_illumina.fastq.gz</t>
  </si>
  <si>
    <t>NASA</t>
  </si>
  <si>
    <t>/hpcfs/groups/phoenix-hpc-rc003/joe/ecoli/thesiss/run2</t>
  </si>
  <si>
    <t>Illumina reads ofr correction:</t>
  </si>
  <si>
    <t>SRR17215514</t>
  </si>
  <si>
    <t>samtools view -F 4079 ../SRR6334890.bam  |  awk -f ~/awk/sim.awk | awk -f stats.awk</t>
  </si>
  <si>
    <t>samtools view -F 4079 fmlrc-SRR6334890.bam  |  awk -f ~/awk/sim.awk | awk -f stats.awk</t>
  </si>
  <si>
    <t>samtools view -F 4079 ratatosk-SRR6334890.bam  |  awk -f ~/awk/sim.awk | awk -f stats.awk</t>
  </si>
  <si>
    <t>/hpcfs/groups/phoenix-hpc-rc003/joe/ecoli/thesiss/run2  (chap3work2)</t>
  </si>
  <si>
    <t>length:</t>
  </si>
  <si>
    <t>Count:</t>
  </si>
  <si>
    <t>mean</t>
  </si>
  <si>
    <t>stddev</t>
  </si>
  <si>
    <t>WD</t>
  </si>
  <si>
    <t>cmnd</t>
  </si>
  <si>
    <t>awk '{if ($0 ~/^@/) { a = int(substr($2,index($2,"=")+1)/50); if ((a) in k) { k[a] +=1; } else {k[a] = 1} } } END { for (i in k) {print i*50, k[i]}}' /hpcfs/users/a1779913/ecoli/SRR6334890.fastq | sort -n | less</t>
  </si>
  <si>
    <t>Histogram bin = 50.</t>
  </si>
  <si>
    <t>cumlutative</t>
  </si>
  <si>
    <t>Ont chr1 similarity</t>
  </si>
  <si>
    <t>HIFI</t>
  </si>
  <si>
    <t>IlluminA</t>
  </si>
  <si>
    <t>/uofaresstor/bxstor/Users/Joe/chm13v1.1    These are from BIG files 800G total. Long read alignments to CHM13, In this directory. (from T2T data sets)</t>
  </si>
  <si>
    <t>#  https://github.com/marbl/CHM13   T2T consortium</t>
  </si>
  <si>
    <t># Assembly draft v1.1 (md5: 1cab2b2776005cdf339ec9f283ba2c70)</t>
  </si>
  <si>
    <t># wget https://s3-us-west-2.amazonaws.com/human-pangenomics/T2T/CHM13/assemblies/chm13.draft_v1.1.fasta.gz</t>
  </si>
  <si>
    <t># PacBio HiFi alignments (generated via Winnowmap v2.01 -x map-pb) (md5: ab6b38cb00efa919f6d93bc89787a121)</t>
  </si>
  <si>
    <t>wget https://s3-us-west-2.amazonaws.com/human-pangenomics/T2T/CHM13/assemblies/alignments/chm13.draft_v1.1.hifi_20k.wm_2.01.pri.bam</t>
  </si>
  <si>
    <t># Oxford nanopore Guppy alignments (generated via Winnowmap v2.01 -x map-ont) (md5: 5cb543ac85513995893015a3709806f4)</t>
  </si>
  <si>
    <t>wget https://s3-us-west-2.amazonaws.com/human-pangenomics/T2T/CHM13/assemblies/alignments/chm13.draft_v1.1.ont_guppy_3.6.0.wm_2.01.pri.bam</t>
  </si>
  <si>
    <t># PCRFree Illumina alignments (generated via bwa mem v0.7.15) (md5: bb41008d0f5de787d26896fb49027420)</t>
  </si>
  <si>
    <t>wget https://s3-us-west-2.amazonaws.com/human-pangenomics/T2T/CHM13/assemblies/alignments/chm13.draft_v1.1.pcrfree.bam</t>
  </si>
  <si>
    <t>Mapped</t>
  </si>
  <si>
    <t>Unmapped</t>
  </si>
  <si>
    <t>Non-Primary</t>
  </si>
  <si>
    <t>Supplementary</t>
  </si>
  <si>
    <t>Mismatches</t>
  </si>
  <si>
    <t>Average Length</t>
  </si>
  <si>
    <t>Error Rate %</t>
  </si>
  <si>
    <t>samtools view -b ../chm13v1.1/chm13.draft_v1.1.hifi_20k.wm_2.01.pri.bam chr21 | samtools stats - | less -S</t>
  </si>
  <si>
    <t>samtools view -b ../chm13v1.1/chm13.draft_v1.1.ont_guppy_3.6.0.wm_2.01.pri.bam chr21 | samtools stats - | less -S</t>
  </si>
  <si>
    <t>samtools view ../chm13v1.1/chm13.draft_v1.1.pcrfree.bam chr21 | awk -f ~/awk/sim.awk | awk -f ~/awk/simstat.awk | less -S</t>
  </si>
  <si>
    <t>A few odd ouputs, similarity = 250 - ignored for now, normally just run on long reads so probably issue with short read and bam format?</t>
  </si>
  <si>
    <t>/uofaresstor/bxstor/Users/Joe/chm13v1.1</t>
  </si>
  <si>
    <t xml:space="preserve"> samtools view chr21-chm13.ONT.bam  | awk  '{  a = int(length($10)/50); if ((a) in k) { k[a] +=1; } else {k[a] = 1}  } END { for (i in k) {print i*50, k[i]} }' &gt; lengthschr21.txt</t>
  </si>
  <si>
    <t>raw ont length chr21</t>
  </si>
  <si>
    <t>1/4 ont reads</t>
  </si>
  <si>
    <t>ratatosk corrected - subsampled</t>
  </si>
  <si>
    <t>Similarity scores for Nanopore reads for CHM13 chr21</t>
  </si>
  <si>
    <t>wd: /hpcfs/groups/phoenix-hpc-rc003/joe/vm-error-alt</t>
  </si>
  <si>
    <t>script: ratatoskICELAKE.sh</t>
  </si>
  <si>
    <t>Extract chr21 from CHM13</t>
  </si>
  <si>
    <t>ontchr21.sh</t>
  </si>
  <si>
    <t>FMLRC corrected</t>
  </si>
  <si>
    <t>Uncorrected Nanopore</t>
  </si>
  <si>
    <t>Uncorrected similarity</t>
  </si>
  <si>
    <t>ont_chr_simstat.sh</t>
  </si>
  <si>
    <t>FMLRC Corrected</t>
  </si>
  <si>
    <t>fmlrc-bwt.sh</t>
  </si>
  <si>
    <t>fmlrc_correct.sh</t>
  </si>
  <si>
    <t>align_fmlrc_corrected.sh</t>
  </si>
  <si>
    <t>ratatosk corrrected (sample)</t>
  </si>
  <si>
    <t>subsample_illchr21.sh</t>
  </si>
  <si>
    <t>ratatoskICELAKE.sh</t>
  </si>
  <si>
    <t>mm2-ratatosk.sh</t>
  </si>
  <si>
    <t>get_rt_hist.sh</t>
  </si>
  <si>
    <t>STEPS:</t>
  </si>
  <si>
    <t>/hpcfs/groups/phoenix-hpc-rc003/joe/correction/fmlrc/BGI+</t>
  </si>
  <si>
    <t>GRCh38</t>
  </si>
  <si>
    <t>chr6</t>
  </si>
  <si>
    <t>bases</t>
  </si>
  <si>
    <t>https://www.ncbi.nlm.nih.gov/grc/human/data</t>
  </si>
  <si>
    <t>Nanopore dataset, "GIAB HG002 ONT Ultra-long UCSC"</t>
  </si>
  <si>
    <t>https://ftp-trace.ncbi.nlm.nih.gov/giab/ftp/data/AshkenazimTrio/HG002_NA24385_son/UCSC_Ultralong_OxfordNanopore_Promethion/</t>
  </si>
  <si>
    <t>HIST</t>
  </si>
  <si>
    <t>reads</t>
  </si>
  <si>
    <t>Coverage</t>
  </si>
  <si>
    <t>BGI short reads</t>
  </si>
  <si>
    <t>https://ftp-trace.ncbi.nlm.nih.gov/giab/ftp/data/AshkenazimTrio/HG002_NA24385_son/NIST_BGIseq_2x150bp_100x/README_NIST_BGISeq_100x_HG002_data.md</t>
  </si>
  <si>
    <t>lines</t>
  </si>
  <si>
    <t>basepairs</t>
  </si>
  <si>
    <t xml:space="preserve"> gunzip -c /hpcfs/groups/phoenix-hpc-rc003/genomeData/giabftp/data/AshkenazimTrio/HG002_NA24385_son/NIST_BGIseq_2x150bp/211109_M024_V350038332_L01_HUMuarfR092940-607_2.fq.gz | awk '{ if ((NR % 4) == 2) { x += length($0) } } END { print x }'</t>
  </si>
  <si>
    <t>second set R2</t>
  </si>
  <si>
    <t>add and * 2</t>
  </si>
  <si>
    <t>chr38</t>
  </si>
  <si>
    <t>Illumina</t>
  </si>
  <si>
    <t>Illchr6.fastq</t>
  </si>
  <si>
    <t>/hpcfs/groups/phoenix-hpc-rc003/joe/correction/IllumHg002</t>
  </si>
  <si>
    <t>Illumkina 72X</t>
  </si>
  <si>
    <t>raw nano vs GRCh38</t>
  </si>
  <si>
    <t>ratatosk</t>
  </si>
  <si>
    <t>/hpcfs/groups/phoenix-hpc-rc003/joe/correction/fmlrc/BGI+/ratatosk</t>
  </si>
  <si>
    <t>vs GRCh38 ref chr6</t>
  </si>
  <si>
    <t>vs HG002 refchr6</t>
  </si>
  <si>
    <t>FMLRC</t>
  </si>
  <si>
    <t>rt-simstat.sh</t>
  </si>
  <si>
    <t>No correction</t>
  </si>
  <si>
    <t>FMLRC correction</t>
  </si>
  <si>
    <t>createbwt.sh</t>
  </si>
  <si>
    <t>fmlrc.sh</t>
  </si>
  <si>
    <t>gensim.sh</t>
  </si>
  <si>
    <t>3 Ratatosk Correction</t>
  </si>
  <si>
    <t>ratatosk.sh</t>
  </si>
  <si>
    <t>algnrata-chr6.sh</t>
  </si>
  <si>
    <t>Illumina 72X</t>
  </si>
  <si>
    <t>Path</t>
  </si>
  <si>
    <t>FMLRC 72X</t>
  </si>
  <si>
    <t>algmFMLRCchr6.sh</t>
  </si>
  <si>
    <t>calcSTAT.sh</t>
  </si>
  <si>
    <t>illumina: https://ftp-trace.ncbi.nlm.nih.gov/giab/ftp/data/AshkenazimTrio/HG002_NA24385_son/NIST_Illumina_2x250bps/</t>
  </si>
  <si>
    <t>Data from Fig 9:</t>
  </si>
  <si>
    <t>/hpcfs/groups/phoenix-hpc-rc003/joe/thesis/chap3/SVgiabchr6GRCh37/HG002c0.6SV_giab</t>
  </si>
  <si>
    <t>sizecat=20to49</t>
  </si>
  <si>
    <t>&lt;ID=sizecat,Number=1,Type=String,Description="Size category in bp: 20to49, 50to99, 100to299, 300to999, or gt1000"&gt;</t>
  </si>
  <si>
    <t>SVTYPE=INS</t>
  </si>
  <si>
    <t>SVLEN=25</t>
  </si>
  <si>
    <t>&lt;ID=REPTYPE,Number=1,Type=String,Description="Type of SV, with designation of uniqueness of new or deleted sequence:SIMPLEDEL=Deletion of at least some unique sequence, SIMPLEINS=Insertion of at least some unique sequence, CONTRAC=Contraction, or deletion of sequence entirely similar to remaining sequence, DUP=Duplication, or insertion of sequence entirely similar to pre-existing sequence, INV=Inversion, SUBSINS=Insertion of new sequence with alteration of some pre-existing sequence, SUBSDEL=Deletion of sequence with alteration of some remaining sequence"&gt;</t>
  </si>
  <si>
    <t>&lt;ID=SVTYPE,Number=1,Type=String,Description="Type of SV:DEL=Deletion, CON=Contraction, INS=Insertion, DUP=Duplication, INV=Inversion"&gt;</t>
  </si>
  <si>
    <t>CMD:</t>
  </si>
  <si>
    <t xml:space="preserve"> bash giab_vcf_stats.sh | awk '{ print $2, $3 }' | sort -k 1 -k 2 | uniq -c</t>
  </si>
  <si>
    <t>Deletions</t>
  </si>
  <si>
    <t>Insertions</t>
  </si>
  <si>
    <t>raw-DEL</t>
  </si>
  <si>
    <t>raw-INS</t>
  </si>
  <si>
    <t>DEL</t>
  </si>
  <si>
    <t>20to49</t>
  </si>
  <si>
    <t>50to99</t>
  </si>
  <si>
    <t>50 to 99</t>
  </si>
  <si>
    <t>100to299</t>
  </si>
  <si>
    <t>100 to 299</t>
  </si>
  <si>
    <t>300to999</t>
  </si>
  <si>
    <t>300 to 999</t>
  </si>
  <si>
    <t>gt1000</t>
  </si>
  <si>
    <t>&gt; 1000</t>
  </si>
  <si>
    <t>INS</t>
  </si>
  <si>
    <t xml:space="preserve">giab_vcf_stats.sh </t>
  </si>
  <si>
    <t>#!/bin/bash</t>
  </si>
  <si>
    <t>awk '{ if ($0 ~ /^#/) next;</t>
  </si>
  <si>
    <t xml:space="preserve">        n = split($8,a,";");</t>
  </si>
  <si>
    <t xml:space="preserve">        for (i=1;i&lt;=n;i++) {</t>
  </si>
  <si>
    <t xml:space="preserve">                if (index(a[i],"SVTYPE") &gt; 0) { svtype = substr(a[i],8) }</t>
  </si>
  <si>
    <t xml:space="preserve">                if (index(a[i],"sizecat") &gt; 0) { sizecat = substr(a[i],9) }</t>
  </si>
  <si>
    <t xml:space="preserve">                if (index(a[i],"SVLEN") &gt; 0) { svlen = substr(a[i],7) }</t>
  </si>
  <si>
    <t xml:space="preserve">        }</t>
  </si>
  <si>
    <t>printf("%s\t%s\t%s\t%s\n",$2,svtype,sizecat,svlen)</t>
  </si>
  <si>
    <t>}' chr6-HG002-SV-T1-v0.6.vcf</t>
  </si>
  <si>
    <t>bash vcf_stat.sh rawChr6.vcf  | awk '{ print $2, $3 }' | sort -k 1 -k 2 | uniq -c</t>
  </si>
  <si>
    <t>DUP</t>
  </si>
  <si>
    <t>bash vcf_stat.sh fmlrcChr6.vcf  | awk '{ print $2, $3 }' | sort -k 1 -k 2 | uniq -c</t>
  </si>
  <si>
    <t>vcf_stat.sh</t>
  </si>
  <si>
    <t>sizecat = ""</t>
  </si>
  <si>
    <t xml:space="preserve">                if (index(a[i],"SVLEN") &gt; 0) { svlen = substr(a[i],7) * 1 }</t>
  </si>
  <si>
    <t xml:space="preserve">        if (svlen &lt; 0) svlen = svlen * -1;</t>
  </si>
  <si>
    <t xml:space="preserve">        if ( (svlen &gt;= 50 ) &amp;&amp; ( svlen &lt; 100) )  sizecat = "50to99";</t>
  </si>
  <si>
    <t xml:space="preserve">        if ( (svlen &gt;= 100 ) &amp;&amp; ( svlen &lt; 300) )  sizecat = "100to299";</t>
  </si>
  <si>
    <t xml:space="preserve">        if ( (svlen &gt;= 300 ) &amp;&amp; ( svlen &lt; 999) )  sizecat = "300to999";</t>
  </si>
  <si>
    <t xml:space="preserve">        if ( (svlen &gt;= 1000) )  sizecat = "gt1000";</t>
  </si>
  <si>
    <t>if (sizecat == "") { sizecat = "error" }</t>
  </si>
  <si>
    <t># print $0</t>
  </si>
  <si>
    <t>}' $1</t>
  </si>
  <si>
    <t>Ratatosk</t>
  </si>
  <si>
    <t>uncorrected</t>
  </si>
  <si>
    <t>GIAB</t>
  </si>
  <si>
    <t>Source: curacted VCF data from GIAB</t>
  </si>
  <si>
    <t>READS from chromosome 6:</t>
  </si>
  <si>
    <t xml:space="preserve">Align to Chromosome 6 of GRCH38 </t>
  </si>
  <si>
    <t>Convert VCF's to our BAM format.</t>
  </si>
  <si>
    <t>&amp; Run Sniffles to create VCF</t>
  </si>
  <si>
    <t>make_dist.sh</t>
  </si>
  <si>
    <t>Ratatosk Corrected</t>
  </si>
  <si>
    <t>gendata.sh</t>
  </si>
  <si>
    <t>make_dist_giab.sh</t>
  </si>
  <si>
    <t>mergTagVCF.sh</t>
  </si>
  <si>
    <t>score.sh</t>
  </si>
  <si>
    <t>Re-position data for staggered plot.</t>
  </si>
  <si>
    <t>Counts of insertions per bin</t>
  </si>
  <si>
    <t>FMLC</t>
  </si>
  <si>
    <t>Raw</t>
  </si>
  <si>
    <t/>
  </si>
  <si>
    <t>calls</t>
  </si>
  <si>
    <t>GIAB SV insert 200-7000</t>
  </si>
  <si>
    <t>detected</t>
  </si>
  <si>
    <t>not</t>
  </si>
  <si>
    <t>PBSV</t>
  </si>
  <si>
    <t>pos</t>
  </si>
  <si>
    <t>size</t>
  </si>
  <si>
    <t>incalls</t>
  </si>
  <si>
    <t>unmatched</t>
  </si>
  <si>
    <t>mosiac</t>
  </si>
  <si>
    <t>raw-corr</t>
  </si>
  <si>
    <t>hihfi</t>
  </si>
  <si>
    <t>Tier1</t>
  </si>
  <si>
    <t>Not</t>
  </si>
  <si>
    <t>Tier2/3</t>
  </si>
  <si>
    <t>Insert Length</t>
  </si>
  <si>
    <t xml:space="preserve">Count </t>
  </si>
  <si>
    <t>Bin</t>
  </si>
  <si>
    <t>/hpcfs/groups/phoenix-hpc-rc003/joe/thesis/chap3/SVgiabchr6GRCh37/section4ccs</t>
  </si>
  <si>
    <t>GIAB SV mapping to TO humrep 131 of 452</t>
  </si>
  <si>
    <t>TE - no dups</t>
  </si>
  <si>
    <t>cuteSV</t>
  </si>
  <si>
    <t>SNIFFLES</t>
  </si>
  <si>
    <t>pbsvRAW</t>
  </si>
  <si>
    <t>pbsvFMLRC</t>
  </si>
  <si>
    <t>pbsvRATA</t>
  </si>
  <si>
    <t>pbsvhifi</t>
  </si>
  <si>
    <t>PacBio HiFi L1HS detection.</t>
  </si>
  <si>
    <t>Sniffles</t>
  </si>
  <si>
    <t>AluYa5</t>
  </si>
  <si>
    <t>TE</t>
  </si>
  <si>
    <t>Qty</t>
  </si>
  <si>
    <t>RAW</t>
  </si>
  <si>
    <t>RAW-S3</t>
  </si>
  <si>
    <t>FMLRC-s3</t>
  </si>
  <si>
    <t>RATA</t>
  </si>
  <si>
    <t>RATA-s3</t>
  </si>
  <si>
    <t>RAW-mos</t>
  </si>
  <si>
    <t>FMLRC-mos</t>
  </si>
  <si>
    <t>RATA-mos</t>
  </si>
  <si>
    <t>RATA-hf</t>
  </si>
  <si>
    <t>RATA-hfs3</t>
  </si>
  <si>
    <t>PB-hifi</t>
  </si>
  <si>
    <t>PB-hifis3</t>
  </si>
  <si>
    <t>snifHIFI</t>
  </si>
  <si>
    <t>PB-hifi-S3</t>
  </si>
  <si>
    <t>SVA_A</t>
  </si>
  <si>
    <t>AluY</t>
  </si>
  <si>
    <t>L1HS</t>
  </si>
  <si>
    <t>AluYd2</t>
  </si>
  <si>
    <t>dup</t>
  </si>
  <si>
    <t>AluYa1</t>
  </si>
  <si>
    <t>AluYd8</t>
  </si>
  <si>
    <t>AluYa4</t>
  </si>
  <si>
    <t>AluYe2</t>
  </si>
  <si>
    <t>AluYg6</t>
  </si>
  <si>
    <t>AluYb8</t>
  </si>
  <si>
    <t>AluYb9</t>
  </si>
  <si>
    <t>AluYc1</t>
  </si>
  <si>
    <t>AluYe5</t>
  </si>
  <si>
    <t>L1PA2</t>
  </si>
  <si>
    <t>L1</t>
  </si>
  <si>
    <t>L1P_MA2</t>
  </si>
  <si>
    <t>L1PBA_5</t>
  </si>
  <si>
    <t>L1PA4</t>
  </si>
  <si>
    <t>LTR5_Hs</t>
  </si>
  <si>
    <t>SVA_B</t>
  </si>
  <si>
    <t>SVA_D</t>
  </si>
  <si>
    <t>SVA_F</t>
  </si>
  <si>
    <t>SVA_E</t>
  </si>
  <si>
    <t>TOTAL</t>
  </si>
  <si>
    <t>https://s3-us-west-2.amazonaws.com/human-pangenomics/T2T/CHM13/assemblies/alignments/chm13.draft_v1.1.pcrfree.bam</t>
  </si>
  <si>
    <t>Short read used for correction (T2T data):</t>
  </si>
  <si>
    <t>extract fastq read data for chr 14 and 22</t>
  </si>
  <si>
    <t>illuminaBAMtoFASTQ12.sh</t>
  </si>
  <si>
    <t>WD: /hpcfs/groups/phoenix-hpc-rc003/joe/thesis/chap2/br2/ch3-sim</t>
  </si>
  <si>
    <t xml:space="preserve"> samtools view -F 4079 ../30X_15_15d_PsuedoGenome.bam | awk -f ~/awk/sim.awk | awk -f ~/awk/simstat.awk &gt; 30X_15_15d.bam.sim</t>
  </si>
  <si>
    <t xml:space="preserve"> samtools view -F 4079 /hpcfs/groups/phoenix-hpc-rc003/joe/thesis/chap2/chm13/chr14_22-ONT.bam  | awk -f ~/awk/sim.awk | awk -f ~/awk/simstat.awk &gt; chm13_chr14_22.bam.sim &amp; ( mod to filter if denom = 0)</t>
  </si>
  <si>
    <t>Simulated Insertion Location and Size</t>
  </si>
  <si>
    <t>PBSIM</t>
  </si>
  <si>
    <t>Uncorrected Variant Calls</t>
  </si>
  <si>
    <t>Corrected</t>
  </si>
  <si>
    <t>minimap2 smiffles mosaic</t>
  </si>
  <si>
    <t xml:space="preserve"> sniffles --i fmlrc_3x25longread.bam  --vcf fmlrc-25x3sim.vcf --threads 2 --mosaic</t>
  </si>
  <si>
    <t>25x3</t>
  </si>
  <si>
    <t>Variant Calls </t>
  </si>
  <si>
    <t>Chromosome</t>
  </si>
  <si>
    <t>Position</t>
  </si>
  <si>
    <t>Size</t>
  </si>
  <si>
    <t>Detected</t>
  </si>
  <si>
    <t>chr14</t>
  </si>
  <si>
    <t>PRECISE</t>
  </si>
  <si>
    <t>./.</t>
  </si>
  <si>
    <t>IMPRECISE</t>
  </si>
  <si>
    <t>0/0</t>
  </si>
  <si>
    <t>0/1</t>
  </si>
  <si>
    <t>chr22</t>
  </si>
  <si>
    <t xml:space="preserve"> </t>
  </si>
  <si>
    <t>Total Inserts/Found inserts</t>
  </si>
  <si>
    <t> ADD in is this Error correction by FMLRC or Ratatosk.  (I think FMLRC)</t>
  </si>
  <si>
    <t>ch3_final</t>
  </si>
  <si>
    <t>chap3work2</t>
  </si>
  <si>
    <t>chap3_vcf</t>
  </si>
  <si>
    <t>chap3work</t>
  </si>
  <si>
    <t>Chap3.xls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</si>
</sst>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8" tint="-0.49998474074526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5" fillId="0" borderId="4" xfId="0" applyFont="1" applyBorder="1"/>
    <xf numFmtId="0" fontId="5" fillId="0" borderId="1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/>
    <xf numFmtId="0" fontId="5" fillId="0" borderId="7" xfId="0" applyFont="1" applyBorder="1"/>
    <xf numFmtId="0" fontId="5" fillId="0" borderId="8" xfId="0" applyFont="1" applyBorder="1"/>
    <xf numFmtId="0" fontId="5" fillId="0" borderId="11" xfId="0" applyFont="1" applyBorder="1"/>
    <xf numFmtId="0" fontId="5" fillId="0" borderId="9" xfId="0" applyFont="1" applyBorder="1"/>
    <xf numFmtId="0" fontId="2" fillId="0" borderId="0" xfId="0" applyFont="1" applyAlignment="1">
      <alignment wrapText="1"/>
    </xf>
    <xf numFmtId="0" fontId="0" fillId="0" borderId="0" xfId="0" quotePrefix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3" xfId="0" applyBorder="1"/>
    <xf numFmtId="0" fontId="0" fillId="2" borderId="3" xfId="0" applyFill="1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0" borderId="38" xfId="0" applyBorder="1"/>
    <xf numFmtId="0" fontId="0" fillId="0" borderId="38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38" xfId="0" applyNumberFormat="1" applyBorder="1" applyAlignment="1">
      <alignment horizontal="center"/>
    </xf>
    <xf numFmtId="0" fontId="0" fillId="0" borderId="39" xfId="0" applyBorder="1"/>
    <xf numFmtId="0" fontId="0" fillId="0" borderId="39" xfId="0" applyBorder="1" applyAlignment="1">
      <alignment horizontal="center"/>
    </xf>
    <xf numFmtId="1" fontId="0" fillId="0" borderId="39" xfId="0" applyNumberFormat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3" xfId="0" applyFill="1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3" xfId="0" applyFill="1" applyBorder="1"/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8" borderId="3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kumimoji="0" lang="en-A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</a:rPr>
              <a:t>Similarity of nanopore reads from </a:t>
            </a:r>
            <a:r>
              <a:rPr kumimoji="0" lang="en-AU" sz="1400" b="0" i="1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</a:rPr>
              <a:t>E-coli</a:t>
            </a:r>
            <a:r>
              <a:rPr kumimoji="0" lang="en-A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</a:rPr>
              <a:t> aligned to the </a:t>
            </a:r>
            <a:r>
              <a:rPr kumimoji="0" lang="en-AU" sz="1400" b="0" i="1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</a:rPr>
              <a:t>E-coli</a:t>
            </a:r>
            <a:r>
              <a:rPr kumimoji="0" lang="en-A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</a:rPr>
              <a:t> MG16655 Reference Genome, before and after correction with Illumina reads for FMLRC and Ratatosk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Nanopore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'Fig1'!$I$2:$I$44</c:f>
              <c:numCache>
                <c:formatCode>General</c:formatCode>
                <c:ptCount val="43"/>
                <c:pt idx="0">
                  <c:v>0.57999999999999996</c:v>
                </c:pt>
                <c:pt idx="1">
                  <c:v>0.59</c:v>
                </c:pt>
                <c:pt idx="2">
                  <c:v>0.6</c:v>
                </c:pt>
                <c:pt idx="3">
                  <c:v>0.61</c:v>
                </c:pt>
                <c:pt idx="4">
                  <c:v>0.62</c:v>
                </c:pt>
                <c:pt idx="5">
                  <c:v>0.63</c:v>
                </c:pt>
                <c:pt idx="6">
                  <c:v>0.64</c:v>
                </c:pt>
                <c:pt idx="7">
                  <c:v>0.65</c:v>
                </c:pt>
                <c:pt idx="8">
                  <c:v>0.66</c:v>
                </c:pt>
                <c:pt idx="9">
                  <c:v>0.67</c:v>
                </c:pt>
                <c:pt idx="10">
                  <c:v>0.68</c:v>
                </c:pt>
                <c:pt idx="11">
                  <c:v>0.69</c:v>
                </c:pt>
                <c:pt idx="12">
                  <c:v>0.7</c:v>
                </c:pt>
                <c:pt idx="13">
                  <c:v>0.71</c:v>
                </c:pt>
                <c:pt idx="14">
                  <c:v>0.72</c:v>
                </c:pt>
                <c:pt idx="15">
                  <c:v>0.73</c:v>
                </c:pt>
                <c:pt idx="16">
                  <c:v>0.74</c:v>
                </c:pt>
                <c:pt idx="17">
                  <c:v>0.75</c:v>
                </c:pt>
                <c:pt idx="18">
                  <c:v>0.76</c:v>
                </c:pt>
                <c:pt idx="19">
                  <c:v>0.77</c:v>
                </c:pt>
                <c:pt idx="20">
                  <c:v>0.78</c:v>
                </c:pt>
                <c:pt idx="21">
                  <c:v>0.79</c:v>
                </c:pt>
                <c:pt idx="22">
                  <c:v>0.8</c:v>
                </c:pt>
                <c:pt idx="23">
                  <c:v>0.81</c:v>
                </c:pt>
                <c:pt idx="24">
                  <c:v>0.82</c:v>
                </c:pt>
                <c:pt idx="25">
                  <c:v>0.83</c:v>
                </c:pt>
                <c:pt idx="26">
                  <c:v>0.84</c:v>
                </c:pt>
                <c:pt idx="27">
                  <c:v>0.85</c:v>
                </c:pt>
                <c:pt idx="28">
                  <c:v>0.86</c:v>
                </c:pt>
                <c:pt idx="29">
                  <c:v>0.87</c:v>
                </c:pt>
                <c:pt idx="30">
                  <c:v>0.88</c:v>
                </c:pt>
                <c:pt idx="31">
                  <c:v>0.89</c:v>
                </c:pt>
                <c:pt idx="32">
                  <c:v>0.9</c:v>
                </c:pt>
                <c:pt idx="33">
                  <c:v>0.91</c:v>
                </c:pt>
                <c:pt idx="34">
                  <c:v>0.92</c:v>
                </c:pt>
                <c:pt idx="35">
                  <c:v>0.93</c:v>
                </c:pt>
                <c:pt idx="36">
                  <c:v>0.94</c:v>
                </c:pt>
                <c:pt idx="37">
                  <c:v>0.95</c:v>
                </c:pt>
                <c:pt idx="38">
                  <c:v>0.96</c:v>
                </c:pt>
                <c:pt idx="39">
                  <c:v>0.97</c:v>
                </c:pt>
                <c:pt idx="40">
                  <c:v>0.98</c:v>
                </c:pt>
                <c:pt idx="41">
                  <c:v>0.99</c:v>
                </c:pt>
                <c:pt idx="42">
                  <c:v>1</c:v>
                </c:pt>
              </c:numCache>
            </c:numRef>
          </c:xVal>
          <c:yVal>
            <c:numRef>
              <c:f>'Fig1'!$J$2:$J$44</c:f>
              <c:numCache>
                <c:formatCode>General</c:formatCode>
                <c:ptCount val="4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15</c:v>
                </c:pt>
                <c:pt idx="6">
                  <c:v>14</c:v>
                </c:pt>
                <c:pt idx="7">
                  <c:v>22</c:v>
                </c:pt>
                <c:pt idx="8">
                  <c:v>38</c:v>
                </c:pt>
                <c:pt idx="9">
                  <c:v>49</c:v>
                </c:pt>
                <c:pt idx="10">
                  <c:v>62</c:v>
                </c:pt>
                <c:pt idx="11">
                  <c:v>70</c:v>
                </c:pt>
                <c:pt idx="12">
                  <c:v>64</c:v>
                </c:pt>
                <c:pt idx="13">
                  <c:v>81</c:v>
                </c:pt>
                <c:pt idx="14">
                  <c:v>90</c:v>
                </c:pt>
                <c:pt idx="15">
                  <c:v>94</c:v>
                </c:pt>
                <c:pt idx="16">
                  <c:v>91</c:v>
                </c:pt>
                <c:pt idx="17">
                  <c:v>109</c:v>
                </c:pt>
                <c:pt idx="18">
                  <c:v>106</c:v>
                </c:pt>
                <c:pt idx="19">
                  <c:v>103</c:v>
                </c:pt>
                <c:pt idx="20">
                  <c:v>88</c:v>
                </c:pt>
                <c:pt idx="21">
                  <c:v>123</c:v>
                </c:pt>
                <c:pt idx="22">
                  <c:v>126</c:v>
                </c:pt>
                <c:pt idx="23">
                  <c:v>139</c:v>
                </c:pt>
                <c:pt idx="24">
                  <c:v>176</c:v>
                </c:pt>
                <c:pt idx="25">
                  <c:v>187</c:v>
                </c:pt>
                <c:pt idx="26">
                  <c:v>246</c:v>
                </c:pt>
                <c:pt idx="27">
                  <c:v>288</c:v>
                </c:pt>
                <c:pt idx="28">
                  <c:v>372</c:v>
                </c:pt>
                <c:pt idx="29">
                  <c:v>430</c:v>
                </c:pt>
                <c:pt idx="30">
                  <c:v>625</c:v>
                </c:pt>
                <c:pt idx="31">
                  <c:v>740</c:v>
                </c:pt>
                <c:pt idx="32">
                  <c:v>909</c:v>
                </c:pt>
                <c:pt idx="33">
                  <c:v>1257</c:v>
                </c:pt>
                <c:pt idx="34">
                  <c:v>1586</c:v>
                </c:pt>
                <c:pt idx="35">
                  <c:v>2316</c:v>
                </c:pt>
                <c:pt idx="36">
                  <c:v>3844</c:v>
                </c:pt>
                <c:pt idx="37">
                  <c:v>6166</c:v>
                </c:pt>
                <c:pt idx="38">
                  <c:v>4840</c:v>
                </c:pt>
                <c:pt idx="39">
                  <c:v>2504</c:v>
                </c:pt>
                <c:pt idx="40">
                  <c:v>261</c:v>
                </c:pt>
                <c:pt idx="41">
                  <c:v>31</c:v>
                </c:pt>
                <c:pt idx="4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2E-4E23-95A6-3CC955D52C27}"/>
            </c:ext>
          </c:extLst>
        </c:ser>
        <c:ser>
          <c:idx val="0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'Fig1'!$C$2:$C$37</c:f>
              <c:numCache>
                <c:formatCode>General</c:formatCode>
                <c:ptCount val="36"/>
                <c:pt idx="0">
                  <c:v>0.62</c:v>
                </c:pt>
                <c:pt idx="1">
                  <c:v>0.63</c:v>
                </c:pt>
                <c:pt idx="2">
                  <c:v>0.64</c:v>
                </c:pt>
                <c:pt idx="3">
                  <c:v>0.66</c:v>
                </c:pt>
                <c:pt idx="4">
                  <c:v>0.68</c:v>
                </c:pt>
                <c:pt idx="5">
                  <c:v>0.69</c:v>
                </c:pt>
                <c:pt idx="6">
                  <c:v>0.71</c:v>
                </c:pt>
                <c:pt idx="7">
                  <c:v>0.72</c:v>
                </c:pt>
                <c:pt idx="8">
                  <c:v>0.73</c:v>
                </c:pt>
                <c:pt idx="9">
                  <c:v>0.74</c:v>
                </c:pt>
                <c:pt idx="10">
                  <c:v>0.75</c:v>
                </c:pt>
                <c:pt idx="11">
                  <c:v>0.76</c:v>
                </c:pt>
                <c:pt idx="12">
                  <c:v>0.77</c:v>
                </c:pt>
                <c:pt idx="13">
                  <c:v>0.78</c:v>
                </c:pt>
                <c:pt idx="14">
                  <c:v>0.79</c:v>
                </c:pt>
                <c:pt idx="15">
                  <c:v>0.8</c:v>
                </c:pt>
                <c:pt idx="16">
                  <c:v>0.81</c:v>
                </c:pt>
                <c:pt idx="17">
                  <c:v>0.82</c:v>
                </c:pt>
                <c:pt idx="18">
                  <c:v>0.83</c:v>
                </c:pt>
                <c:pt idx="19">
                  <c:v>0.84</c:v>
                </c:pt>
                <c:pt idx="20">
                  <c:v>0.85</c:v>
                </c:pt>
                <c:pt idx="21">
                  <c:v>0.86</c:v>
                </c:pt>
                <c:pt idx="22">
                  <c:v>0.87</c:v>
                </c:pt>
                <c:pt idx="23">
                  <c:v>0.88</c:v>
                </c:pt>
                <c:pt idx="24">
                  <c:v>0.89</c:v>
                </c:pt>
                <c:pt idx="25">
                  <c:v>0.9</c:v>
                </c:pt>
                <c:pt idx="26">
                  <c:v>0.91</c:v>
                </c:pt>
                <c:pt idx="27">
                  <c:v>0.92</c:v>
                </c:pt>
                <c:pt idx="28">
                  <c:v>0.93</c:v>
                </c:pt>
                <c:pt idx="29">
                  <c:v>0.94</c:v>
                </c:pt>
                <c:pt idx="30">
                  <c:v>0.95</c:v>
                </c:pt>
                <c:pt idx="31">
                  <c:v>0.96</c:v>
                </c:pt>
                <c:pt idx="32">
                  <c:v>0.97</c:v>
                </c:pt>
                <c:pt idx="33">
                  <c:v>0.98</c:v>
                </c:pt>
                <c:pt idx="34">
                  <c:v>0.99</c:v>
                </c:pt>
                <c:pt idx="35">
                  <c:v>1</c:v>
                </c:pt>
              </c:numCache>
            </c:numRef>
          </c:xVal>
          <c:yVal>
            <c:numRef>
              <c:f>'Fig1'!$D$2:$D$37</c:f>
              <c:numCache>
                <c:formatCode>General</c:formatCode>
                <c:ptCount val="3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  <c:pt idx="14">
                  <c:v>7</c:v>
                </c:pt>
                <c:pt idx="15">
                  <c:v>10</c:v>
                </c:pt>
                <c:pt idx="16">
                  <c:v>11</c:v>
                </c:pt>
                <c:pt idx="17">
                  <c:v>21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14</c:v>
                </c:pt>
                <c:pt idx="23">
                  <c:v>37</c:v>
                </c:pt>
                <c:pt idx="24">
                  <c:v>21</c:v>
                </c:pt>
                <c:pt idx="25">
                  <c:v>20</c:v>
                </c:pt>
                <c:pt idx="26">
                  <c:v>37</c:v>
                </c:pt>
                <c:pt idx="27">
                  <c:v>29</c:v>
                </c:pt>
                <c:pt idx="28">
                  <c:v>30</c:v>
                </c:pt>
                <c:pt idx="29">
                  <c:v>22</c:v>
                </c:pt>
                <c:pt idx="30">
                  <c:v>50</c:v>
                </c:pt>
                <c:pt idx="31">
                  <c:v>54</c:v>
                </c:pt>
                <c:pt idx="32">
                  <c:v>93</c:v>
                </c:pt>
                <c:pt idx="33">
                  <c:v>227</c:v>
                </c:pt>
                <c:pt idx="34">
                  <c:v>4921</c:v>
                </c:pt>
                <c:pt idx="35">
                  <c:v>22890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2E-4E23-95A6-3CC955D52C2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'Fig1'!$F$2:$F$43</c:f>
              <c:numCache>
                <c:formatCode>General</c:formatCode>
                <c:ptCount val="42"/>
                <c:pt idx="0">
                  <c:v>0.59</c:v>
                </c:pt>
                <c:pt idx="1">
                  <c:v>0.6</c:v>
                </c:pt>
                <c:pt idx="2">
                  <c:v>0.61</c:v>
                </c:pt>
                <c:pt idx="3">
                  <c:v>0.62</c:v>
                </c:pt>
                <c:pt idx="4">
                  <c:v>0.63</c:v>
                </c:pt>
                <c:pt idx="5">
                  <c:v>0.64</c:v>
                </c:pt>
                <c:pt idx="6">
                  <c:v>0.65</c:v>
                </c:pt>
                <c:pt idx="7">
                  <c:v>0.66</c:v>
                </c:pt>
                <c:pt idx="8">
                  <c:v>0.67</c:v>
                </c:pt>
                <c:pt idx="9">
                  <c:v>0.68</c:v>
                </c:pt>
                <c:pt idx="10">
                  <c:v>0.69</c:v>
                </c:pt>
                <c:pt idx="11">
                  <c:v>0.7</c:v>
                </c:pt>
                <c:pt idx="12">
                  <c:v>0.71</c:v>
                </c:pt>
                <c:pt idx="13">
                  <c:v>0.72</c:v>
                </c:pt>
                <c:pt idx="14">
                  <c:v>0.73</c:v>
                </c:pt>
                <c:pt idx="15">
                  <c:v>0.74</c:v>
                </c:pt>
                <c:pt idx="16">
                  <c:v>0.75</c:v>
                </c:pt>
                <c:pt idx="17">
                  <c:v>0.76</c:v>
                </c:pt>
                <c:pt idx="18">
                  <c:v>0.77</c:v>
                </c:pt>
                <c:pt idx="19">
                  <c:v>0.78</c:v>
                </c:pt>
                <c:pt idx="20">
                  <c:v>0.79</c:v>
                </c:pt>
                <c:pt idx="21">
                  <c:v>0.8</c:v>
                </c:pt>
                <c:pt idx="22">
                  <c:v>0.81</c:v>
                </c:pt>
                <c:pt idx="23">
                  <c:v>0.82</c:v>
                </c:pt>
                <c:pt idx="24">
                  <c:v>0.83</c:v>
                </c:pt>
                <c:pt idx="25">
                  <c:v>0.84</c:v>
                </c:pt>
                <c:pt idx="26">
                  <c:v>0.85</c:v>
                </c:pt>
                <c:pt idx="27">
                  <c:v>0.86</c:v>
                </c:pt>
                <c:pt idx="28">
                  <c:v>0.87</c:v>
                </c:pt>
                <c:pt idx="29">
                  <c:v>0.88</c:v>
                </c:pt>
                <c:pt idx="30">
                  <c:v>0.89</c:v>
                </c:pt>
                <c:pt idx="31">
                  <c:v>0.9</c:v>
                </c:pt>
                <c:pt idx="32">
                  <c:v>0.91</c:v>
                </c:pt>
                <c:pt idx="33">
                  <c:v>0.92</c:v>
                </c:pt>
                <c:pt idx="34">
                  <c:v>0.93</c:v>
                </c:pt>
                <c:pt idx="35">
                  <c:v>0.94</c:v>
                </c:pt>
                <c:pt idx="36">
                  <c:v>0.95</c:v>
                </c:pt>
                <c:pt idx="37">
                  <c:v>0.96</c:v>
                </c:pt>
                <c:pt idx="38">
                  <c:v>0.97</c:v>
                </c:pt>
                <c:pt idx="39">
                  <c:v>0.98</c:v>
                </c:pt>
                <c:pt idx="40">
                  <c:v>0.99</c:v>
                </c:pt>
                <c:pt idx="41">
                  <c:v>1</c:v>
                </c:pt>
              </c:numCache>
            </c:numRef>
          </c:xVal>
          <c:yVal>
            <c:numRef>
              <c:f>'Fig1'!$G$2:$G$43</c:f>
              <c:numCache>
                <c:formatCode>General</c:formatCode>
                <c:ptCount val="4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11</c:v>
                </c:pt>
                <c:pt idx="5">
                  <c:v>15</c:v>
                </c:pt>
                <c:pt idx="6">
                  <c:v>20</c:v>
                </c:pt>
                <c:pt idx="7">
                  <c:v>29</c:v>
                </c:pt>
                <c:pt idx="8">
                  <c:v>35</c:v>
                </c:pt>
                <c:pt idx="9">
                  <c:v>46</c:v>
                </c:pt>
                <c:pt idx="10">
                  <c:v>44</c:v>
                </c:pt>
                <c:pt idx="11">
                  <c:v>30</c:v>
                </c:pt>
                <c:pt idx="12">
                  <c:v>39</c:v>
                </c:pt>
                <c:pt idx="13">
                  <c:v>45</c:v>
                </c:pt>
                <c:pt idx="14">
                  <c:v>40</c:v>
                </c:pt>
                <c:pt idx="15">
                  <c:v>45</c:v>
                </c:pt>
                <c:pt idx="16">
                  <c:v>41</c:v>
                </c:pt>
                <c:pt idx="17">
                  <c:v>47</c:v>
                </c:pt>
                <c:pt idx="18">
                  <c:v>32</c:v>
                </c:pt>
                <c:pt idx="19">
                  <c:v>40</c:v>
                </c:pt>
                <c:pt idx="20">
                  <c:v>39</c:v>
                </c:pt>
                <c:pt idx="21">
                  <c:v>43</c:v>
                </c:pt>
                <c:pt idx="22">
                  <c:v>58</c:v>
                </c:pt>
                <c:pt idx="23">
                  <c:v>51</c:v>
                </c:pt>
                <c:pt idx="24">
                  <c:v>56</c:v>
                </c:pt>
                <c:pt idx="25">
                  <c:v>57</c:v>
                </c:pt>
                <c:pt idx="26">
                  <c:v>74</c:v>
                </c:pt>
                <c:pt idx="27">
                  <c:v>70</c:v>
                </c:pt>
                <c:pt idx="28">
                  <c:v>71</c:v>
                </c:pt>
                <c:pt idx="29">
                  <c:v>89</c:v>
                </c:pt>
                <c:pt idx="30">
                  <c:v>95</c:v>
                </c:pt>
                <c:pt idx="31">
                  <c:v>102</c:v>
                </c:pt>
                <c:pt idx="32">
                  <c:v>120</c:v>
                </c:pt>
                <c:pt idx="33">
                  <c:v>126</c:v>
                </c:pt>
                <c:pt idx="34">
                  <c:v>189</c:v>
                </c:pt>
                <c:pt idx="35">
                  <c:v>211</c:v>
                </c:pt>
                <c:pt idx="36">
                  <c:v>267</c:v>
                </c:pt>
                <c:pt idx="37">
                  <c:v>385</c:v>
                </c:pt>
                <c:pt idx="38">
                  <c:v>667</c:v>
                </c:pt>
                <c:pt idx="39">
                  <c:v>1209</c:v>
                </c:pt>
                <c:pt idx="40">
                  <c:v>15745</c:v>
                </c:pt>
                <c:pt idx="41">
                  <c:v>7988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02E-4E23-95A6-3CC955D52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040832"/>
        <c:axId val="843025472"/>
      </c:scatterChart>
      <c:valAx>
        <c:axId val="843040832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kumimoji="0" lang="en-AU" sz="1100" b="0" i="0" u="none" strike="noStrike" kern="120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defRPr>
                </a:pPr>
                <a:r>
                  <a:rPr kumimoji="0" lang="en-AU" sz="1100" b="0" i="0" u="none" strike="noStrike" kern="120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Similarity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kumimoji="0" lang="en-AU" sz="1100" b="0" i="0" u="none" strike="noStrike" kern="120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25472"/>
        <c:crosses val="autoZero"/>
        <c:crossBetween val="midCat"/>
      </c:valAx>
      <c:valAx>
        <c:axId val="843025472"/>
        <c:scaling>
          <c:orientation val="minMax"/>
          <c:min val="-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AU" sz="11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lt"/>
                  </a:rPr>
                  <a:t>Count of 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4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kumimoji="0" lang="en-A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</a:rPr>
              <a:t>Similarity of nanopore reads from </a:t>
            </a:r>
            <a:r>
              <a:rPr kumimoji="0" lang="en-AU" sz="1400" b="0" i="1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</a:rPr>
              <a:t>E-coli</a:t>
            </a:r>
            <a:r>
              <a:rPr kumimoji="0" lang="en-A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</a:rPr>
              <a:t> aligned to the </a:t>
            </a:r>
            <a:r>
              <a:rPr kumimoji="0" lang="en-AU" sz="1400" b="0" i="1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</a:rPr>
              <a:t>E-coli</a:t>
            </a:r>
            <a:r>
              <a:rPr kumimoji="0" lang="en-AU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</a:rPr>
              <a:t> MG16655 Reference Genome, before and after correction with Illumina reads for FMLRC and Ratatosk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Nanopore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'Fig2'!$J$2:$J$44</c:f>
              <c:numCache>
                <c:formatCode>General</c:formatCode>
                <c:ptCount val="43"/>
                <c:pt idx="0">
                  <c:v>0.57999999999999996</c:v>
                </c:pt>
                <c:pt idx="1">
                  <c:v>0.59</c:v>
                </c:pt>
                <c:pt idx="2">
                  <c:v>0.6</c:v>
                </c:pt>
                <c:pt idx="3">
                  <c:v>0.61</c:v>
                </c:pt>
                <c:pt idx="4">
                  <c:v>0.62</c:v>
                </c:pt>
                <c:pt idx="5">
                  <c:v>0.63</c:v>
                </c:pt>
                <c:pt idx="6">
                  <c:v>0.64</c:v>
                </c:pt>
                <c:pt idx="7">
                  <c:v>0.65</c:v>
                </c:pt>
                <c:pt idx="8">
                  <c:v>0.66</c:v>
                </c:pt>
                <c:pt idx="9">
                  <c:v>0.67</c:v>
                </c:pt>
                <c:pt idx="10">
                  <c:v>0.68</c:v>
                </c:pt>
                <c:pt idx="11">
                  <c:v>0.69</c:v>
                </c:pt>
                <c:pt idx="12">
                  <c:v>0.7</c:v>
                </c:pt>
                <c:pt idx="13">
                  <c:v>0.71</c:v>
                </c:pt>
                <c:pt idx="14">
                  <c:v>0.72</c:v>
                </c:pt>
                <c:pt idx="15">
                  <c:v>0.73</c:v>
                </c:pt>
                <c:pt idx="16">
                  <c:v>0.74</c:v>
                </c:pt>
                <c:pt idx="17">
                  <c:v>0.75</c:v>
                </c:pt>
                <c:pt idx="18">
                  <c:v>0.76</c:v>
                </c:pt>
                <c:pt idx="19">
                  <c:v>0.77</c:v>
                </c:pt>
                <c:pt idx="20">
                  <c:v>0.78</c:v>
                </c:pt>
                <c:pt idx="21">
                  <c:v>0.79</c:v>
                </c:pt>
                <c:pt idx="22">
                  <c:v>0.8</c:v>
                </c:pt>
                <c:pt idx="23">
                  <c:v>0.81</c:v>
                </c:pt>
                <c:pt idx="24">
                  <c:v>0.82</c:v>
                </c:pt>
                <c:pt idx="25">
                  <c:v>0.83</c:v>
                </c:pt>
                <c:pt idx="26">
                  <c:v>0.84</c:v>
                </c:pt>
                <c:pt idx="27">
                  <c:v>0.85</c:v>
                </c:pt>
                <c:pt idx="28">
                  <c:v>0.86</c:v>
                </c:pt>
                <c:pt idx="29">
                  <c:v>0.87</c:v>
                </c:pt>
                <c:pt idx="30">
                  <c:v>0.88</c:v>
                </c:pt>
                <c:pt idx="31">
                  <c:v>0.89</c:v>
                </c:pt>
                <c:pt idx="32">
                  <c:v>0.9</c:v>
                </c:pt>
                <c:pt idx="33">
                  <c:v>0.91</c:v>
                </c:pt>
                <c:pt idx="34">
                  <c:v>0.92</c:v>
                </c:pt>
                <c:pt idx="35">
                  <c:v>0.93</c:v>
                </c:pt>
                <c:pt idx="36">
                  <c:v>0.94</c:v>
                </c:pt>
                <c:pt idx="37">
                  <c:v>0.95</c:v>
                </c:pt>
                <c:pt idx="38">
                  <c:v>0.96</c:v>
                </c:pt>
                <c:pt idx="39">
                  <c:v>0.97</c:v>
                </c:pt>
                <c:pt idx="40">
                  <c:v>0.98</c:v>
                </c:pt>
                <c:pt idx="41">
                  <c:v>0.99</c:v>
                </c:pt>
                <c:pt idx="42">
                  <c:v>1</c:v>
                </c:pt>
              </c:numCache>
            </c:numRef>
          </c:xVal>
          <c:yVal>
            <c:numRef>
              <c:f>'Fig2'!$K$2:$K$44</c:f>
              <c:numCache>
                <c:formatCode>General</c:formatCode>
                <c:ptCount val="4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15</c:v>
                </c:pt>
                <c:pt idx="6">
                  <c:v>14</c:v>
                </c:pt>
                <c:pt idx="7">
                  <c:v>22</c:v>
                </c:pt>
                <c:pt idx="8">
                  <c:v>38</c:v>
                </c:pt>
                <c:pt idx="9">
                  <c:v>49</c:v>
                </c:pt>
                <c:pt idx="10">
                  <c:v>62</c:v>
                </c:pt>
                <c:pt idx="11">
                  <c:v>70</c:v>
                </c:pt>
                <c:pt idx="12">
                  <c:v>64</c:v>
                </c:pt>
                <c:pt idx="13">
                  <c:v>81</c:v>
                </c:pt>
                <c:pt idx="14">
                  <c:v>90</c:v>
                </c:pt>
                <c:pt idx="15">
                  <c:v>94</c:v>
                </c:pt>
                <c:pt idx="16">
                  <c:v>91</c:v>
                </c:pt>
                <c:pt idx="17">
                  <c:v>109</c:v>
                </c:pt>
                <c:pt idx="18">
                  <c:v>106</c:v>
                </c:pt>
                <c:pt idx="19">
                  <c:v>103</c:v>
                </c:pt>
                <c:pt idx="20">
                  <c:v>88</c:v>
                </c:pt>
                <c:pt idx="21">
                  <c:v>123</c:v>
                </c:pt>
                <c:pt idx="22">
                  <c:v>126</c:v>
                </c:pt>
                <c:pt idx="23">
                  <c:v>139</c:v>
                </c:pt>
                <c:pt idx="24">
                  <c:v>176</c:v>
                </c:pt>
                <c:pt idx="25">
                  <c:v>187</c:v>
                </c:pt>
                <c:pt idx="26">
                  <c:v>246</c:v>
                </c:pt>
                <c:pt idx="27">
                  <c:v>288</c:v>
                </c:pt>
                <c:pt idx="28">
                  <c:v>372</c:v>
                </c:pt>
                <c:pt idx="29">
                  <c:v>430</c:v>
                </c:pt>
                <c:pt idx="30">
                  <c:v>625</c:v>
                </c:pt>
                <c:pt idx="31">
                  <c:v>740</c:v>
                </c:pt>
                <c:pt idx="32">
                  <c:v>909</c:v>
                </c:pt>
                <c:pt idx="33">
                  <c:v>1257</c:v>
                </c:pt>
                <c:pt idx="34">
                  <c:v>1586</c:v>
                </c:pt>
                <c:pt idx="35">
                  <c:v>2316</c:v>
                </c:pt>
                <c:pt idx="36">
                  <c:v>3844</c:v>
                </c:pt>
                <c:pt idx="37">
                  <c:v>6166</c:v>
                </c:pt>
                <c:pt idx="38">
                  <c:v>4840</c:v>
                </c:pt>
                <c:pt idx="39">
                  <c:v>2504</c:v>
                </c:pt>
                <c:pt idx="40">
                  <c:v>261</c:v>
                </c:pt>
                <c:pt idx="41">
                  <c:v>31</c:v>
                </c:pt>
                <c:pt idx="4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5C-43AD-B70B-56B7CC40F5F7}"/>
            </c:ext>
          </c:extLst>
        </c:ser>
        <c:ser>
          <c:idx val="0"/>
          <c:order val="1"/>
          <c:tx>
            <c:v>FMLRC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'Fig2'!$D$2:$D$43</c:f>
              <c:numCache>
                <c:formatCode>General</c:formatCode>
                <c:ptCount val="42"/>
                <c:pt idx="0">
                  <c:v>0.42</c:v>
                </c:pt>
                <c:pt idx="1">
                  <c:v>0.47</c:v>
                </c:pt>
                <c:pt idx="2">
                  <c:v>0.6</c:v>
                </c:pt>
                <c:pt idx="3">
                  <c:v>0.62</c:v>
                </c:pt>
                <c:pt idx="4">
                  <c:v>0.63</c:v>
                </c:pt>
                <c:pt idx="5">
                  <c:v>0.64</c:v>
                </c:pt>
                <c:pt idx="6">
                  <c:v>0.65</c:v>
                </c:pt>
                <c:pt idx="7">
                  <c:v>0.66</c:v>
                </c:pt>
                <c:pt idx="8">
                  <c:v>0.67</c:v>
                </c:pt>
                <c:pt idx="9">
                  <c:v>0.68</c:v>
                </c:pt>
                <c:pt idx="10">
                  <c:v>0.69</c:v>
                </c:pt>
                <c:pt idx="11">
                  <c:v>0.7</c:v>
                </c:pt>
                <c:pt idx="12">
                  <c:v>0.71</c:v>
                </c:pt>
                <c:pt idx="13">
                  <c:v>0.72</c:v>
                </c:pt>
                <c:pt idx="14">
                  <c:v>0.73</c:v>
                </c:pt>
                <c:pt idx="15">
                  <c:v>0.74</c:v>
                </c:pt>
                <c:pt idx="16">
                  <c:v>0.75</c:v>
                </c:pt>
                <c:pt idx="17">
                  <c:v>0.76</c:v>
                </c:pt>
                <c:pt idx="18">
                  <c:v>0.77</c:v>
                </c:pt>
                <c:pt idx="19">
                  <c:v>0.78</c:v>
                </c:pt>
                <c:pt idx="20">
                  <c:v>0.79</c:v>
                </c:pt>
                <c:pt idx="21">
                  <c:v>0.8</c:v>
                </c:pt>
                <c:pt idx="22">
                  <c:v>0.81</c:v>
                </c:pt>
                <c:pt idx="23">
                  <c:v>0.82</c:v>
                </c:pt>
                <c:pt idx="24">
                  <c:v>0.83</c:v>
                </c:pt>
                <c:pt idx="25">
                  <c:v>0.84</c:v>
                </c:pt>
                <c:pt idx="26">
                  <c:v>0.85</c:v>
                </c:pt>
                <c:pt idx="27">
                  <c:v>0.86</c:v>
                </c:pt>
                <c:pt idx="28">
                  <c:v>0.87</c:v>
                </c:pt>
                <c:pt idx="29">
                  <c:v>0.88</c:v>
                </c:pt>
                <c:pt idx="30">
                  <c:v>0.89</c:v>
                </c:pt>
                <c:pt idx="31">
                  <c:v>0.9</c:v>
                </c:pt>
                <c:pt idx="32">
                  <c:v>0.91</c:v>
                </c:pt>
                <c:pt idx="33">
                  <c:v>0.92</c:v>
                </c:pt>
                <c:pt idx="34">
                  <c:v>0.93</c:v>
                </c:pt>
                <c:pt idx="35">
                  <c:v>0.94</c:v>
                </c:pt>
                <c:pt idx="36">
                  <c:v>0.95</c:v>
                </c:pt>
                <c:pt idx="37">
                  <c:v>0.96</c:v>
                </c:pt>
                <c:pt idx="38">
                  <c:v>0.97</c:v>
                </c:pt>
                <c:pt idx="39">
                  <c:v>0.98</c:v>
                </c:pt>
                <c:pt idx="40">
                  <c:v>0.99</c:v>
                </c:pt>
                <c:pt idx="41">
                  <c:v>1</c:v>
                </c:pt>
              </c:numCache>
            </c:numRef>
          </c:xVal>
          <c:yVal>
            <c:numRef>
              <c:f>'Fig2'!$E$2:$E$43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8</c:v>
                </c:pt>
                <c:pt idx="10">
                  <c:v>9</c:v>
                </c:pt>
                <c:pt idx="11">
                  <c:v>5</c:v>
                </c:pt>
                <c:pt idx="12">
                  <c:v>7</c:v>
                </c:pt>
                <c:pt idx="13">
                  <c:v>11</c:v>
                </c:pt>
                <c:pt idx="14">
                  <c:v>15</c:v>
                </c:pt>
                <c:pt idx="15">
                  <c:v>15</c:v>
                </c:pt>
                <c:pt idx="16">
                  <c:v>17</c:v>
                </c:pt>
                <c:pt idx="17">
                  <c:v>13</c:v>
                </c:pt>
                <c:pt idx="18">
                  <c:v>22</c:v>
                </c:pt>
                <c:pt idx="19">
                  <c:v>25</c:v>
                </c:pt>
                <c:pt idx="20">
                  <c:v>39</c:v>
                </c:pt>
                <c:pt idx="21">
                  <c:v>22</c:v>
                </c:pt>
                <c:pt idx="22">
                  <c:v>33</c:v>
                </c:pt>
                <c:pt idx="23">
                  <c:v>52</c:v>
                </c:pt>
                <c:pt idx="24">
                  <c:v>44</c:v>
                </c:pt>
                <c:pt idx="25">
                  <c:v>51</c:v>
                </c:pt>
                <c:pt idx="26">
                  <c:v>59</c:v>
                </c:pt>
                <c:pt idx="27">
                  <c:v>52</c:v>
                </c:pt>
                <c:pt idx="28">
                  <c:v>81</c:v>
                </c:pt>
                <c:pt idx="29">
                  <c:v>106</c:v>
                </c:pt>
                <c:pt idx="30">
                  <c:v>115</c:v>
                </c:pt>
                <c:pt idx="31">
                  <c:v>146</c:v>
                </c:pt>
                <c:pt idx="32">
                  <c:v>190</c:v>
                </c:pt>
                <c:pt idx="33">
                  <c:v>230</c:v>
                </c:pt>
                <c:pt idx="34">
                  <c:v>321</c:v>
                </c:pt>
                <c:pt idx="35">
                  <c:v>489</c:v>
                </c:pt>
                <c:pt idx="36">
                  <c:v>811</c:v>
                </c:pt>
                <c:pt idx="37">
                  <c:v>1444</c:v>
                </c:pt>
                <c:pt idx="38">
                  <c:v>3346</c:v>
                </c:pt>
                <c:pt idx="39">
                  <c:v>9404</c:v>
                </c:pt>
                <c:pt idx="40">
                  <c:v>10311</c:v>
                </c:pt>
                <c:pt idx="41">
                  <c:v>1055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5C-43AD-B70B-56B7CC40F5F7}"/>
            </c:ext>
          </c:extLst>
        </c:ser>
        <c:ser>
          <c:idx val="2"/>
          <c:order val="2"/>
          <c:tx>
            <c:v>Ratatosk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'Fig2'!$G$2:$G$44</c:f>
              <c:numCache>
                <c:formatCode>General</c:formatCode>
                <c:ptCount val="43"/>
                <c:pt idx="0">
                  <c:v>0.57999999999999996</c:v>
                </c:pt>
                <c:pt idx="1">
                  <c:v>0.59</c:v>
                </c:pt>
                <c:pt idx="2">
                  <c:v>0.6</c:v>
                </c:pt>
                <c:pt idx="3">
                  <c:v>0.61</c:v>
                </c:pt>
                <c:pt idx="4">
                  <c:v>0.62</c:v>
                </c:pt>
                <c:pt idx="5">
                  <c:v>0.63</c:v>
                </c:pt>
                <c:pt idx="6">
                  <c:v>0.64</c:v>
                </c:pt>
                <c:pt idx="7">
                  <c:v>0.65</c:v>
                </c:pt>
                <c:pt idx="8">
                  <c:v>0.66</c:v>
                </c:pt>
                <c:pt idx="9">
                  <c:v>0.67</c:v>
                </c:pt>
                <c:pt idx="10">
                  <c:v>0.68</c:v>
                </c:pt>
                <c:pt idx="11">
                  <c:v>0.69</c:v>
                </c:pt>
                <c:pt idx="12">
                  <c:v>0.7</c:v>
                </c:pt>
                <c:pt idx="13">
                  <c:v>0.71</c:v>
                </c:pt>
                <c:pt idx="14">
                  <c:v>0.72</c:v>
                </c:pt>
                <c:pt idx="15">
                  <c:v>0.73</c:v>
                </c:pt>
                <c:pt idx="16">
                  <c:v>0.74</c:v>
                </c:pt>
                <c:pt idx="17">
                  <c:v>0.75</c:v>
                </c:pt>
                <c:pt idx="18">
                  <c:v>0.76</c:v>
                </c:pt>
                <c:pt idx="19">
                  <c:v>0.77</c:v>
                </c:pt>
                <c:pt idx="20">
                  <c:v>0.78</c:v>
                </c:pt>
                <c:pt idx="21">
                  <c:v>0.79</c:v>
                </c:pt>
                <c:pt idx="22">
                  <c:v>0.8</c:v>
                </c:pt>
                <c:pt idx="23">
                  <c:v>0.81</c:v>
                </c:pt>
                <c:pt idx="24">
                  <c:v>0.82</c:v>
                </c:pt>
                <c:pt idx="25">
                  <c:v>0.83</c:v>
                </c:pt>
                <c:pt idx="26">
                  <c:v>0.84</c:v>
                </c:pt>
                <c:pt idx="27">
                  <c:v>0.85</c:v>
                </c:pt>
                <c:pt idx="28">
                  <c:v>0.86</c:v>
                </c:pt>
                <c:pt idx="29">
                  <c:v>0.87</c:v>
                </c:pt>
                <c:pt idx="30">
                  <c:v>0.88</c:v>
                </c:pt>
                <c:pt idx="31">
                  <c:v>0.89</c:v>
                </c:pt>
                <c:pt idx="32">
                  <c:v>0.9</c:v>
                </c:pt>
                <c:pt idx="33">
                  <c:v>0.91</c:v>
                </c:pt>
                <c:pt idx="34">
                  <c:v>0.92</c:v>
                </c:pt>
                <c:pt idx="35">
                  <c:v>0.93</c:v>
                </c:pt>
                <c:pt idx="36">
                  <c:v>0.94</c:v>
                </c:pt>
                <c:pt idx="37">
                  <c:v>0.95</c:v>
                </c:pt>
                <c:pt idx="38">
                  <c:v>0.96</c:v>
                </c:pt>
                <c:pt idx="39">
                  <c:v>0.97</c:v>
                </c:pt>
                <c:pt idx="40">
                  <c:v>0.98</c:v>
                </c:pt>
                <c:pt idx="41">
                  <c:v>0.99</c:v>
                </c:pt>
                <c:pt idx="42">
                  <c:v>1</c:v>
                </c:pt>
              </c:numCache>
            </c:numRef>
          </c:xVal>
          <c:yVal>
            <c:numRef>
              <c:f>'Fig2'!$H$2:$H$44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12</c:v>
                </c:pt>
                <c:pt idx="6">
                  <c:v>13</c:v>
                </c:pt>
                <c:pt idx="7">
                  <c:v>20</c:v>
                </c:pt>
                <c:pt idx="8">
                  <c:v>34</c:v>
                </c:pt>
                <c:pt idx="9">
                  <c:v>33</c:v>
                </c:pt>
                <c:pt idx="10">
                  <c:v>49</c:v>
                </c:pt>
                <c:pt idx="11">
                  <c:v>47</c:v>
                </c:pt>
                <c:pt idx="12">
                  <c:v>38</c:v>
                </c:pt>
                <c:pt idx="13">
                  <c:v>46</c:v>
                </c:pt>
                <c:pt idx="14">
                  <c:v>45</c:v>
                </c:pt>
                <c:pt idx="15">
                  <c:v>45</c:v>
                </c:pt>
                <c:pt idx="16">
                  <c:v>64</c:v>
                </c:pt>
                <c:pt idx="17">
                  <c:v>61</c:v>
                </c:pt>
                <c:pt idx="18">
                  <c:v>43</c:v>
                </c:pt>
                <c:pt idx="19">
                  <c:v>48</c:v>
                </c:pt>
                <c:pt idx="20">
                  <c:v>47</c:v>
                </c:pt>
                <c:pt idx="21">
                  <c:v>49</c:v>
                </c:pt>
                <c:pt idx="22">
                  <c:v>57</c:v>
                </c:pt>
                <c:pt idx="23">
                  <c:v>63</c:v>
                </c:pt>
                <c:pt idx="24">
                  <c:v>63</c:v>
                </c:pt>
                <c:pt idx="25">
                  <c:v>68</c:v>
                </c:pt>
                <c:pt idx="26">
                  <c:v>68</c:v>
                </c:pt>
                <c:pt idx="27">
                  <c:v>91</c:v>
                </c:pt>
                <c:pt idx="28">
                  <c:v>99</c:v>
                </c:pt>
                <c:pt idx="29">
                  <c:v>121</c:v>
                </c:pt>
                <c:pt idx="30">
                  <c:v>124</c:v>
                </c:pt>
                <c:pt idx="31">
                  <c:v>160</c:v>
                </c:pt>
                <c:pt idx="32">
                  <c:v>173</c:v>
                </c:pt>
                <c:pt idx="33">
                  <c:v>252</c:v>
                </c:pt>
                <c:pt idx="34">
                  <c:v>296</c:v>
                </c:pt>
                <c:pt idx="35">
                  <c:v>427</c:v>
                </c:pt>
                <c:pt idx="36">
                  <c:v>719</c:v>
                </c:pt>
                <c:pt idx="37">
                  <c:v>1139</c:v>
                </c:pt>
                <c:pt idx="38">
                  <c:v>1895</c:v>
                </c:pt>
                <c:pt idx="39">
                  <c:v>3821</c:v>
                </c:pt>
                <c:pt idx="40">
                  <c:v>9518</c:v>
                </c:pt>
                <c:pt idx="41">
                  <c:v>8122</c:v>
                </c:pt>
                <c:pt idx="42">
                  <c:v>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5C-43AD-B70B-56B7CC40F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040832"/>
        <c:axId val="843025472"/>
      </c:scatterChart>
      <c:valAx>
        <c:axId val="843040832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kumimoji="0" lang="en-AU" sz="1100" b="0" i="0" u="none" strike="noStrike" kern="120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defRPr>
                </a:pPr>
                <a:r>
                  <a:rPr kumimoji="0" lang="en-AU" sz="1100" b="0" i="0" u="none" strike="noStrike" kern="120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Similarity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kumimoji="0" lang="en-AU" sz="1100" b="0" i="0" u="none" strike="noStrike" kern="120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25472"/>
        <c:crosses val="autoZero"/>
        <c:crossBetween val="midCat"/>
      </c:valAx>
      <c:valAx>
        <c:axId val="843025472"/>
        <c:scaling>
          <c:orientation val="minMax"/>
          <c:min val="-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AU" sz="11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  <a:latin typeface="+mn-lt"/>
                  </a:rPr>
                  <a:t>Count of 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4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FMLRC Nanopore Similarity (Average with stddev) vs Read Length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'Fig3'!$R$3:$R$42</c:f>
                <c:numCache>
                  <c:formatCode>General</c:formatCode>
                  <c:ptCount val="40"/>
                  <c:pt idx="0">
                    <c:v>3.2665199999999999</c:v>
                  </c:pt>
                  <c:pt idx="1">
                    <c:v>3.6248999999999998</c:v>
                  </c:pt>
                  <c:pt idx="2">
                    <c:v>3.3570500000000001</c:v>
                  </c:pt>
                  <c:pt idx="3">
                    <c:v>3.2244199999999998</c:v>
                  </c:pt>
                  <c:pt idx="4">
                    <c:v>3.38401</c:v>
                  </c:pt>
                  <c:pt idx="5">
                    <c:v>3.01356</c:v>
                  </c:pt>
                  <c:pt idx="6">
                    <c:v>3.52745</c:v>
                  </c:pt>
                  <c:pt idx="7">
                    <c:v>2.9649700000000001</c:v>
                  </c:pt>
                  <c:pt idx="8">
                    <c:v>2.8614600000000001</c:v>
                  </c:pt>
                  <c:pt idx="9">
                    <c:v>2.4140999999999999</c:v>
                  </c:pt>
                  <c:pt idx="10">
                    <c:v>2.2027000000000001</c:v>
                  </c:pt>
                  <c:pt idx="11">
                    <c:v>2.2978000000000001</c:v>
                  </c:pt>
                  <c:pt idx="12">
                    <c:v>2.5493800000000002</c:v>
                  </c:pt>
                  <c:pt idx="13">
                    <c:v>1.6176699999999999</c:v>
                  </c:pt>
                  <c:pt idx="14">
                    <c:v>2.70858</c:v>
                  </c:pt>
                  <c:pt idx="15">
                    <c:v>1.8488800000000001</c:v>
                  </c:pt>
                  <c:pt idx="16">
                    <c:v>1.3303</c:v>
                  </c:pt>
                  <c:pt idx="17">
                    <c:v>2.3050600000000001</c:v>
                  </c:pt>
                  <c:pt idx="18">
                    <c:v>1.2317499999999999</c:v>
                  </c:pt>
                  <c:pt idx="19">
                    <c:v>1.28213</c:v>
                  </c:pt>
                  <c:pt idx="20">
                    <c:v>2.13428</c:v>
                  </c:pt>
                  <c:pt idx="21">
                    <c:v>1.4435500000000001</c:v>
                  </c:pt>
                  <c:pt idx="22">
                    <c:v>0.71726500000000004</c:v>
                  </c:pt>
                  <c:pt idx="23">
                    <c:v>1.6725000000000001</c:v>
                  </c:pt>
                  <c:pt idx="24">
                    <c:v>2.0180600000000002</c:v>
                  </c:pt>
                  <c:pt idx="25">
                    <c:v>1.7425600000000001</c:v>
                  </c:pt>
                  <c:pt idx="26">
                    <c:v>1.0883799999999999</c:v>
                  </c:pt>
                  <c:pt idx="27">
                    <c:v>0.46189999999999998</c:v>
                  </c:pt>
                  <c:pt idx="28">
                    <c:v>0.58913099999999996</c:v>
                  </c:pt>
                  <c:pt idx="29">
                    <c:v>1.5847899999999999</c:v>
                  </c:pt>
                  <c:pt idx="30">
                    <c:v>1.1158999999999999</c:v>
                  </c:pt>
                  <c:pt idx="31">
                    <c:v>6.2199999999999998E-2</c:v>
                  </c:pt>
                  <c:pt idx="32">
                    <c:v>0</c:v>
                  </c:pt>
                  <c:pt idx="33">
                    <c:v>0</c:v>
                  </c:pt>
                  <c:pt idx="34">
                    <c:v>4.1799999999999997E-2</c:v>
                  </c:pt>
                  <c:pt idx="35">
                    <c:v>0</c:v>
                  </c:pt>
                  <c:pt idx="36">
                    <c:v>0.41425000000000001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</c:numCache>
              </c:numRef>
            </c:plus>
            <c:minus>
              <c:numRef>
                <c:f>'Fig3'!$R$3:$R$42</c:f>
                <c:numCache>
                  <c:formatCode>General</c:formatCode>
                  <c:ptCount val="40"/>
                  <c:pt idx="0">
                    <c:v>3.2665199999999999</c:v>
                  </c:pt>
                  <c:pt idx="1">
                    <c:v>3.6248999999999998</c:v>
                  </c:pt>
                  <c:pt idx="2">
                    <c:v>3.3570500000000001</c:v>
                  </c:pt>
                  <c:pt idx="3">
                    <c:v>3.2244199999999998</c:v>
                  </c:pt>
                  <c:pt idx="4">
                    <c:v>3.38401</c:v>
                  </c:pt>
                  <c:pt idx="5">
                    <c:v>3.01356</c:v>
                  </c:pt>
                  <c:pt idx="6">
                    <c:v>3.52745</c:v>
                  </c:pt>
                  <c:pt idx="7">
                    <c:v>2.9649700000000001</c:v>
                  </c:pt>
                  <c:pt idx="8">
                    <c:v>2.8614600000000001</c:v>
                  </c:pt>
                  <c:pt idx="9">
                    <c:v>2.4140999999999999</c:v>
                  </c:pt>
                  <c:pt idx="10">
                    <c:v>2.2027000000000001</c:v>
                  </c:pt>
                  <c:pt idx="11">
                    <c:v>2.2978000000000001</c:v>
                  </c:pt>
                  <c:pt idx="12">
                    <c:v>2.5493800000000002</c:v>
                  </c:pt>
                  <c:pt idx="13">
                    <c:v>1.6176699999999999</c:v>
                  </c:pt>
                  <c:pt idx="14">
                    <c:v>2.70858</c:v>
                  </c:pt>
                  <c:pt idx="15">
                    <c:v>1.8488800000000001</c:v>
                  </c:pt>
                  <c:pt idx="16">
                    <c:v>1.3303</c:v>
                  </c:pt>
                  <c:pt idx="17">
                    <c:v>2.3050600000000001</c:v>
                  </c:pt>
                  <c:pt idx="18">
                    <c:v>1.2317499999999999</c:v>
                  </c:pt>
                  <c:pt idx="19">
                    <c:v>1.28213</c:v>
                  </c:pt>
                  <c:pt idx="20">
                    <c:v>2.13428</c:v>
                  </c:pt>
                  <c:pt idx="21">
                    <c:v>1.4435500000000001</c:v>
                  </c:pt>
                  <c:pt idx="22">
                    <c:v>0.71726500000000004</c:v>
                  </c:pt>
                  <c:pt idx="23">
                    <c:v>1.6725000000000001</c:v>
                  </c:pt>
                  <c:pt idx="24">
                    <c:v>2.0180600000000002</c:v>
                  </c:pt>
                  <c:pt idx="25">
                    <c:v>1.7425600000000001</c:v>
                  </c:pt>
                  <c:pt idx="26">
                    <c:v>1.0883799999999999</c:v>
                  </c:pt>
                  <c:pt idx="27">
                    <c:v>0.46189999999999998</c:v>
                  </c:pt>
                  <c:pt idx="28">
                    <c:v>0.58913099999999996</c:v>
                  </c:pt>
                  <c:pt idx="29">
                    <c:v>1.5847899999999999</c:v>
                  </c:pt>
                  <c:pt idx="30">
                    <c:v>1.1158999999999999</c:v>
                  </c:pt>
                  <c:pt idx="31">
                    <c:v>6.2199999999999998E-2</c:v>
                  </c:pt>
                  <c:pt idx="32">
                    <c:v>0</c:v>
                  </c:pt>
                  <c:pt idx="33">
                    <c:v>0</c:v>
                  </c:pt>
                  <c:pt idx="34">
                    <c:v>4.1799999999999997E-2</c:v>
                  </c:pt>
                  <c:pt idx="35">
                    <c:v>0</c:v>
                  </c:pt>
                  <c:pt idx="36">
                    <c:v>0.41425000000000001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val>
            <c:numRef>
              <c:f>'Fig3'!$P$3:$P$42</c:f>
              <c:numCache>
                <c:formatCode>General</c:formatCode>
                <c:ptCount val="40"/>
                <c:pt idx="0">
                  <c:v>98.109200000000001</c:v>
                </c:pt>
                <c:pt idx="1">
                  <c:v>97.858400000000003</c:v>
                </c:pt>
                <c:pt idx="2">
                  <c:v>97.832899999999995</c:v>
                </c:pt>
                <c:pt idx="3">
                  <c:v>97.906199999999998</c:v>
                </c:pt>
                <c:pt idx="4">
                  <c:v>97.773300000000006</c:v>
                </c:pt>
                <c:pt idx="5">
                  <c:v>97.881100000000004</c:v>
                </c:pt>
                <c:pt idx="6">
                  <c:v>97.756699999999995</c:v>
                </c:pt>
                <c:pt idx="7">
                  <c:v>97.852099999999993</c:v>
                </c:pt>
                <c:pt idx="8">
                  <c:v>97.881299999999996</c:v>
                </c:pt>
                <c:pt idx="9">
                  <c:v>98.086699999999993</c:v>
                </c:pt>
                <c:pt idx="10">
                  <c:v>98.129499999999993</c:v>
                </c:pt>
                <c:pt idx="11">
                  <c:v>98.098600000000005</c:v>
                </c:pt>
                <c:pt idx="12">
                  <c:v>98.062700000000007</c:v>
                </c:pt>
                <c:pt idx="13">
                  <c:v>98.050200000000004</c:v>
                </c:pt>
                <c:pt idx="14">
                  <c:v>97.8142</c:v>
                </c:pt>
                <c:pt idx="15">
                  <c:v>98.025599999999997</c:v>
                </c:pt>
                <c:pt idx="16">
                  <c:v>98.304199999999994</c:v>
                </c:pt>
                <c:pt idx="17">
                  <c:v>97.988799999999998</c:v>
                </c:pt>
                <c:pt idx="18">
                  <c:v>98.2346</c:v>
                </c:pt>
                <c:pt idx="19">
                  <c:v>98.3964</c:v>
                </c:pt>
                <c:pt idx="20">
                  <c:v>97.629000000000005</c:v>
                </c:pt>
                <c:pt idx="21">
                  <c:v>97.887699999999995</c:v>
                </c:pt>
                <c:pt idx="22">
                  <c:v>98.862899999999996</c:v>
                </c:pt>
                <c:pt idx="23">
                  <c:v>97.927700000000002</c:v>
                </c:pt>
                <c:pt idx="24">
                  <c:v>97.851299999999995</c:v>
                </c:pt>
                <c:pt idx="25">
                  <c:v>97.775599999999997</c:v>
                </c:pt>
                <c:pt idx="26">
                  <c:v>98.501400000000004</c:v>
                </c:pt>
                <c:pt idx="27">
                  <c:v>98.534899999999993</c:v>
                </c:pt>
                <c:pt idx="28">
                  <c:v>98.807599999999994</c:v>
                </c:pt>
                <c:pt idx="29">
                  <c:v>97.956699999999998</c:v>
                </c:pt>
                <c:pt idx="30">
                  <c:v>97.5929</c:v>
                </c:pt>
                <c:pt idx="31">
                  <c:v>98.992400000000004</c:v>
                </c:pt>
                <c:pt idx="32">
                  <c:v>99.265100000000004</c:v>
                </c:pt>
                <c:pt idx="33">
                  <c:v>99.134699999999995</c:v>
                </c:pt>
                <c:pt idx="34">
                  <c:v>98.700800000000001</c:v>
                </c:pt>
                <c:pt idx="35">
                  <c:v>99.0047</c:v>
                </c:pt>
                <c:pt idx="36">
                  <c:v>98.319500000000005</c:v>
                </c:pt>
                <c:pt idx="37">
                  <c:v>98.836399999999998</c:v>
                </c:pt>
                <c:pt idx="38">
                  <c:v>97.730599999999995</c:v>
                </c:pt>
                <c:pt idx="39">
                  <c:v>98.660600000000002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3D-49F1-AD7C-CE4B82C0C47C}"/>
            </c:ext>
          </c:extLst>
        </c:ser>
        <c:ser>
          <c:idx val="1"/>
          <c:order val="1"/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squar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</c:spPr>
          </c:marker>
          <c:val>
            <c:numRef>
              <c:f>'Fig3'!$F$3:$F$42</c:f>
              <c:numCache>
                <c:formatCode>General</c:formatCode>
                <c:ptCount val="40"/>
                <c:pt idx="0">
                  <c:v>92.795500000000004</c:v>
                </c:pt>
                <c:pt idx="1">
                  <c:v>92.558499999999995</c:v>
                </c:pt>
                <c:pt idx="2">
                  <c:v>92.647099999999995</c:v>
                </c:pt>
                <c:pt idx="3">
                  <c:v>93.032600000000002</c:v>
                </c:pt>
                <c:pt idx="4">
                  <c:v>93.215199999999996</c:v>
                </c:pt>
                <c:pt idx="5">
                  <c:v>93.2273</c:v>
                </c:pt>
                <c:pt idx="6">
                  <c:v>93.465100000000007</c:v>
                </c:pt>
                <c:pt idx="7">
                  <c:v>93.213099999999997</c:v>
                </c:pt>
                <c:pt idx="8">
                  <c:v>93.3917</c:v>
                </c:pt>
                <c:pt idx="9">
                  <c:v>93.635900000000007</c:v>
                </c:pt>
                <c:pt idx="10">
                  <c:v>93.975200000000001</c:v>
                </c:pt>
                <c:pt idx="11">
                  <c:v>94.079300000000003</c:v>
                </c:pt>
                <c:pt idx="12">
                  <c:v>93.502499999999998</c:v>
                </c:pt>
                <c:pt idx="13">
                  <c:v>93.898300000000006</c:v>
                </c:pt>
                <c:pt idx="14">
                  <c:v>94.299300000000002</c:v>
                </c:pt>
                <c:pt idx="15">
                  <c:v>93.916700000000006</c:v>
                </c:pt>
                <c:pt idx="16">
                  <c:v>93.521900000000002</c:v>
                </c:pt>
                <c:pt idx="17">
                  <c:v>94.450800000000001</c:v>
                </c:pt>
                <c:pt idx="18">
                  <c:v>93.838200000000001</c:v>
                </c:pt>
                <c:pt idx="19">
                  <c:v>94.546599999999998</c:v>
                </c:pt>
                <c:pt idx="20">
                  <c:v>92.950699999999998</c:v>
                </c:pt>
                <c:pt idx="21">
                  <c:v>94.838200000000001</c:v>
                </c:pt>
                <c:pt idx="22">
                  <c:v>95.156599999999997</c:v>
                </c:pt>
                <c:pt idx="23">
                  <c:v>95.047799999999995</c:v>
                </c:pt>
                <c:pt idx="24">
                  <c:v>95.297399999999996</c:v>
                </c:pt>
                <c:pt idx="25">
                  <c:v>92.563199999999995</c:v>
                </c:pt>
                <c:pt idx="26">
                  <c:v>94.594499999999996</c:v>
                </c:pt>
                <c:pt idx="27">
                  <c:v>93.610600000000005</c:v>
                </c:pt>
                <c:pt idx="28">
                  <c:v>96.105900000000005</c:v>
                </c:pt>
                <c:pt idx="29">
                  <c:v>96.436300000000003</c:v>
                </c:pt>
                <c:pt idx="30">
                  <c:v>94.8767</c:v>
                </c:pt>
                <c:pt idx="31">
                  <c:v>93.679100000000005</c:v>
                </c:pt>
                <c:pt idx="32">
                  <c:v>97.131699999999995</c:v>
                </c:pt>
                <c:pt idx="33">
                  <c:v>91.724900000000005</c:v>
                </c:pt>
                <c:pt idx="34">
                  <c:v>91.550700000000006</c:v>
                </c:pt>
                <c:pt idx="35">
                  <c:v>96.6661</c:v>
                </c:pt>
                <c:pt idx="36">
                  <c:v>95.959800000000001</c:v>
                </c:pt>
                <c:pt idx="37">
                  <c:v>96.308499999999995</c:v>
                </c:pt>
                <c:pt idx="38">
                  <c:v>88.034499999999994</c:v>
                </c:pt>
                <c:pt idx="39">
                  <c:v>94.368499999999997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3D-49F1-AD7C-CE4B82C0C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573839"/>
        <c:axId val="1006150672"/>
      </c:lineChart>
      <c:catAx>
        <c:axId val="93457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150672"/>
        <c:crosses val="autoZero"/>
        <c:auto val="1"/>
        <c:lblAlgn val="ctr"/>
        <c:lblOffset val="100"/>
        <c:noMultiLvlLbl val="0"/>
      </c:catAx>
      <c:valAx>
        <c:axId val="1006150672"/>
        <c:scaling>
          <c:orientation val="minMax"/>
          <c:max val="1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>
                    <a:solidFill>
                      <a:srgbClr val="000000"/>
                    </a:solidFill>
                  </a:defRPr>
                </a:pPr>
                <a:r>
                  <a:rPr lang="en-US"/>
                  <a:t>Similarity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73839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Ratatosk Nanopore Similarity (Average with stddev) vs Read Length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'Fig3'!$AB$3:$AB$42</c:f>
                <c:numCache>
                  <c:formatCode>General</c:formatCode>
                  <c:ptCount val="40"/>
                  <c:pt idx="0">
                    <c:v>5.6333500000000001</c:v>
                  </c:pt>
                  <c:pt idx="1">
                    <c:v>5.6786799999999999</c:v>
                  </c:pt>
                  <c:pt idx="2">
                    <c:v>5.3119899999999998</c:v>
                  </c:pt>
                  <c:pt idx="3">
                    <c:v>4.8479999999999999</c:v>
                  </c:pt>
                  <c:pt idx="4">
                    <c:v>4.1915899999999997</c:v>
                  </c:pt>
                  <c:pt idx="5">
                    <c:v>4.2645999999999997</c:v>
                  </c:pt>
                  <c:pt idx="6">
                    <c:v>3.8710900000000001</c:v>
                  </c:pt>
                  <c:pt idx="7">
                    <c:v>4.0990399999999996</c:v>
                  </c:pt>
                  <c:pt idx="8">
                    <c:v>4.0244</c:v>
                  </c:pt>
                  <c:pt idx="9">
                    <c:v>3.9956700000000001</c:v>
                  </c:pt>
                  <c:pt idx="10">
                    <c:v>3.2964500000000001</c:v>
                  </c:pt>
                  <c:pt idx="11">
                    <c:v>3.3764500000000002</c:v>
                  </c:pt>
                  <c:pt idx="12">
                    <c:v>3.8777200000000001</c:v>
                  </c:pt>
                  <c:pt idx="13">
                    <c:v>4.8846499999999997</c:v>
                  </c:pt>
                  <c:pt idx="14">
                    <c:v>1.87537</c:v>
                  </c:pt>
                  <c:pt idx="15">
                    <c:v>3.8316300000000001</c:v>
                  </c:pt>
                  <c:pt idx="16">
                    <c:v>4.0495200000000002</c:v>
                  </c:pt>
                  <c:pt idx="17">
                    <c:v>1.1203399999999999</c:v>
                  </c:pt>
                  <c:pt idx="18">
                    <c:v>2.44143</c:v>
                  </c:pt>
                  <c:pt idx="19">
                    <c:v>3.6057899999999998</c:v>
                  </c:pt>
                  <c:pt idx="20">
                    <c:v>1.8159099999999999</c:v>
                  </c:pt>
                  <c:pt idx="21">
                    <c:v>1.3975500000000001</c:v>
                  </c:pt>
                  <c:pt idx="22">
                    <c:v>0.98323799999999995</c:v>
                  </c:pt>
                  <c:pt idx="23">
                    <c:v>1.5773999999999999</c:v>
                  </c:pt>
                  <c:pt idx="24">
                    <c:v>0.98926599999999998</c:v>
                  </c:pt>
                  <c:pt idx="25">
                    <c:v>1.04416</c:v>
                  </c:pt>
                  <c:pt idx="26">
                    <c:v>0.36467699999999997</c:v>
                  </c:pt>
                  <c:pt idx="27">
                    <c:v>0.95606100000000005</c:v>
                  </c:pt>
                  <c:pt idx="28">
                    <c:v>1.7428300000000001</c:v>
                  </c:pt>
                  <c:pt idx="29">
                    <c:v>0.52082499999999998</c:v>
                  </c:pt>
                  <c:pt idx="30">
                    <c:v>0</c:v>
                  </c:pt>
                  <c:pt idx="31">
                    <c:v>1.11772</c:v>
                  </c:pt>
                  <c:pt idx="32">
                    <c:v>0</c:v>
                  </c:pt>
                  <c:pt idx="33">
                    <c:v>0</c:v>
                  </c:pt>
                  <c:pt idx="34">
                    <c:v>6.0949999999999997E-2</c:v>
                  </c:pt>
                  <c:pt idx="35">
                    <c:v>0</c:v>
                  </c:pt>
                  <c:pt idx="36">
                    <c:v>0</c:v>
                  </c:pt>
                  <c:pt idx="37">
                    <c:v>0.19095000000000001</c:v>
                  </c:pt>
                  <c:pt idx="38">
                    <c:v>0</c:v>
                  </c:pt>
                  <c:pt idx="39">
                    <c:v>0</c:v>
                  </c:pt>
                </c:numCache>
              </c:numRef>
            </c:plus>
            <c:minus>
              <c:numRef>
                <c:f>'Fig3'!$AB$3:$AB$42</c:f>
                <c:numCache>
                  <c:formatCode>General</c:formatCode>
                  <c:ptCount val="40"/>
                  <c:pt idx="0">
                    <c:v>5.6333500000000001</c:v>
                  </c:pt>
                  <c:pt idx="1">
                    <c:v>5.6786799999999999</c:v>
                  </c:pt>
                  <c:pt idx="2">
                    <c:v>5.3119899999999998</c:v>
                  </c:pt>
                  <c:pt idx="3">
                    <c:v>4.8479999999999999</c:v>
                  </c:pt>
                  <c:pt idx="4">
                    <c:v>4.1915899999999997</c:v>
                  </c:pt>
                  <c:pt idx="5">
                    <c:v>4.2645999999999997</c:v>
                  </c:pt>
                  <c:pt idx="6">
                    <c:v>3.8710900000000001</c:v>
                  </c:pt>
                  <c:pt idx="7">
                    <c:v>4.0990399999999996</c:v>
                  </c:pt>
                  <c:pt idx="8">
                    <c:v>4.0244</c:v>
                  </c:pt>
                  <c:pt idx="9">
                    <c:v>3.9956700000000001</c:v>
                  </c:pt>
                  <c:pt idx="10">
                    <c:v>3.2964500000000001</c:v>
                  </c:pt>
                  <c:pt idx="11">
                    <c:v>3.3764500000000002</c:v>
                  </c:pt>
                  <c:pt idx="12">
                    <c:v>3.8777200000000001</c:v>
                  </c:pt>
                  <c:pt idx="13">
                    <c:v>4.8846499999999997</c:v>
                  </c:pt>
                  <c:pt idx="14">
                    <c:v>1.87537</c:v>
                  </c:pt>
                  <c:pt idx="15">
                    <c:v>3.8316300000000001</c:v>
                  </c:pt>
                  <c:pt idx="16">
                    <c:v>4.0495200000000002</c:v>
                  </c:pt>
                  <c:pt idx="17">
                    <c:v>1.1203399999999999</c:v>
                  </c:pt>
                  <c:pt idx="18">
                    <c:v>2.44143</c:v>
                  </c:pt>
                  <c:pt idx="19">
                    <c:v>3.6057899999999998</c:v>
                  </c:pt>
                  <c:pt idx="20">
                    <c:v>1.8159099999999999</c:v>
                  </c:pt>
                  <c:pt idx="21">
                    <c:v>1.3975500000000001</c:v>
                  </c:pt>
                  <c:pt idx="22">
                    <c:v>0.98323799999999995</c:v>
                  </c:pt>
                  <c:pt idx="23">
                    <c:v>1.5773999999999999</c:v>
                  </c:pt>
                  <c:pt idx="24">
                    <c:v>0.98926599999999998</c:v>
                  </c:pt>
                  <c:pt idx="25">
                    <c:v>1.04416</c:v>
                  </c:pt>
                  <c:pt idx="26">
                    <c:v>0.36467699999999997</c:v>
                  </c:pt>
                  <c:pt idx="27">
                    <c:v>0.95606100000000005</c:v>
                  </c:pt>
                  <c:pt idx="28">
                    <c:v>1.7428300000000001</c:v>
                  </c:pt>
                  <c:pt idx="29">
                    <c:v>0.52082499999999998</c:v>
                  </c:pt>
                  <c:pt idx="30">
                    <c:v>0</c:v>
                  </c:pt>
                  <c:pt idx="31">
                    <c:v>1.11772</c:v>
                  </c:pt>
                  <c:pt idx="32">
                    <c:v>0</c:v>
                  </c:pt>
                  <c:pt idx="33">
                    <c:v>0</c:v>
                  </c:pt>
                  <c:pt idx="34">
                    <c:v>6.0949999999999997E-2</c:v>
                  </c:pt>
                  <c:pt idx="35">
                    <c:v>0</c:v>
                  </c:pt>
                  <c:pt idx="36">
                    <c:v>0</c:v>
                  </c:pt>
                  <c:pt idx="37">
                    <c:v>0.19095000000000001</c:v>
                  </c:pt>
                  <c:pt idx="38">
                    <c:v>0</c:v>
                  </c:pt>
                  <c:pt idx="39">
                    <c:v>0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val>
            <c:numRef>
              <c:f>'Fig3'!$Z$3:$Z$42</c:f>
              <c:numCache>
                <c:formatCode>General</c:formatCode>
                <c:ptCount val="40"/>
                <c:pt idx="0">
                  <c:v>95.475999999999999</c:v>
                </c:pt>
                <c:pt idx="1">
                  <c:v>96.902600000000007</c:v>
                </c:pt>
                <c:pt idx="2">
                  <c:v>97.139600000000002</c:v>
                </c:pt>
                <c:pt idx="3">
                  <c:v>97.349699999999999</c:v>
                </c:pt>
                <c:pt idx="4">
                  <c:v>97.514799999999994</c:v>
                </c:pt>
                <c:pt idx="5">
                  <c:v>97.460599999999999</c:v>
                </c:pt>
                <c:pt idx="6">
                  <c:v>97.576300000000003</c:v>
                </c:pt>
                <c:pt idx="7">
                  <c:v>97.507400000000004</c:v>
                </c:pt>
                <c:pt idx="8">
                  <c:v>97.470399999999998</c:v>
                </c:pt>
                <c:pt idx="9">
                  <c:v>97.587900000000005</c:v>
                </c:pt>
                <c:pt idx="10">
                  <c:v>97.860200000000006</c:v>
                </c:pt>
                <c:pt idx="11">
                  <c:v>97.828199999999995</c:v>
                </c:pt>
                <c:pt idx="12">
                  <c:v>97.5916</c:v>
                </c:pt>
                <c:pt idx="13">
                  <c:v>97.3232</c:v>
                </c:pt>
                <c:pt idx="14">
                  <c:v>98.087000000000003</c:v>
                </c:pt>
                <c:pt idx="15">
                  <c:v>97.758499999999998</c:v>
                </c:pt>
                <c:pt idx="16">
                  <c:v>97.629000000000005</c:v>
                </c:pt>
                <c:pt idx="17">
                  <c:v>98.318399999999997</c:v>
                </c:pt>
                <c:pt idx="18">
                  <c:v>97.844300000000004</c:v>
                </c:pt>
                <c:pt idx="19">
                  <c:v>97.710499999999996</c:v>
                </c:pt>
                <c:pt idx="20">
                  <c:v>97.912899999999993</c:v>
                </c:pt>
                <c:pt idx="21">
                  <c:v>97.955699999999993</c:v>
                </c:pt>
                <c:pt idx="22">
                  <c:v>98.607900000000001</c:v>
                </c:pt>
                <c:pt idx="23">
                  <c:v>97.865600000000001</c:v>
                </c:pt>
                <c:pt idx="24">
                  <c:v>98.358999999999995</c:v>
                </c:pt>
                <c:pt idx="25">
                  <c:v>98.202699999999993</c:v>
                </c:pt>
                <c:pt idx="26">
                  <c:v>98.938800000000001</c:v>
                </c:pt>
                <c:pt idx="27">
                  <c:v>98.210899999999995</c:v>
                </c:pt>
                <c:pt idx="28">
                  <c:v>97.9251</c:v>
                </c:pt>
                <c:pt idx="29">
                  <c:v>98.488</c:v>
                </c:pt>
                <c:pt idx="30">
                  <c:v>98.521199999999993</c:v>
                </c:pt>
                <c:pt idx="31">
                  <c:v>98.349599999999995</c:v>
                </c:pt>
                <c:pt idx="32">
                  <c:v>99.223799999999997</c:v>
                </c:pt>
                <c:pt idx="33">
                  <c:v>99.131699999999995</c:v>
                </c:pt>
                <c:pt idx="34">
                  <c:v>98.551400000000001</c:v>
                </c:pt>
                <c:pt idx="35">
                  <c:v>98.986500000000007</c:v>
                </c:pt>
                <c:pt idx="36">
                  <c:v>98.780799999999999</c:v>
                </c:pt>
                <c:pt idx="37">
                  <c:v>98.505899999999997</c:v>
                </c:pt>
                <c:pt idx="38">
                  <c:v>98.312100000000001</c:v>
                </c:pt>
                <c:pt idx="39">
                  <c:v>98.943600000000004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9-4FA0-92B5-7754879B2FE0}"/>
            </c:ext>
          </c:extLst>
        </c:ser>
        <c:ser>
          <c:idx val="1"/>
          <c:order val="1"/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square"/>
            <c:size val="2"/>
            <c:spPr>
              <a:solidFill>
                <a:schemeClr val="accent2">
                  <a:lumMod val="40000"/>
                  <a:lumOff val="60000"/>
                </a:schemeClr>
              </a:solidFill>
            </c:spPr>
          </c:marker>
          <c:val>
            <c:numRef>
              <c:f>'Fig3'!$F$3:$F$42</c:f>
              <c:numCache>
                <c:formatCode>General</c:formatCode>
                <c:ptCount val="40"/>
                <c:pt idx="0">
                  <c:v>92.795500000000004</c:v>
                </c:pt>
                <c:pt idx="1">
                  <c:v>92.558499999999995</c:v>
                </c:pt>
                <c:pt idx="2">
                  <c:v>92.647099999999995</c:v>
                </c:pt>
                <c:pt idx="3">
                  <c:v>93.032600000000002</c:v>
                </c:pt>
                <c:pt idx="4">
                  <c:v>93.215199999999996</c:v>
                </c:pt>
                <c:pt idx="5">
                  <c:v>93.2273</c:v>
                </c:pt>
                <c:pt idx="6">
                  <c:v>93.465100000000007</c:v>
                </c:pt>
                <c:pt idx="7">
                  <c:v>93.213099999999997</c:v>
                </c:pt>
                <c:pt idx="8">
                  <c:v>93.3917</c:v>
                </c:pt>
                <c:pt idx="9">
                  <c:v>93.635900000000007</c:v>
                </c:pt>
                <c:pt idx="10">
                  <c:v>93.975200000000001</c:v>
                </c:pt>
                <c:pt idx="11">
                  <c:v>94.079300000000003</c:v>
                </c:pt>
                <c:pt idx="12">
                  <c:v>93.502499999999998</c:v>
                </c:pt>
                <c:pt idx="13">
                  <c:v>93.898300000000006</c:v>
                </c:pt>
                <c:pt idx="14">
                  <c:v>94.299300000000002</c:v>
                </c:pt>
                <c:pt idx="15">
                  <c:v>93.916700000000006</c:v>
                </c:pt>
                <c:pt idx="16">
                  <c:v>93.521900000000002</c:v>
                </c:pt>
                <c:pt idx="17">
                  <c:v>94.450800000000001</c:v>
                </c:pt>
                <c:pt idx="18">
                  <c:v>93.838200000000001</c:v>
                </c:pt>
                <c:pt idx="19">
                  <c:v>94.546599999999998</c:v>
                </c:pt>
                <c:pt idx="20">
                  <c:v>92.950699999999998</c:v>
                </c:pt>
                <c:pt idx="21">
                  <c:v>94.838200000000001</c:v>
                </c:pt>
                <c:pt idx="22">
                  <c:v>95.156599999999997</c:v>
                </c:pt>
                <c:pt idx="23">
                  <c:v>95.047799999999995</c:v>
                </c:pt>
                <c:pt idx="24">
                  <c:v>95.297399999999996</c:v>
                </c:pt>
                <c:pt idx="25">
                  <c:v>92.563199999999995</c:v>
                </c:pt>
                <c:pt idx="26">
                  <c:v>94.594499999999996</c:v>
                </c:pt>
                <c:pt idx="27">
                  <c:v>93.610600000000005</c:v>
                </c:pt>
                <c:pt idx="28">
                  <c:v>96.105900000000005</c:v>
                </c:pt>
                <c:pt idx="29">
                  <c:v>96.436300000000003</c:v>
                </c:pt>
                <c:pt idx="30">
                  <c:v>94.8767</c:v>
                </c:pt>
                <c:pt idx="31">
                  <c:v>93.679100000000005</c:v>
                </c:pt>
                <c:pt idx="32">
                  <c:v>97.131699999999995</c:v>
                </c:pt>
                <c:pt idx="33">
                  <c:v>91.724900000000005</c:v>
                </c:pt>
                <c:pt idx="34">
                  <c:v>91.550700000000006</c:v>
                </c:pt>
                <c:pt idx="35">
                  <c:v>96.6661</c:v>
                </c:pt>
                <c:pt idx="36">
                  <c:v>95.959800000000001</c:v>
                </c:pt>
                <c:pt idx="37">
                  <c:v>96.308499999999995</c:v>
                </c:pt>
                <c:pt idx="38">
                  <c:v>88.034499999999994</c:v>
                </c:pt>
                <c:pt idx="39">
                  <c:v>94.368499999999997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A9-4FA0-92B5-7754879B2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573839"/>
        <c:axId val="1006150672"/>
      </c:lineChart>
      <c:catAx>
        <c:axId val="934573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solidFill>
                      <a:srgbClr val="000000"/>
                    </a:solidFill>
                  </a:defRPr>
                </a:pPr>
                <a:r>
                  <a:rPr lang="en-US" sz="1200"/>
                  <a:t>Read Length group. (grouped per thousand bases, 1: 0-1000, 2: 1001-2000 etc)</a:t>
                </a:r>
              </a:p>
            </c:rich>
          </c:tx>
          <c:layout>
            <c:manualLayout>
              <c:xMode val="edge"/>
              <c:yMode val="edge"/>
              <c:x val="0.23845672756252001"/>
              <c:y val="0.9034721128608923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150672"/>
        <c:crosses val="autoZero"/>
        <c:auto val="1"/>
        <c:lblAlgn val="ctr"/>
        <c:lblOffset val="100"/>
        <c:noMultiLvlLbl val="0"/>
      </c:catAx>
      <c:valAx>
        <c:axId val="1006150672"/>
        <c:scaling>
          <c:orientation val="minMax"/>
          <c:max val="1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Similarity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73839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Nanopore Similarity (Average with stddev) vs Read Length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'Fig3'!$H$3:$H$42</c:f>
                <c:numCache>
                  <c:formatCode>General</c:formatCode>
                  <c:ptCount val="40"/>
                  <c:pt idx="0">
                    <c:v>5.3569500000000003</c:v>
                  </c:pt>
                  <c:pt idx="1">
                    <c:v>6.0243700000000002</c:v>
                  </c:pt>
                  <c:pt idx="2">
                    <c:v>6.0306699999999998</c:v>
                  </c:pt>
                  <c:pt idx="3">
                    <c:v>5.6438300000000003</c:v>
                  </c:pt>
                  <c:pt idx="4">
                    <c:v>5.1893599999999998</c:v>
                  </c:pt>
                  <c:pt idx="5">
                    <c:v>5.1958200000000003</c:v>
                  </c:pt>
                  <c:pt idx="6">
                    <c:v>4.9420099999999998</c:v>
                  </c:pt>
                  <c:pt idx="7">
                    <c:v>5.1909799999999997</c:v>
                  </c:pt>
                  <c:pt idx="8">
                    <c:v>5.4053199999999997</c:v>
                  </c:pt>
                  <c:pt idx="9">
                    <c:v>4.9569000000000001</c:v>
                  </c:pt>
                  <c:pt idx="10">
                    <c:v>4.3182</c:v>
                  </c:pt>
                  <c:pt idx="11">
                    <c:v>4.3039800000000001</c:v>
                  </c:pt>
                  <c:pt idx="12">
                    <c:v>5.2420799999999996</c:v>
                  </c:pt>
                  <c:pt idx="13">
                    <c:v>5.3041900000000002</c:v>
                  </c:pt>
                  <c:pt idx="14">
                    <c:v>3.6025900000000002</c:v>
                  </c:pt>
                  <c:pt idx="15">
                    <c:v>4.57782</c:v>
                  </c:pt>
                  <c:pt idx="16">
                    <c:v>5.6156100000000002</c:v>
                  </c:pt>
                  <c:pt idx="17">
                    <c:v>3.22587</c:v>
                  </c:pt>
                  <c:pt idx="18">
                    <c:v>3.9951500000000002</c:v>
                  </c:pt>
                  <c:pt idx="19">
                    <c:v>4.2735700000000003</c:v>
                  </c:pt>
                  <c:pt idx="20">
                    <c:v>4.4971899999999998</c:v>
                  </c:pt>
                  <c:pt idx="21">
                    <c:v>3.5572699999999999</c:v>
                  </c:pt>
                  <c:pt idx="22">
                    <c:v>2.2581199999999999</c:v>
                  </c:pt>
                  <c:pt idx="23">
                    <c:v>1.7375499999999999</c:v>
                  </c:pt>
                  <c:pt idx="24">
                    <c:v>1.0084599999999999</c:v>
                  </c:pt>
                  <c:pt idx="25">
                    <c:v>2.7599499999999999</c:v>
                  </c:pt>
                  <c:pt idx="26">
                    <c:v>2.9230800000000001</c:v>
                  </c:pt>
                  <c:pt idx="27">
                    <c:v>2.88578</c:v>
                  </c:pt>
                  <c:pt idx="28">
                    <c:v>1.0264200000000001</c:v>
                  </c:pt>
                  <c:pt idx="29">
                    <c:v>0</c:v>
                  </c:pt>
                  <c:pt idx="30">
                    <c:v>0.78846700000000003</c:v>
                  </c:pt>
                  <c:pt idx="31">
                    <c:v>1.9359500000000001</c:v>
                  </c:pt>
                  <c:pt idx="32">
                    <c:v>0</c:v>
                  </c:pt>
                  <c:pt idx="33">
                    <c:v>0</c:v>
                  </c:pt>
                  <c:pt idx="34">
                    <c:v>0.92310000000000003</c:v>
                  </c:pt>
                  <c:pt idx="35">
                    <c:v>0.48830000000000001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</c:numCache>
              </c:numRef>
            </c:plus>
            <c:minus>
              <c:numRef>
                <c:f>'Fig3'!$H$3:$H$42</c:f>
                <c:numCache>
                  <c:formatCode>General</c:formatCode>
                  <c:ptCount val="40"/>
                  <c:pt idx="0">
                    <c:v>5.3569500000000003</c:v>
                  </c:pt>
                  <c:pt idx="1">
                    <c:v>6.0243700000000002</c:v>
                  </c:pt>
                  <c:pt idx="2">
                    <c:v>6.0306699999999998</c:v>
                  </c:pt>
                  <c:pt idx="3">
                    <c:v>5.6438300000000003</c:v>
                  </c:pt>
                  <c:pt idx="4">
                    <c:v>5.1893599999999998</c:v>
                  </c:pt>
                  <c:pt idx="5">
                    <c:v>5.1958200000000003</c:v>
                  </c:pt>
                  <c:pt idx="6">
                    <c:v>4.9420099999999998</c:v>
                  </c:pt>
                  <c:pt idx="7">
                    <c:v>5.1909799999999997</c:v>
                  </c:pt>
                  <c:pt idx="8">
                    <c:v>5.4053199999999997</c:v>
                  </c:pt>
                  <c:pt idx="9">
                    <c:v>4.9569000000000001</c:v>
                  </c:pt>
                  <c:pt idx="10">
                    <c:v>4.3182</c:v>
                  </c:pt>
                  <c:pt idx="11">
                    <c:v>4.3039800000000001</c:v>
                  </c:pt>
                  <c:pt idx="12">
                    <c:v>5.2420799999999996</c:v>
                  </c:pt>
                  <c:pt idx="13">
                    <c:v>5.3041900000000002</c:v>
                  </c:pt>
                  <c:pt idx="14">
                    <c:v>3.6025900000000002</c:v>
                  </c:pt>
                  <c:pt idx="15">
                    <c:v>4.57782</c:v>
                  </c:pt>
                  <c:pt idx="16">
                    <c:v>5.6156100000000002</c:v>
                  </c:pt>
                  <c:pt idx="17">
                    <c:v>3.22587</c:v>
                  </c:pt>
                  <c:pt idx="18">
                    <c:v>3.9951500000000002</c:v>
                  </c:pt>
                  <c:pt idx="19">
                    <c:v>4.2735700000000003</c:v>
                  </c:pt>
                  <c:pt idx="20">
                    <c:v>4.4971899999999998</c:v>
                  </c:pt>
                  <c:pt idx="21">
                    <c:v>3.5572699999999999</c:v>
                  </c:pt>
                  <c:pt idx="22">
                    <c:v>2.2581199999999999</c:v>
                  </c:pt>
                  <c:pt idx="23">
                    <c:v>1.7375499999999999</c:v>
                  </c:pt>
                  <c:pt idx="24">
                    <c:v>1.0084599999999999</c:v>
                  </c:pt>
                  <c:pt idx="25">
                    <c:v>2.7599499999999999</c:v>
                  </c:pt>
                  <c:pt idx="26">
                    <c:v>2.9230800000000001</c:v>
                  </c:pt>
                  <c:pt idx="27">
                    <c:v>2.88578</c:v>
                  </c:pt>
                  <c:pt idx="28">
                    <c:v>1.0264200000000001</c:v>
                  </c:pt>
                  <c:pt idx="29">
                    <c:v>0</c:v>
                  </c:pt>
                  <c:pt idx="30">
                    <c:v>0.78846700000000003</c:v>
                  </c:pt>
                  <c:pt idx="31">
                    <c:v>1.9359500000000001</c:v>
                  </c:pt>
                  <c:pt idx="32">
                    <c:v>0</c:v>
                  </c:pt>
                  <c:pt idx="33">
                    <c:v>0</c:v>
                  </c:pt>
                  <c:pt idx="34">
                    <c:v>0.92310000000000003</c:v>
                  </c:pt>
                  <c:pt idx="35">
                    <c:v>0.48830000000000001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</c:numCache>
              </c:numRef>
            </c:minus>
            <c:spPr>
              <a:ln w="15875"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</c:errBars>
          <c:val>
            <c:numRef>
              <c:f>'Fig3'!$F$3:$F$42</c:f>
              <c:numCache>
                <c:formatCode>General</c:formatCode>
                <c:ptCount val="40"/>
                <c:pt idx="0">
                  <c:v>92.795500000000004</c:v>
                </c:pt>
                <c:pt idx="1">
                  <c:v>92.558499999999995</c:v>
                </c:pt>
                <c:pt idx="2">
                  <c:v>92.647099999999995</c:v>
                </c:pt>
                <c:pt idx="3">
                  <c:v>93.032600000000002</c:v>
                </c:pt>
                <c:pt idx="4">
                  <c:v>93.215199999999996</c:v>
                </c:pt>
                <c:pt idx="5">
                  <c:v>93.2273</c:v>
                </c:pt>
                <c:pt idx="6">
                  <c:v>93.465100000000007</c:v>
                </c:pt>
                <c:pt idx="7">
                  <c:v>93.213099999999997</c:v>
                </c:pt>
                <c:pt idx="8">
                  <c:v>93.3917</c:v>
                </c:pt>
                <c:pt idx="9">
                  <c:v>93.635900000000007</c:v>
                </c:pt>
                <c:pt idx="10">
                  <c:v>93.975200000000001</c:v>
                </c:pt>
                <c:pt idx="11">
                  <c:v>94.079300000000003</c:v>
                </c:pt>
                <c:pt idx="12">
                  <c:v>93.502499999999998</c:v>
                </c:pt>
                <c:pt idx="13">
                  <c:v>93.898300000000006</c:v>
                </c:pt>
                <c:pt idx="14">
                  <c:v>94.299300000000002</c:v>
                </c:pt>
                <c:pt idx="15">
                  <c:v>93.916700000000006</c:v>
                </c:pt>
                <c:pt idx="16">
                  <c:v>93.521900000000002</c:v>
                </c:pt>
                <c:pt idx="17">
                  <c:v>94.450800000000001</c:v>
                </c:pt>
                <c:pt idx="18">
                  <c:v>93.838200000000001</c:v>
                </c:pt>
                <c:pt idx="19">
                  <c:v>94.546599999999998</c:v>
                </c:pt>
                <c:pt idx="20">
                  <c:v>92.950699999999998</c:v>
                </c:pt>
                <c:pt idx="21">
                  <c:v>94.838200000000001</c:v>
                </c:pt>
                <c:pt idx="22">
                  <c:v>95.156599999999997</c:v>
                </c:pt>
                <c:pt idx="23">
                  <c:v>95.047799999999995</c:v>
                </c:pt>
                <c:pt idx="24">
                  <c:v>95.297399999999996</c:v>
                </c:pt>
                <c:pt idx="25">
                  <c:v>92.563199999999995</c:v>
                </c:pt>
                <c:pt idx="26">
                  <c:v>94.594499999999996</c:v>
                </c:pt>
                <c:pt idx="27">
                  <c:v>93.610600000000005</c:v>
                </c:pt>
                <c:pt idx="28">
                  <c:v>96.105900000000005</c:v>
                </c:pt>
                <c:pt idx="29">
                  <c:v>96.436300000000003</c:v>
                </c:pt>
                <c:pt idx="30">
                  <c:v>94.8767</c:v>
                </c:pt>
                <c:pt idx="31">
                  <c:v>93.679100000000005</c:v>
                </c:pt>
                <c:pt idx="32">
                  <c:v>97.131699999999995</c:v>
                </c:pt>
                <c:pt idx="33">
                  <c:v>91.724900000000005</c:v>
                </c:pt>
                <c:pt idx="34">
                  <c:v>91.550700000000006</c:v>
                </c:pt>
                <c:pt idx="35">
                  <c:v>96.6661</c:v>
                </c:pt>
                <c:pt idx="36">
                  <c:v>95.959800000000001</c:v>
                </c:pt>
                <c:pt idx="37">
                  <c:v>96.308499999999995</c:v>
                </c:pt>
                <c:pt idx="38">
                  <c:v>88.034499999999994</c:v>
                </c:pt>
                <c:pt idx="39">
                  <c:v>94.368499999999997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9C-4143-9603-7C5E4B9CF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573839"/>
        <c:axId val="1006150672"/>
      </c:lineChart>
      <c:catAx>
        <c:axId val="93457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150672"/>
        <c:crosses val="autoZero"/>
        <c:auto val="1"/>
        <c:lblAlgn val="ctr"/>
        <c:lblOffset val="100"/>
        <c:noMultiLvlLbl val="0"/>
      </c:catAx>
      <c:valAx>
        <c:axId val="1006150672"/>
        <c:scaling>
          <c:orientation val="minMax"/>
          <c:max val="1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Similarity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73839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Nanopore sample </a:t>
            </a:r>
            <a:r>
              <a:rPr lang="en-AU" sz="1400" b="0" i="0" u="none" strike="noStrike" baseline="0">
                <a:solidFill>
                  <a:sysClr val="windowText" lastClr="000000"/>
                </a:solidFill>
                <a:effectLst/>
              </a:rPr>
              <a:t>SRR6334890 </a:t>
            </a:r>
            <a:r>
              <a:rPr lang="en-US">
                <a:solidFill>
                  <a:sysClr val="windowText" lastClr="000000"/>
                </a:solidFill>
              </a:rPr>
              <a:t>read length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'Fig4'!$C$3:$C$516</c:f>
              <c:numCache>
                <c:formatCode>General</c:formatCode>
                <c:ptCount val="51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  <c:pt idx="199">
                  <c:v>9950</c:v>
                </c:pt>
                <c:pt idx="200">
                  <c:v>10000</c:v>
                </c:pt>
                <c:pt idx="201">
                  <c:v>10050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10250</c:v>
                </c:pt>
                <c:pt idx="206">
                  <c:v>10300</c:v>
                </c:pt>
                <c:pt idx="207">
                  <c:v>10350</c:v>
                </c:pt>
                <c:pt idx="208">
                  <c:v>10400</c:v>
                </c:pt>
                <c:pt idx="209">
                  <c:v>10450</c:v>
                </c:pt>
                <c:pt idx="210">
                  <c:v>10500</c:v>
                </c:pt>
                <c:pt idx="211">
                  <c:v>10550</c:v>
                </c:pt>
                <c:pt idx="212">
                  <c:v>10600</c:v>
                </c:pt>
                <c:pt idx="213">
                  <c:v>10650</c:v>
                </c:pt>
                <c:pt idx="214">
                  <c:v>10700</c:v>
                </c:pt>
                <c:pt idx="215">
                  <c:v>10750</c:v>
                </c:pt>
                <c:pt idx="216">
                  <c:v>10800</c:v>
                </c:pt>
                <c:pt idx="217">
                  <c:v>10850</c:v>
                </c:pt>
                <c:pt idx="218">
                  <c:v>10900</c:v>
                </c:pt>
                <c:pt idx="219">
                  <c:v>10950</c:v>
                </c:pt>
                <c:pt idx="220">
                  <c:v>11000</c:v>
                </c:pt>
                <c:pt idx="221">
                  <c:v>11050</c:v>
                </c:pt>
                <c:pt idx="222">
                  <c:v>11100</c:v>
                </c:pt>
                <c:pt idx="223">
                  <c:v>11150</c:v>
                </c:pt>
                <c:pt idx="224">
                  <c:v>11200</c:v>
                </c:pt>
                <c:pt idx="225">
                  <c:v>11250</c:v>
                </c:pt>
                <c:pt idx="226">
                  <c:v>11300</c:v>
                </c:pt>
                <c:pt idx="227">
                  <c:v>11350</c:v>
                </c:pt>
                <c:pt idx="228">
                  <c:v>11400</c:v>
                </c:pt>
                <c:pt idx="229">
                  <c:v>11450</c:v>
                </c:pt>
                <c:pt idx="230">
                  <c:v>11500</c:v>
                </c:pt>
                <c:pt idx="231">
                  <c:v>11550</c:v>
                </c:pt>
                <c:pt idx="232">
                  <c:v>11600</c:v>
                </c:pt>
                <c:pt idx="233">
                  <c:v>11650</c:v>
                </c:pt>
                <c:pt idx="234">
                  <c:v>11700</c:v>
                </c:pt>
                <c:pt idx="235">
                  <c:v>11750</c:v>
                </c:pt>
                <c:pt idx="236">
                  <c:v>11800</c:v>
                </c:pt>
                <c:pt idx="237">
                  <c:v>11850</c:v>
                </c:pt>
                <c:pt idx="238">
                  <c:v>11900</c:v>
                </c:pt>
                <c:pt idx="239">
                  <c:v>11950</c:v>
                </c:pt>
                <c:pt idx="240">
                  <c:v>12000</c:v>
                </c:pt>
                <c:pt idx="241">
                  <c:v>12050</c:v>
                </c:pt>
                <c:pt idx="242">
                  <c:v>12100</c:v>
                </c:pt>
                <c:pt idx="243">
                  <c:v>12150</c:v>
                </c:pt>
                <c:pt idx="244">
                  <c:v>12200</c:v>
                </c:pt>
                <c:pt idx="245">
                  <c:v>12250</c:v>
                </c:pt>
                <c:pt idx="246">
                  <c:v>12300</c:v>
                </c:pt>
                <c:pt idx="247">
                  <c:v>12350</c:v>
                </c:pt>
                <c:pt idx="248">
                  <c:v>12400</c:v>
                </c:pt>
                <c:pt idx="249">
                  <c:v>12450</c:v>
                </c:pt>
                <c:pt idx="250">
                  <c:v>12500</c:v>
                </c:pt>
                <c:pt idx="251">
                  <c:v>12550</c:v>
                </c:pt>
                <c:pt idx="252">
                  <c:v>12600</c:v>
                </c:pt>
                <c:pt idx="253">
                  <c:v>12650</c:v>
                </c:pt>
                <c:pt idx="254">
                  <c:v>12700</c:v>
                </c:pt>
                <c:pt idx="255">
                  <c:v>12750</c:v>
                </c:pt>
                <c:pt idx="256">
                  <c:v>12800</c:v>
                </c:pt>
                <c:pt idx="257">
                  <c:v>12850</c:v>
                </c:pt>
                <c:pt idx="258">
                  <c:v>12900</c:v>
                </c:pt>
                <c:pt idx="259">
                  <c:v>12950</c:v>
                </c:pt>
                <c:pt idx="260">
                  <c:v>13000</c:v>
                </c:pt>
                <c:pt idx="261">
                  <c:v>13050</c:v>
                </c:pt>
                <c:pt idx="262">
                  <c:v>13100</c:v>
                </c:pt>
                <c:pt idx="263">
                  <c:v>13150</c:v>
                </c:pt>
                <c:pt idx="264">
                  <c:v>13200</c:v>
                </c:pt>
                <c:pt idx="265">
                  <c:v>13250</c:v>
                </c:pt>
                <c:pt idx="266">
                  <c:v>13300</c:v>
                </c:pt>
                <c:pt idx="267">
                  <c:v>13350</c:v>
                </c:pt>
                <c:pt idx="268">
                  <c:v>13400</c:v>
                </c:pt>
                <c:pt idx="269">
                  <c:v>13450</c:v>
                </c:pt>
                <c:pt idx="270">
                  <c:v>13500</c:v>
                </c:pt>
                <c:pt idx="271">
                  <c:v>13550</c:v>
                </c:pt>
                <c:pt idx="272">
                  <c:v>13600</c:v>
                </c:pt>
                <c:pt idx="273">
                  <c:v>13650</c:v>
                </c:pt>
                <c:pt idx="274">
                  <c:v>13700</c:v>
                </c:pt>
                <c:pt idx="275">
                  <c:v>13750</c:v>
                </c:pt>
                <c:pt idx="276">
                  <c:v>13800</c:v>
                </c:pt>
                <c:pt idx="277">
                  <c:v>13850</c:v>
                </c:pt>
                <c:pt idx="278">
                  <c:v>13900</c:v>
                </c:pt>
                <c:pt idx="279">
                  <c:v>13950</c:v>
                </c:pt>
                <c:pt idx="280">
                  <c:v>14000</c:v>
                </c:pt>
                <c:pt idx="281">
                  <c:v>14050</c:v>
                </c:pt>
                <c:pt idx="282">
                  <c:v>14100</c:v>
                </c:pt>
                <c:pt idx="283">
                  <c:v>14150</c:v>
                </c:pt>
                <c:pt idx="284">
                  <c:v>14200</c:v>
                </c:pt>
                <c:pt idx="285">
                  <c:v>14250</c:v>
                </c:pt>
                <c:pt idx="286">
                  <c:v>14300</c:v>
                </c:pt>
                <c:pt idx="287">
                  <c:v>14350</c:v>
                </c:pt>
                <c:pt idx="288">
                  <c:v>14400</c:v>
                </c:pt>
                <c:pt idx="289">
                  <c:v>14450</c:v>
                </c:pt>
                <c:pt idx="290">
                  <c:v>14500</c:v>
                </c:pt>
                <c:pt idx="291">
                  <c:v>14550</c:v>
                </c:pt>
                <c:pt idx="292">
                  <c:v>14600</c:v>
                </c:pt>
                <c:pt idx="293">
                  <c:v>14650</c:v>
                </c:pt>
                <c:pt idx="294">
                  <c:v>14700</c:v>
                </c:pt>
                <c:pt idx="295">
                  <c:v>14750</c:v>
                </c:pt>
                <c:pt idx="296">
                  <c:v>14800</c:v>
                </c:pt>
                <c:pt idx="297">
                  <c:v>14850</c:v>
                </c:pt>
                <c:pt idx="298">
                  <c:v>14900</c:v>
                </c:pt>
                <c:pt idx="299">
                  <c:v>14950</c:v>
                </c:pt>
                <c:pt idx="300">
                  <c:v>15000</c:v>
                </c:pt>
                <c:pt idx="301">
                  <c:v>15050</c:v>
                </c:pt>
                <c:pt idx="302">
                  <c:v>15100</c:v>
                </c:pt>
                <c:pt idx="303">
                  <c:v>15150</c:v>
                </c:pt>
                <c:pt idx="304">
                  <c:v>15200</c:v>
                </c:pt>
                <c:pt idx="305">
                  <c:v>15250</c:v>
                </c:pt>
                <c:pt idx="306">
                  <c:v>15300</c:v>
                </c:pt>
                <c:pt idx="307">
                  <c:v>15350</c:v>
                </c:pt>
                <c:pt idx="308">
                  <c:v>15400</c:v>
                </c:pt>
                <c:pt idx="309">
                  <c:v>15450</c:v>
                </c:pt>
                <c:pt idx="310">
                  <c:v>15500</c:v>
                </c:pt>
                <c:pt idx="311">
                  <c:v>15550</c:v>
                </c:pt>
                <c:pt idx="312">
                  <c:v>15600</c:v>
                </c:pt>
                <c:pt idx="313">
                  <c:v>15650</c:v>
                </c:pt>
                <c:pt idx="314">
                  <c:v>15700</c:v>
                </c:pt>
                <c:pt idx="315">
                  <c:v>15750</c:v>
                </c:pt>
                <c:pt idx="316">
                  <c:v>15800</c:v>
                </c:pt>
                <c:pt idx="317">
                  <c:v>15850</c:v>
                </c:pt>
                <c:pt idx="318">
                  <c:v>15900</c:v>
                </c:pt>
                <c:pt idx="319">
                  <c:v>15950</c:v>
                </c:pt>
                <c:pt idx="320">
                  <c:v>16000</c:v>
                </c:pt>
                <c:pt idx="321">
                  <c:v>16050</c:v>
                </c:pt>
                <c:pt idx="322">
                  <c:v>16100</c:v>
                </c:pt>
                <c:pt idx="323">
                  <c:v>16150</c:v>
                </c:pt>
                <c:pt idx="324">
                  <c:v>16200</c:v>
                </c:pt>
                <c:pt idx="325">
                  <c:v>16250</c:v>
                </c:pt>
                <c:pt idx="326">
                  <c:v>16300</c:v>
                </c:pt>
                <c:pt idx="327">
                  <c:v>16350</c:v>
                </c:pt>
                <c:pt idx="328">
                  <c:v>16400</c:v>
                </c:pt>
                <c:pt idx="329">
                  <c:v>16450</c:v>
                </c:pt>
                <c:pt idx="330">
                  <c:v>16500</c:v>
                </c:pt>
                <c:pt idx="331">
                  <c:v>16550</c:v>
                </c:pt>
                <c:pt idx="332">
                  <c:v>16600</c:v>
                </c:pt>
                <c:pt idx="333">
                  <c:v>16650</c:v>
                </c:pt>
                <c:pt idx="334">
                  <c:v>16700</c:v>
                </c:pt>
                <c:pt idx="335">
                  <c:v>16750</c:v>
                </c:pt>
                <c:pt idx="336">
                  <c:v>16800</c:v>
                </c:pt>
                <c:pt idx="337">
                  <c:v>16850</c:v>
                </c:pt>
                <c:pt idx="338">
                  <c:v>16900</c:v>
                </c:pt>
                <c:pt idx="339">
                  <c:v>16950</c:v>
                </c:pt>
                <c:pt idx="340">
                  <c:v>17000</c:v>
                </c:pt>
                <c:pt idx="341">
                  <c:v>17050</c:v>
                </c:pt>
                <c:pt idx="342">
                  <c:v>17100</c:v>
                </c:pt>
                <c:pt idx="343">
                  <c:v>17150</c:v>
                </c:pt>
                <c:pt idx="344">
                  <c:v>17200</c:v>
                </c:pt>
                <c:pt idx="345">
                  <c:v>17250</c:v>
                </c:pt>
                <c:pt idx="346">
                  <c:v>17300</c:v>
                </c:pt>
                <c:pt idx="347">
                  <c:v>17350</c:v>
                </c:pt>
                <c:pt idx="348">
                  <c:v>17400</c:v>
                </c:pt>
                <c:pt idx="349">
                  <c:v>17450</c:v>
                </c:pt>
                <c:pt idx="350">
                  <c:v>17500</c:v>
                </c:pt>
                <c:pt idx="351">
                  <c:v>17550</c:v>
                </c:pt>
                <c:pt idx="352">
                  <c:v>17600</c:v>
                </c:pt>
                <c:pt idx="353">
                  <c:v>17650</c:v>
                </c:pt>
                <c:pt idx="354">
                  <c:v>17700</c:v>
                </c:pt>
                <c:pt idx="355">
                  <c:v>17750</c:v>
                </c:pt>
                <c:pt idx="356">
                  <c:v>17800</c:v>
                </c:pt>
                <c:pt idx="357">
                  <c:v>17850</c:v>
                </c:pt>
                <c:pt idx="358">
                  <c:v>17900</c:v>
                </c:pt>
                <c:pt idx="359">
                  <c:v>17950</c:v>
                </c:pt>
                <c:pt idx="360">
                  <c:v>18000</c:v>
                </c:pt>
                <c:pt idx="361">
                  <c:v>18050</c:v>
                </c:pt>
                <c:pt idx="362">
                  <c:v>18100</c:v>
                </c:pt>
                <c:pt idx="363">
                  <c:v>18150</c:v>
                </c:pt>
                <c:pt idx="364">
                  <c:v>18200</c:v>
                </c:pt>
                <c:pt idx="365">
                  <c:v>18250</c:v>
                </c:pt>
                <c:pt idx="366">
                  <c:v>18300</c:v>
                </c:pt>
                <c:pt idx="367">
                  <c:v>18350</c:v>
                </c:pt>
                <c:pt idx="368">
                  <c:v>18400</c:v>
                </c:pt>
                <c:pt idx="369">
                  <c:v>18450</c:v>
                </c:pt>
                <c:pt idx="370">
                  <c:v>18500</c:v>
                </c:pt>
                <c:pt idx="371">
                  <c:v>18550</c:v>
                </c:pt>
                <c:pt idx="372">
                  <c:v>18600</c:v>
                </c:pt>
                <c:pt idx="373">
                  <c:v>18650</c:v>
                </c:pt>
                <c:pt idx="374">
                  <c:v>18700</c:v>
                </c:pt>
                <c:pt idx="375">
                  <c:v>18750</c:v>
                </c:pt>
                <c:pt idx="376">
                  <c:v>18800</c:v>
                </c:pt>
                <c:pt idx="377">
                  <c:v>18950</c:v>
                </c:pt>
                <c:pt idx="378">
                  <c:v>19000</c:v>
                </c:pt>
                <c:pt idx="379">
                  <c:v>19050</c:v>
                </c:pt>
                <c:pt idx="380">
                  <c:v>19100</c:v>
                </c:pt>
                <c:pt idx="381">
                  <c:v>19150</c:v>
                </c:pt>
                <c:pt idx="382">
                  <c:v>19200</c:v>
                </c:pt>
                <c:pt idx="383">
                  <c:v>19250</c:v>
                </c:pt>
                <c:pt idx="384">
                  <c:v>19300</c:v>
                </c:pt>
                <c:pt idx="385">
                  <c:v>19350</c:v>
                </c:pt>
                <c:pt idx="386">
                  <c:v>19400</c:v>
                </c:pt>
                <c:pt idx="387">
                  <c:v>19450</c:v>
                </c:pt>
                <c:pt idx="388">
                  <c:v>19500</c:v>
                </c:pt>
                <c:pt idx="389">
                  <c:v>19550</c:v>
                </c:pt>
                <c:pt idx="390">
                  <c:v>19600</c:v>
                </c:pt>
                <c:pt idx="391">
                  <c:v>19650</c:v>
                </c:pt>
                <c:pt idx="392">
                  <c:v>19700</c:v>
                </c:pt>
                <c:pt idx="393">
                  <c:v>19750</c:v>
                </c:pt>
                <c:pt idx="394">
                  <c:v>19800</c:v>
                </c:pt>
                <c:pt idx="395">
                  <c:v>19850</c:v>
                </c:pt>
                <c:pt idx="396">
                  <c:v>19900</c:v>
                </c:pt>
                <c:pt idx="397">
                  <c:v>19950</c:v>
                </c:pt>
                <c:pt idx="398">
                  <c:v>20000</c:v>
                </c:pt>
                <c:pt idx="399">
                  <c:v>20050</c:v>
                </c:pt>
                <c:pt idx="400">
                  <c:v>20100</c:v>
                </c:pt>
                <c:pt idx="401">
                  <c:v>20150</c:v>
                </c:pt>
                <c:pt idx="402">
                  <c:v>20200</c:v>
                </c:pt>
                <c:pt idx="403">
                  <c:v>20250</c:v>
                </c:pt>
                <c:pt idx="404">
                  <c:v>20350</c:v>
                </c:pt>
                <c:pt idx="405">
                  <c:v>20400</c:v>
                </c:pt>
                <c:pt idx="406">
                  <c:v>20450</c:v>
                </c:pt>
                <c:pt idx="407">
                  <c:v>20500</c:v>
                </c:pt>
                <c:pt idx="408">
                  <c:v>20600</c:v>
                </c:pt>
                <c:pt idx="409">
                  <c:v>20700</c:v>
                </c:pt>
                <c:pt idx="410">
                  <c:v>20750</c:v>
                </c:pt>
                <c:pt idx="411">
                  <c:v>20800</c:v>
                </c:pt>
                <c:pt idx="412">
                  <c:v>20850</c:v>
                </c:pt>
                <c:pt idx="413">
                  <c:v>20950</c:v>
                </c:pt>
                <c:pt idx="414">
                  <c:v>21050</c:v>
                </c:pt>
                <c:pt idx="415">
                  <c:v>21100</c:v>
                </c:pt>
                <c:pt idx="416">
                  <c:v>21150</c:v>
                </c:pt>
                <c:pt idx="417">
                  <c:v>21200</c:v>
                </c:pt>
                <c:pt idx="418">
                  <c:v>21250</c:v>
                </c:pt>
                <c:pt idx="419">
                  <c:v>21300</c:v>
                </c:pt>
                <c:pt idx="420">
                  <c:v>21350</c:v>
                </c:pt>
                <c:pt idx="421">
                  <c:v>21400</c:v>
                </c:pt>
                <c:pt idx="422">
                  <c:v>21450</c:v>
                </c:pt>
                <c:pt idx="423">
                  <c:v>21550</c:v>
                </c:pt>
                <c:pt idx="424">
                  <c:v>21650</c:v>
                </c:pt>
                <c:pt idx="425">
                  <c:v>21700</c:v>
                </c:pt>
                <c:pt idx="426">
                  <c:v>21750</c:v>
                </c:pt>
                <c:pt idx="427">
                  <c:v>21850</c:v>
                </c:pt>
                <c:pt idx="428">
                  <c:v>21900</c:v>
                </c:pt>
                <c:pt idx="429">
                  <c:v>22050</c:v>
                </c:pt>
                <c:pt idx="430">
                  <c:v>22150</c:v>
                </c:pt>
                <c:pt idx="431">
                  <c:v>22200</c:v>
                </c:pt>
                <c:pt idx="432">
                  <c:v>22250</c:v>
                </c:pt>
                <c:pt idx="433">
                  <c:v>22300</c:v>
                </c:pt>
                <c:pt idx="434">
                  <c:v>22350</c:v>
                </c:pt>
                <c:pt idx="435">
                  <c:v>22400</c:v>
                </c:pt>
                <c:pt idx="436">
                  <c:v>22450</c:v>
                </c:pt>
                <c:pt idx="437">
                  <c:v>22500</c:v>
                </c:pt>
                <c:pt idx="438">
                  <c:v>22550</c:v>
                </c:pt>
                <c:pt idx="439">
                  <c:v>22600</c:v>
                </c:pt>
                <c:pt idx="440">
                  <c:v>22650</c:v>
                </c:pt>
                <c:pt idx="441">
                  <c:v>22700</c:v>
                </c:pt>
                <c:pt idx="442">
                  <c:v>22800</c:v>
                </c:pt>
                <c:pt idx="443">
                  <c:v>22900</c:v>
                </c:pt>
                <c:pt idx="444">
                  <c:v>22950</c:v>
                </c:pt>
                <c:pt idx="445">
                  <c:v>23000</c:v>
                </c:pt>
                <c:pt idx="446">
                  <c:v>23050</c:v>
                </c:pt>
                <c:pt idx="447">
                  <c:v>23150</c:v>
                </c:pt>
                <c:pt idx="448">
                  <c:v>23200</c:v>
                </c:pt>
                <c:pt idx="449">
                  <c:v>23250</c:v>
                </c:pt>
                <c:pt idx="450">
                  <c:v>23300</c:v>
                </c:pt>
                <c:pt idx="451">
                  <c:v>23400</c:v>
                </c:pt>
                <c:pt idx="452">
                  <c:v>23500</c:v>
                </c:pt>
                <c:pt idx="453">
                  <c:v>23550</c:v>
                </c:pt>
                <c:pt idx="454">
                  <c:v>23650</c:v>
                </c:pt>
                <c:pt idx="455">
                  <c:v>23700</c:v>
                </c:pt>
                <c:pt idx="456">
                  <c:v>23750</c:v>
                </c:pt>
                <c:pt idx="457">
                  <c:v>23800</c:v>
                </c:pt>
                <c:pt idx="458">
                  <c:v>24000</c:v>
                </c:pt>
                <c:pt idx="459">
                  <c:v>24150</c:v>
                </c:pt>
                <c:pt idx="460">
                  <c:v>24200</c:v>
                </c:pt>
                <c:pt idx="461">
                  <c:v>24300</c:v>
                </c:pt>
                <c:pt idx="462">
                  <c:v>24350</c:v>
                </c:pt>
                <c:pt idx="463">
                  <c:v>24450</c:v>
                </c:pt>
                <c:pt idx="464">
                  <c:v>24550</c:v>
                </c:pt>
                <c:pt idx="465">
                  <c:v>24600</c:v>
                </c:pt>
                <c:pt idx="466">
                  <c:v>24700</c:v>
                </c:pt>
                <c:pt idx="467">
                  <c:v>24750</c:v>
                </c:pt>
                <c:pt idx="468">
                  <c:v>24900</c:v>
                </c:pt>
                <c:pt idx="469">
                  <c:v>24950</c:v>
                </c:pt>
                <c:pt idx="470">
                  <c:v>25000</c:v>
                </c:pt>
                <c:pt idx="471">
                  <c:v>25050</c:v>
                </c:pt>
                <c:pt idx="472">
                  <c:v>25150</c:v>
                </c:pt>
                <c:pt idx="473">
                  <c:v>25550</c:v>
                </c:pt>
                <c:pt idx="474">
                  <c:v>25750</c:v>
                </c:pt>
                <c:pt idx="475">
                  <c:v>25800</c:v>
                </c:pt>
                <c:pt idx="476">
                  <c:v>25900</c:v>
                </c:pt>
                <c:pt idx="477">
                  <c:v>25950</c:v>
                </c:pt>
                <c:pt idx="478">
                  <c:v>26000</c:v>
                </c:pt>
                <c:pt idx="479">
                  <c:v>26050</c:v>
                </c:pt>
                <c:pt idx="480">
                  <c:v>26350</c:v>
                </c:pt>
                <c:pt idx="481">
                  <c:v>26500</c:v>
                </c:pt>
                <c:pt idx="482">
                  <c:v>26550</c:v>
                </c:pt>
                <c:pt idx="483">
                  <c:v>26600</c:v>
                </c:pt>
                <c:pt idx="484">
                  <c:v>26650</c:v>
                </c:pt>
                <c:pt idx="485">
                  <c:v>26700</c:v>
                </c:pt>
                <c:pt idx="486">
                  <c:v>26900</c:v>
                </c:pt>
                <c:pt idx="487">
                  <c:v>26950</c:v>
                </c:pt>
                <c:pt idx="488">
                  <c:v>27150</c:v>
                </c:pt>
                <c:pt idx="489">
                  <c:v>27300</c:v>
                </c:pt>
                <c:pt idx="490">
                  <c:v>28000</c:v>
                </c:pt>
                <c:pt idx="491">
                  <c:v>28050</c:v>
                </c:pt>
                <c:pt idx="492">
                  <c:v>28350</c:v>
                </c:pt>
                <c:pt idx="493">
                  <c:v>28450</c:v>
                </c:pt>
                <c:pt idx="494">
                  <c:v>28600</c:v>
                </c:pt>
                <c:pt idx="495">
                  <c:v>28900</c:v>
                </c:pt>
                <c:pt idx="496">
                  <c:v>29050</c:v>
                </c:pt>
                <c:pt idx="497">
                  <c:v>29650</c:v>
                </c:pt>
                <c:pt idx="498">
                  <c:v>31350</c:v>
                </c:pt>
                <c:pt idx="499">
                  <c:v>31500</c:v>
                </c:pt>
                <c:pt idx="500">
                  <c:v>31600</c:v>
                </c:pt>
                <c:pt idx="501">
                  <c:v>32000</c:v>
                </c:pt>
                <c:pt idx="502">
                  <c:v>32650</c:v>
                </c:pt>
                <c:pt idx="503">
                  <c:v>32850</c:v>
                </c:pt>
                <c:pt idx="504">
                  <c:v>33450</c:v>
                </c:pt>
                <c:pt idx="505">
                  <c:v>34900</c:v>
                </c:pt>
                <c:pt idx="506">
                  <c:v>36000</c:v>
                </c:pt>
                <c:pt idx="507">
                  <c:v>36050</c:v>
                </c:pt>
                <c:pt idx="508">
                  <c:v>36350</c:v>
                </c:pt>
                <c:pt idx="509">
                  <c:v>41650</c:v>
                </c:pt>
                <c:pt idx="510">
                  <c:v>42700</c:v>
                </c:pt>
                <c:pt idx="511">
                  <c:v>45000</c:v>
                </c:pt>
                <c:pt idx="512">
                  <c:v>45400</c:v>
                </c:pt>
                <c:pt idx="513">
                  <c:v>48500</c:v>
                </c:pt>
              </c:numCache>
            </c:numRef>
          </c:xVal>
          <c:yVal>
            <c:numRef>
              <c:f>'Fig4'!$D$3:$D$516</c:f>
              <c:numCache>
                <c:formatCode>General</c:formatCode>
                <c:ptCount val="514"/>
                <c:pt idx="0">
                  <c:v>18</c:v>
                </c:pt>
                <c:pt idx="1">
                  <c:v>1</c:v>
                </c:pt>
                <c:pt idx="2">
                  <c:v>62</c:v>
                </c:pt>
                <c:pt idx="3">
                  <c:v>207</c:v>
                </c:pt>
                <c:pt idx="4">
                  <c:v>492</c:v>
                </c:pt>
                <c:pt idx="5">
                  <c:v>558</c:v>
                </c:pt>
                <c:pt idx="6">
                  <c:v>598</c:v>
                </c:pt>
                <c:pt idx="7">
                  <c:v>525</c:v>
                </c:pt>
                <c:pt idx="8">
                  <c:v>448</c:v>
                </c:pt>
                <c:pt idx="9">
                  <c:v>431</c:v>
                </c:pt>
                <c:pt idx="10">
                  <c:v>356</c:v>
                </c:pt>
                <c:pt idx="11">
                  <c:v>345</c:v>
                </c:pt>
                <c:pt idx="12">
                  <c:v>309</c:v>
                </c:pt>
                <c:pt idx="13">
                  <c:v>311</c:v>
                </c:pt>
                <c:pt idx="14">
                  <c:v>284</c:v>
                </c:pt>
                <c:pt idx="15">
                  <c:v>297</c:v>
                </c:pt>
                <c:pt idx="16">
                  <c:v>275</c:v>
                </c:pt>
                <c:pt idx="17">
                  <c:v>278</c:v>
                </c:pt>
                <c:pt idx="18">
                  <c:v>239</c:v>
                </c:pt>
                <c:pt idx="19">
                  <c:v>243</c:v>
                </c:pt>
                <c:pt idx="20">
                  <c:v>250</c:v>
                </c:pt>
                <c:pt idx="21">
                  <c:v>235</c:v>
                </c:pt>
                <c:pt idx="22">
                  <c:v>229</c:v>
                </c:pt>
                <c:pt idx="23">
                  <c:v>224</c:v>
                </c:pt>
                <c:pt idx="24">
                  <c:v>210</c:v>
                </c:pt>
                <c:pt idx="25">
                  <c:v>232</c:v>
                </c:pt>
                <c:pt idx="26">
                  <c:v>241</c:v>
                </c:pt>
                <c:pt idx="27">
                  <c:v>187</c:v>
                </c:pt>
                <c:pt idx="28">
                  <c:v>202</c:v>
                </c:pt>
                <c:pt idx="29">
                  <c:v>188</c:v>
                </c:pt>
                <c:pt idx="30">
                  <c:v>209</c:v>
                </c:pt>
                <c:pt idx="31">
                  <c:v>189</c:v>
                </c:pt>
                <c:pt idx="32">
                  <c:v>207</c:v>
                </c:pt>
                <c:pt idx="33">
                  <c:v>194</c:v>
                </c:pt>
                <c:pt idx="34">
                  <c:v>199</c:v>
                </c:pt>
                <c:pt idx="35">
                  <c:v>184</c:v>
                </c:pt>
                <c:pt idx="36">
                  <c:v>182</c:v>
                </c:pt>
                <c:pt idx="37">
                  <c:v>196</c:v>
                </c:pt>
                <c:pt idx="38">
                  <c:v>211</c:v>
                </c:pt>
                <c:pt idx="39">
                  <c:v>194</c:v>
                </c:pt>
                <c:pt idx="40">
                  <c:v>191</c:v>
                </c:pt>
                <c:pt idx="41">
                  <c:v>176</c:v>
                </c:pt>
                <c:pt idx="42">
                  <c:v>201</c:v>
                </c:pt>
                <c:pt idx="43">
                  <c:v>182</c:v>
                </c:pt>
                <c:pt idx="44">
                  <c:v>188</c:v>
                </c:pt>
                <c:pt idx="45">
                  <c:v>177</c:v>
                </c:pt>
                <c:pt idx="46">
                  <c:v>183</c:v>
                </c:pt>
                <c:pt idx="47">
                  <c:v>174</c:v>
                </c:pt>
                <c:pt idx="48">
                  <c:v>176</c:v>
                </c:pt>
                <c:pt idx="49">
                  <c:v>198</c:v>
                </c:pt>
                <c:pt idx="50">
                  <c:v>176</c:v>
                </c:pt>
                <c:pt idx="51">
                  <c:v>190</c:v>
                </c:pt>
                <c:pt idx="52">
                  <c:v>176</c:v>
                </c:pt>
                <c:pt idx="53">
                  <c:v>156</c:v>
                </c:pt>
                <c:pt idx="54">
                  <c:v>163</c:v>
                </c:pt>
                <c:pt idx="55">
                  <c:v>183</c:v>
                </c:pt>
                <c:pt idx="56">
                  <c:v>166</c:v>
                </c:pt>
                <c:pt idx="57">
                  <c:v>172</c:v>
                </c:pt>
                <c:pt idx="58">
                  <c:v>169</c:v>
                </c:pt>
                <c:pt idx="59">
                  <c:v>162</c:v>
                </c:pt>
                <c:pt idx="60">
                  <c:v>196</c:v>
                </c:pt>
                <c:pt idx="61">
                  <c:v>165</c:v>
                </c:pt>
                <c:pt idx="62">
                  <c:v>168</c:v>
                </c:pt>
                <c:pt idx="63">
                  <c:v>188</c:v>
                </c:pt>
                <c:pt idx="64">
                  <c:v>165</c:v>
                </c:pt>
                <c:pt idx="65">
                  <c:v>174</c:v>
                </c:pt>
                <c:pt idx="66">
                  <c:v>146</c:v>
                </c:pt>
                <c:pt idx="67">
                  <c:v>164</c:v>
                </c:pt>
                <c:pt idx="68">
                  <c:v>172</c:v>
                </c:pt>
                <c:pt idx="69">
                  <c:v>177</c:v>
                </c:pt>
                <c:pt idx="70">
                  <c:v>150</c:v>
                </c:pt>
                <c:pt idx="71">
                  <c:v>173</c:v>
                </c:pt>
                <c:pt idx="72">
                  <c:v>148</c:v>
                </c:pt>
                <c:pt idx="73">
                  <c:v>146</c:v>
                </c:pt>
                <c:pt idx="74">
                  <c:v>160</c:v>
                </c:pt>
                <c:pt idx="75">
                  <c:v>156</c:v>
                </c:pt>
                <c:pt idx="76">
                  <c:v>169</c:v>
                </c:pt>
                <c:pt idx="77">
                  <c:v>155</c:v>
                </c:pt>
                <c:pt idx="78">
                  <c:v>152</c:v>
                </c:pt>
                <c:pt idx="79">
                  <c:v>152</c:v>
                </c:pt>
                <c:pt idx="80">
                  <c:v>150</c:v>
                </c:pt>
                <c:pt idx="81">
                  <c:v>152</c:v>
                </c:pt>
                <c:pt idx="82">
                  <c:v>129</c:v>
                </c:pt>
                <c:pt idx="83">
                  <c:v>158</c:v>
                </c:pt>
                <c:pt idx="84">
                  <c:v>161</c:v>
                </c:pt>
                <c:pt idx="85">
                  <c:v>156</c:v>
                </c:pt>
                <c:pt idx="86">
                  <c:v>168</c:v>
                </c:pt>
                <c:pt idx="87">
                  <c:v>148</c:v>
                </c:pt>
                <c:pt idx="88">
                  <c:v>138</c:v>
                </c:pt>
                <c:pt idx="89">
                  <c:v>132</c:v>
                </c:pt>
                <c:pt idx="90">
                  <c:v>144</c:v>
                </c:pt>
                <c:pt idx="91">
                  <c:v>151</c:v>
                </c:pt>
                <c:pt idx="92">
                  <c:v>140</c:v>
                </c:pt>
                <c:pt idx="93">
                  <c:v>136</c:v>
                </c:pt>
                <c:pt idx="94">
                  <c:v>125</c:v>
                </c:pt>
                <c:pt idx="95">
                  <c:v>129</c:v>
                </c:pt>
                <c:pt idx="96">
                  <c:v>129</c:v>
                </c:pt>
                <c:pt idx="97">
                  <c:v>136</c:v>
                </c:pt>
                <c:pt idx="98">
                  <c:v>137</c:v>
                </c:pt>
                <c:pt idx="99">
                  <c:v>137</c:v>
                </c:pt>
                <c:pt idx="100">
                  <c:v>111</c:v>
                </c:pt>
                <c:pt idx="101">
                  <c:v>132</c:v>
                </c:pt>
                <c:pt idx="102">
                  <c:v>138</c:v>
                </c:pt>
                <c:pt idx="103">
                  <c:v>125</c:v>
                </c:pt>
                <c:pt idx="104">
                  <c:v>152</c:v>
                </c:pt>
                <c:pt idx="105">
                  <c:v>124</c:v>
                </c:pt>
                <c:pt idx="106">
                  <c:v>118</c:v>
                </c:pt>
                <c:pt idx="107">
                  <c:v>123</c:v>
                </c:pt>
                <c:pt idx="108">
                  <c:v>119</c:v>
                </c:pt>
                <c:pt idx="109">
                  <c:v>116</c:v>
                </c:pt>
                <c:pt idx="110">
                  <c:v>131</c:v>
                </c:pt>
                <c:pt idx="111">
                  <c:v>108</c:v>
                </c:pt>
                <c:pt idx="112">
                  <c:v>118</c:v>
                </c:pt>
                <c:pt idx="113">
                  <c:v>107</c:v>
                </c:pt>
                <c:pt idx="114">
                  <c:v>111</c:v>
                </c:pt>
                <c:pt idx="115">
                  <c:v>111</c:v>
                </c:pt>
                <c:pt idx="116">
                  <c:v>121</c:v>
                </c:pt>
                <c:pt idx="117">
                  <c:v>113</c:v>
                </c:pt>
                <c:pt idx="118">
                  <c:v>124</c:v>
                </c:pt>
                <c:pt idx="119">
                  <c:v>104</c:v>
                </c:pt>
                <c:pt idx="120">
                  <c:v>110</c:v>
                </c:pt>
                <c:pt idx="121">
                  <c:v>113</c:v>
                </c:pt>
                <c:pt idx="122">
                  <c:v>110</c:v>
                </c:pt>
                <c:pt idx="123">
                  <c:v>98</c:v>
                </c:pt>
                <c:pt idx="124">
                  <c:v>121</c:v>
                </c:pt>
                <c:pt idx="125">
                  <c:v>71</c:v>
                </c:pt>
                <c:pt idx="126">
                  <c:v>116</c:v>
                </c:pt>
                <c:pt idx="127">
                  <c:v>114</c:v>
                </c:pt>
                <c:pt idx="128">
                  <c:v>111</c:v>
                </c:pt>
                <c:pt idx="129">
                  <c:v>95</c:v>
                </c:pt>
                <c:pt idx="130">
                  <c:v>81</c:v>
                </c:pt>
                <c:pt idx="131">
                  <c:v>105</c:v>
                </c:pt>
                <c:pt idx="132">
                  <c:v>99</c:v>
                </c:pt>
                <c:pt idx="133">
                  <c:v>109</c:v>
                </c:pt>
                <c:pt idx="134">
                  <c:v>93</c:v>
                </c:pt>
                <c:pt idx="135">
                  <c:v>83</c:v>
                </c:pt>
                <c:pt idx="136">
                  <c:v>88</c:v>
                </c:pt>
                <c:pt idx="137">
                  <c:v>103</c:v>
                </c:pt>
                <c:pt idx="138">
                  <c:v>87</c:v>
                </c:pt>
                <c:pt idx="139">
                  <c:v>89</c:v>
                </c:pt>
                <c:pt idx="140">
                  <c:v>77</c:v>
                </c:pt>
                <c:pt idx="141">
                  <c:v>96</c:v>
                </c:pt>
                <c:pt idx="142">
                  <c:v>79</c:v>
                </c:pt>
                <c:pt idx="143">
                  <c:v>79</c:v>
                </c:pt>
                <c:pt idx="144">
                  <c:v>82</c:v>
                </c:pt>
                <c:pt idx="145">
                  <c:v>81</c:v>
                </c:pt>
                <c:pt idx="146">
                  <c:v>88</c:v>
                </c:pt>
                <c:pt idx="147">
                  <c:v>76</c:v>
                </c:pt>
                <c:pt idx="148">
                  <c:v>82</c:v>
                </c:pt>
                <c:pt idx="149">
                  <c:v>92</c:v>
                </c:pt>
                <c:pt idx="150">
                  <c:v>72</c:v>
                </c:pt>
                <c:pt idx="151">
                  <c:v>90</c:v>
                </c:pt>
                <c:pt idx="152">
                  <c:v>83</c:v>
                </c:pt>
                <c:pt idx="153">
                  <c:v>84</c:v>
                </c:pt>
                <c:pt idx="154">
                  <c:v>82</c:v>
                </c:pt>
                <c:pt idx="155">
                  <c:v>79</c:v>
                </c:pt>
                <c:pt idx="156">
                  <c:v>62</c:v>
                </c:pt>
                <c:pt idx="157">
                  <c:v>72</c:v>
                </c:pt>
                <c:pt idx="158">
                  <c:v>74</c:v>
                </c:pt>
                <c:pt idx="159">
                  <c:v>67</c:v>
                </c:pt>
                <c:pt idx="160">
                  <c:v>64</c:v>
                </c:pt>
                <c:pt idx="161">
                  <c:v>63</c:v>
                </c:pt>
                <c:pt idx="162">
                  <c:v>61</c:v>
                </c:pt>
                <c:pt idx="163">
                  <c:v>63</c:v>
                </c:pt>
                <c:pt idx="164">
                  <c:v>59</c:v>
                </c:pt>
                <c:pt idx="165">
                  <c:v>71</c:v>
                </c:pt>
                <c:pt idx="166">
                  <c:v>65</c:v>
                </c:pt>
                <c:pt idx="167">
                  <c:v>58</c:v>
                </c:pt>
                <c:pt idx="168">
                  <c:v>61</c:v>
                </c:pt>
                <c:pt idx="169">
                  <c:v>55</c:v>
                </c:pt>
                <c:pt idx="170">
                  <c:v>57</c:v>
                </c:pt>
                <c:pt idx="171">
                  <c:v>69</c:v>
                </c:pt>
                <c:pt idx="172">
                  <c:v>47</c:v>
                </c:pt>
                <c:pt idx="173">
                  <c:v>64</c:v>
                </c:pt>
                <c:pt idx="174">
                  <c:v>46</c:v>
                </c:pt>
                <c:pt idx="175">
                  <c:v>48</c:v>
                </c:pt>
                <c:pt idx="176">
                  <c:v>50</c:v>
                </c:pt>
                <c:pt idx="177">
                  <c:v>55</c:v>
                </c:pt>
                <c:pt idx="178">
                  <c:v>56</c:v>
                </c:pt>
                <c:pt idx="179">
                  <c:v>54</c:v>
                </c:pt>
                <c:pt idx="180">
                  <c:v>49</c:v>
                </c:pt>
                <c:pt idx="181">
                  <c:v>53</c:v>
                </c:pt>
                <c:pt idx="182">
                  <c:v>53</c:v>
                </c:pt>
                <c:pt idx="183">
                  <c:v>62</c:v>
                </c:pt>
                <c:pt idx="184">
                  <c:v>51</c:v>
                </c:pt>
                <c:pt idx="185">
                  <c:v>45</c:v>
                </c:pt>
                <c:pt idx="186">
                  <c:v>42</c:v>
                </c:pt>
                <c:pt idx="187">
                  <c:v>45</c:v>
                </c:pt>
                <c:pt idx="188">
                  <c:v>39</c:v>
                </c:pt>
                <c:pt idx="189">
                  <c:v>57</c:v>
                </c:pt>
                <c:pt idx="190">
                  <c:v>38</c:v>
                </c:pt>
                <c:pt idx="191">
                  <c:v>38</c:v>
                </c:pt>
                <c:pt idx="192">
                  <c:v>36</c:v>
                </c:pt>
                <c:pt idx="193">
                  <c:v>47</c:v>
                </c:pt>
                <c:pt idx="194">
                  <c:v>48</c:v>
                </c:pt>
                <c:pt idx="195">
                  <c:v>33</c:v>
                </c:pt>
                <c:pt idx="196">
                  <c:v>44</c:v>
                </c:pt>
                <c:pt idx="197">
                  <c:v>37</c:v>
                </c:pt>
                <c:pt idx="198">
                  <c:v>36</c:v>
                </c:pt>
                <c:pt idx="199">
                  <c:v>38</c:v>
                </c:pt>
                <c:pt idx="200">
                  <c:v>29</c:v>
                </c:pt>
                <c:pt idx="201">
                  <c:v>43</c:v>
                </c:pt>
                <c:pt idx="202">
                  <c:v>37</c:v>
                </c:pt>
                <c:pt idx="203">
                  <c:v>40</c:v>
                </c:pt>
                <c:pt idx="204">
                  <c:v>35</c:v>
                </c:pt>
                <c:pt idx="205">
                  <c:v>34</c:v>
                </c:pt>
                <c:pt idx="206">
                  <c:v>37</c:v>
                </c:pt>
                <c:pt idx="207">
                  <c:v>22</c:v>
                </c:pt>
                <c:pt idx="208">
                  <c:v>46</c:v>
                </c:pt>
                <c:pt idx="209">
                  <c:v>39</c:v>
                </c:pt>
                <c:pt idx="210">
                  <c:v>27</c:v>
                </c:pt>
                <c:pt idx="211">
                  <c:v>41</c:v>
                </c:pt>
                <c:pt idx="212">
                  <c:v>51</c:v>
                </c:pt>
                <c:pt idx="213">
                  <c:v>33</c:v>
                </c:pt>
                <c:pt idx="214">
                  <c:v>37</c:v>
                </c:pt>
                <c:pt idx="215">
                  <c:v>35</c:v>
                </c:pt>
                <c:pt idx="216">
                  <c:v>26</c:v>
                </c:pt>
                <c:pt idx="217">
                  <c:v>24</c:v>
                </c:pt>
                <c:pt idx="218">
                  <c:v>21</c:v>
                </c:pt>
                <c:pt idx="219">
                  <c:v>25</c:v>
                </c:pt>
                <c:pt idx="220">
                  <c:v>24</c:v>
                </c:pt>
                <c:pt idx="221">
                  <c:v>33</c:v>
                </c:pt>
                <c:pt idx="222">
                  <c:v>19</c:v>
                </c:pt>
                <c:pt idx="223">
                  <c:v>22</c:v>
                </c:pt>
                <c:pt idx="224">
                  <c:v>29</c:v>
                </c:pt>
                <c:pt idx="225">
                  <c:v>28</c:v>
                </c:pt>
                <c:pt idx="226">
                  <c:v>19</c:v>
                </c:pt>
                <c:pt idx="227">
                  <c:v>38</c:v>
                </c:pt>
                <c:pt idx="228">
                  <c:v>26</c:v>
                </c:pt>
                <c:pt idx="229">
                  <c:v>22</c:v>
                </c:pt>
                <c:pt idx="230">
                  <c:v>31</c:v>
                </c:pt>
                <c:pt idx="231">
                  <c:v>24</c:v>
                </c:pt>
                <c:pt idx="232">
                  <c:v>20</c:v>
                </c:pt>
                <c:pt idx="233">
                  <c:v>23</c:v>
                </c:pt>
                <c:pt idx="234">
                  <c:v>21</c:v>
                </c:pt>
                <c:pt idx="235">
                  <c:v>29</c:v>
                </c:pt>
                <c:pt idx="236">
                  <c:v>21</c:v>
                </c:pt>
                <c:pt idx="237">
                  <c:v>20</c:v>
                </c:pt>
                <c:pt idx="238">
                  <c:v>29</c:v>
                </c:pt>
                <c:pt idx="239">
                  <c:v>25</c:v>
                </c:pt>
                <c:pt idx="240">
                  <c:v>19</c:v>
                </c:pt>
                <c:pt idx="241">
                  <c:v>11</c:v>
                </c:pt>
                <c:pt idx="242">
                  <c:v>15</c:v>
                </c:pt>
                <c:pt idx="243">
                  <c:v>22</c:v>
                </c:pt>
                <c:pt idx="244">
                  <c:v>28</c:v>
                </c:pt>
                <c:pt idx="245">
                  <c:v>21</c:v>
                </c:pt>
                <c:pt idx="246">
                  <c:v>21</c:v>
                </c:pt>
                <c:pt idx="247">
                  <c:v>19</c:v>
                </c:pt>
                <c:pt idx="248">
                  <c:v>20</c:v>
                </c:pt>
                <c:pt idx="249">
                  <c:v>23</c:v>
                </c:pt>
                <c:pt idx="250">
                  <c:v>18</c:v>
                </c:pt>
                <c:pt idx="251">
                  <c:v>22</c:v>
                </c:pt>
                <c:pt idx="252">
                  <c:v>18</c:v>
                </c:pt>
                <c:pt idx="253">
                  <c:v>11</c:v>
                </c:pt>
                <c:pt idx="254">
                  <c:v>20</c:v>
                </c:pt>
                <c:pt idx="255">
                  <c:v>19</c:v>
                </c:pt>
                <c:pt idx="256">
                  <c:v>8</c:v>
                </c:pt>
                <c:pt idx="257">
                  <c:v>20</c:v>
                </c:pt>
                <c:pt idx="258">
                  <c:v>16</c:v>
                </c:pt>
                <c:pt idx="259">
                  <c:v>15</c:v>
                </c:pt>
                <c:pt idx="260">
                  <c:v>9</c:v>
                </c:pt>
                <c:pt idx="261">
                  <c:v>13</c:v>
                </c:pt>
                <c:pt idx="262">
                  <c:v>15</c:v>
                </c:pt>
                <c:pt idx="263">
                  <c:v>19</c:v>
                </c:pt>
                <c:pt idx="264">
                  <c:v>11</c:v>
                </c:pt>
                <c:pt idx="265">
                  <c:v>14</c:v>
                </c:pt>
                <c:pt idx="266">
                  <c:v>14</c:v>
                </c:pt>
                <c:pt idx="267">
                  <c:v>18</c:v>
                </c:pt>
                <c:pt idx="268">
                  <c:v>15</c:v>
                </c:pt>
                <c:pt idx="269">
                  <c:v>19</c:v>
                </c:pt>
                <c:pt idx="270">
                  <c:v>14</c:v>
                </c:pt>
                <c:pt idx="271">
                  <c:v>13</c:v>
                </c:pt>
                <c:pt idx="272">
                  <c:v>17</c:v>
                </c:pt>
                <c:pt idx="273">
                  <c:v>15</c:v>
                </c:pt>
                <c:pt idx="274">
                  <c:v>10</c:v>
                </c:pt>
                <c:pt idx="275">
                  <c:v>9</c:v>
                </c:pt>
                <c:pt idx="276">
                  <c:v>11</c:v>
                </c:pt>
                <c:pt idx="277">
                  <c:v>11</c:v>
                </c:pt>
                <c:pt idx="278">
                  <c:v>11</c:v>
                </c:pt>
                <c:pt idx="279">
                  <c:v>18</c:v>
                </c:pt>
                <c:pt idx="280">
                  <c:v>14</c:v>
                </c:pt>
                <c:pt idx="281">
                  <c:v>7</c:v>
                </c:pt>
                <c:pt idx="282">
                  <c:v>12</c:v>
                </c:pt>
                <c:pt idx="283">
                  <c:v>10</c:v>
                </c:pt>
                <c:pt idx="284">
                  <c:v>11</c:v>
                </c:pt>
                <c:pt idx="285">
                  <c:v>12</c:v>
                </c:pt>
                <c:pt idx="286">
                  <c:v>15</c:v>
                </c:pt>
                <c:pt idx="287">
                  <c:v>13</c:v>
                </c:pt>
                <c:pt idx="288">
                  <c:v>17</c:v>
                </c:pt>
                <c:pt idx="289">
                  <c:v>8</c:v>
                </c:pt>
                <c:pt idx="290">
                  <c:v>11</c:v>
                </c:pt>
                <c:pt idx="291">
                  <c:v>9</c:v>
                </c:pt>
                <c:pt idx="292">
                  <c:v>12</c:v>
                </c:pt>
                <c:pt idx="293">
                  <c:v>8</c:v>
                </c:pt>
                <c:pt idx="294">
                  <c:v>5</c:v>
                </c:pt>
                <c:pt idx="295">
                  <c:v>6</c:v>
                </c:pt>
                <c:pt idx="296">
                  <c:v>12</c:v>
                </c:pt>
                <c:pt idx="297">
                  <c:v>9</c:v>
                </c:pt>
                <c:pt idx="298">
                  <c:v>6</c:v>
                </c:pt>
                <c:pt idx="299">
                  <c:v>5</c:v>
                </c:pt>
                <c:pt idx="300">
                  <c:v>5</c:v>
                </c:pt>
                <c:pt idx="301">
                  <c:v>10</c:v>
                </c:pt>
                <c:pt idx="302">
                  <c:v>5</c:v>
                </c:pt>
                <c:pt idx="303">
                  <c:v>10</c:v>
                </c:pt>
                <c:pt idx="304">
                  <c:v>7</c:v>
                </c:pt>
                <c:pt idx="305">
                  <c:v>4</c:v>
                </c:pt>
                <c:pt idx="306">
                  <c:v>9</c:v>
                </c:pt>
                <c:pt idx="307">
                  <c:v>6</c:v>
                </c:pt>
                <c:pt idx="308">
                  <c:v>9</c:v>
                </c:pt>
                <c:pt idx="309">
                  <c:v>7</c:v>
                </c:pt>
                <c:pt idx="310">
                  <c:v>5</c:v>
                </c:pt>
                <c:pt idx="311">
                  <c:v>7</c:v>
                </c:pt>
                <c:pt idx="312">
                  <c:v>9</c:v>
                </c:pt>
                <c:pt idx="313">
                  <c:v>7</c:v>
                </c:pt>
                <c:pt idx="314">
                  <c:v>14</c:v>
                </c:pt>
                <c:pt idx="315">
                  <c:v>7</c:v>
                </c:pt>
                <c:pt idx="316">
                  <c:v>7</c:v>
                </c:pt>
                <c:pt idx="317">
                  <c:v>4</c:v>
                </c:pt>
                <c:pt idx="318">
                  <c:v>6</c:v>
                </c:pt>
                <c:pt idx="319">
                  <c:v>5</c:v>
                </c:pt>
                <c:pt idx="320">
                  <c:v>6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6</c:v>
                </c:pt>
                <c:pt idx="325">
                  <c:v>7</c:v>
                </c:pt>
                <c:pt idx="326">
                  <c:v>10</c:v>
                </c:pt>
                <c:pt idx="327">
                  <c:v>4</c:v>
                </c:pt>
                <c:pt idx="328">
                  <c:v>7</c:v>
                </c:pt>
                <c:pt idx="329">
                  <c:v>5</c:v>
                </c:pt>
                <c:pt idx="330">
                  <c:v>9</c:v>
                </c:pt>
                <c:pt idx="331">
                  <c:v>12</c:v>
                </c:pt>
                <c:pt idx="332">
                  <c:v>4</c:v>
                </c:pt>
                <c:pt idx="333">
                  <c:v>3</c:v>
                </c:pt>
                <c:pt idx="334">
                  <c:v>5</c:v>
                </c:pt>
                <c:pt idx="335">
                  <c:v>3</c:v>
                </c:pt>
                <c:pt idx="336">
                  <c:v>7</c:v>
                </c:pt>
                <c:pt idx="337">
                  <c:v>3</c:v>
                </c:pt>
                <c:pt idx="338">
                  <c:v>3</c:v>
                </c:pt>
                <c:pt idx="339">
                  <c:v>6</c:v>
                </c:pt>
                <c:pt idx="340">
                  <c:v>4</c:v>
                </c:pt>
                <c:pt idx="341">
                  <c:v>4</c:v>
                </c:pt>
                <c:pt idx="342">
                  <c:v>7</c:v>
                </c:pt>
                <c:pt idx="343">
                  <c:v>3</c:v>
                </c:pt>
                <c:pt idx="344">
                  <c:v>6</c:v>
                </c:pt>
                <c:pt idx="345">
                  <c:v>4</c:v>
                </c:pt>
                <c:pt idx="346">
                  <c:v>5</c:v>
                </c:pt>
                <c:pt idx="347">
                  <c:v>8</c:v>
                </c:pt>
                <c:pt idx="348">
                  <c:v>1</c:v>
                </c:pt>
                <c:pt idx="349">
                  <c:v>2</c:v>
                </c:pt>
                <c:pt idx="350">
                  <c:v>3</c:v>
                </c:pt>
                <c:pt idx="351">
                  <c:v>3</c:v>
                </c:pt>
                <c:pt idx="352">
                  <c:v>6</c:v>
                </c:pt>
                <c:pt idx="353">
                  <c:v>8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9</c:v>
                </c:pt>
                <c:pt idx="358">
                  <c:v>3</c:v>
                </c:pt>
                <c:pt idx="359">
                  <c:v>4</c:v>
                </c:pt>
                <c:pt idx="360">
                  <c:v>3</c:v>
                </c:pt>
                <c:pt idx="361">
                  <c:v>4</c:v>
                </c:pt>
                <c:pt idx="362">
                  <c:v>3</c:v>
                </c:pt>
                <c:pt idx="363">
                  <c:v>6</c:v>
                </c:pt>
                <c:pt idx="364">
                  <c:v>5</c:v>
                </c:pt>
                <c:pt idx="365">
                  <c:v>1</c:v>
                </c:pt>
                <c:pt idx="366">
                  <c:v>3</c:v>
                </c:pt>
                <c:pt idx="367">
                  <c:v>1</c:v>
                </c:pt>
                <c:pt idx="368">
                  <c:v>1</c:v>
                </c:pt>
                <c:pt idx="369">
                  <c:v>5</c:v>
                </c:pt>
                <c:pt idx="370">
                  <c:v>3</c:v>
                </c:pt>
                <c:pt idx="371">
                  <c:v>4</c:v>
                </c:pt>
                <c:pt idx="372">
                  <c:v>3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3</c:v>
                </c:pt>
                <c:pt idx="377">
                  <c:v>1</c:v>
                </c:pt>
                <c:pt idx="378">
                  <c:v>3</c:v>
                </c:pt>
                <c:pt idx="379">
                  <c:v>2</c:v>
                </c:pt>
                <c:pt idx="380">
                  <c:v>1</c:v>
                </c:pt>
                <c:pt idx="381">
                  <c:v>2</c:v>
                </c:pt>
                <c:pt idx="382">
                  <c:v>3</c:v>
                </c:pt>
                <c:pt idx="383">
                  <c:v>4</c:v>
                </c:pt>
                <c:pt idx="384">
                  <c:v>2</c:v>
                </c:pt>
                <c:pt idx="385">
                  <c:v>5</c:v>
                </c:pt>
                <c:pt idx="386">
                  <c:v>2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2</c:v>
                </c:pt>
                <c:pt idx="391">
                  <c:v>1</c:v>
                </c:pt>
                <c:pt idx="392">
                  <c:v>5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2</c:v>
                </c:pt>
                <c:pt idx="402">
                  <c:v>1</c:v>
                </c:pt>
                <c:pt idx="403">
                  <c:v>3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2</c:v>
                </c:pt>
                <c:pt idx="413">
                  <c:v>4</c:v>
                </c:pt>
                <c:pt idx="414">
                  <c:v>3</c:v>
                </c:pt>
                <c:pt idx="415">
                  <c:v>2</c:v>
                </c:pt>
                <c:pt idx="416">
                  <c:v>3</c:v>
                </c:pt>
                <c:pt idx="417">
                  <c:v>2</c:v>
                </c:pt>
                <c:pt idx="418">
                  <c:v>1</c:v>
                </c:pt>
                <c:pt idx="419">
                  <c:v>3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2</c:v>
                </c:pt>
                <c:pt idx="424">
                  <c:v>1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1</c:v>
                </c:pt>
                <c:pt idx="429">
                  <c:v>1</c:v>
                </c:pt>
                <c:pt idx="430">
                  <c:v>2</c:v>
                </c:pt>
                <c:pt idx="431">
                  <c:v>2</c:v>
                </c:pt>
                <c:pt idx="432">
                  <c:v>1</c:v>
                </c:pt>
                <c:pt idx="433">
                  <c:v>2</c:v>
                </c:pt>
                <c:pt idx="434">
                  <c:v>2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2</c:v>
                </c:pt>
                <c:pt idx="447">
                  <c:v>3</c:v>
                </c:pt>
                <c:pt idx="448">
                  <c:v>1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1</c:v>
                </c:pt>
                <c:pt idx="453">
                  <c:v>3</c:v>
                </c:pt>
                <c:pt idx="454">
                  <c:v>2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2</c:v>
                </c:pt>
                <c:pt idx="462">
                  <c:v>2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68">
                  <c:v>1</c:v>
                </c:pt>
                <c:pt idx="469">
                  <c:v>3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2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2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2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2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89-4D59-BD62-3DFA9FF88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453576"/>
        <c:axId val="1048957960"/>
      </c:scatterChart>
      <c:valAx>
        <c:axId val="10494535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 Length (log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957960"/>
        <c:crosses val="autoZero"/>
        <c:crossBetween val="midCat"/>
      </c:valAx>
      <c:valAx>
        <c:axId val="104895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Read Count</a:t>
                </a:r>
              </a:p>
            </c:rich>
          </c:tx>
          <c:layout>
            <c:manualLayout>
              <c:xMode val="edge"/>
              <c:yMode val="edge"/>
              <c:x val="1.5972222222222221E-2"/>
              <c:y val="0.40282808398950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53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solidFill>
                  <a:sysClr val="windowText" lastClr="000000"/>
                </a:solidFill>
              </a:defRPr>
            </a:pPr>
            <a:r>
              <a:rPr lang="en-AU" sz="1400">
                <a:solidFill>
                  <a:sysClr val="windowText" lastClr="000000"/>
                </a:solidFill>
              </a:rPr>
              <a:t>Similarity Scores of Nanopore,</a:t>
            </a:r>
            <a:r>
              <a:rPr lang="en-AU" sz="1400" baseline="0">
                <a:solidFill>
                  <a:sysClr val="windowText" lastClr="000000"/>
                </a:solidFill>
              </a:rPr>
              <a:t> PacBio HIFI, and Illumina reads from CHM13 chromsome 21</a:t>
            </a:r>
          </a:p>
          <a:p>
            <a:pPr>
              <a:defRPr sz="1400">
                <a:solidFill>
                  <a:sysClr val="windowText" lastClr="000000"/>
                </a:solidFill>
              </a:defRPr>
            </a:pPr>
            <a:r>
              <a:rPr lang="en-AU" sz="1400" baseline="0">
                <a:solidFill>
                  <a:sysClr val="windowText" lastClr="000000"/>
                </a:solidFill>
              </a:rPr>
              <a:t>Aligned to the CHM13 chromosome 21 reference. </a:t>
            </a:r>
          </a:p>
        </c:rich>
      </c:tx>
      <c:layout>
        <c:manualLayout>
          <c:xMode val="edge"/>
          <c:yMode val="edge"/>
          <c:x val="0.1364097186388579"/>
          <c:y val="8.982277215348083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7732683158090792E-2"/>
          <c:y val="0.13416942882139735"/>
          <c:w val="0.91967005863993734"/>
          <c:h val="0.68811198600174983"/>
        </c:manualLayout>
      </c:layout>
      <c:scatterChart>
        <c:scatterStyle val="smoothMarker"/>
        <c:varyColors val="0"/>
        <c:ser>
          <c:idx val="4"/>
          <c:order val="0"/>
          <c:tx>
            <c:v>Nanopore</c:v>
          </c:tx>
          <c:spPr>
            <a:ln>
              <a:solidFill>
                <a:srgbClr val="0070C0"/>
              </a:solidFill>
            </a:ln>
          </c:spPr>
          <c:marker>
            <c:symbol val="circle"/>
            <c:size val="6"/>
            <c:spPr>
              <a:solidFill>
                <a:srgbClr val="0070C0"/>
              </a:solidFill>
              <a:ln>
                <a:noFill/>
              </a:ln>
            </c:spPr>
          </c:marker>
          <c:xVal>
            <c:numRef>
              <c:f>'Fig5'!$B$4:$B$47</c:f>
              <c:numCache>
                <c:formatCode>General</c:formatCode>
                <c:ptCount val="44"/>
                <c:pt idx="0">
                  <c:v>0.48</c:v>
                </c:pt>
                <c:pt idx="1">
                  <c:v>0.54</c:v>
                </c:pt>
                <c:pt idx="2">
                  <c:v>0.57999999999999996</c:v>
                </c:pt>
                <c:pt idx="3">
                  <c:v>0.59</c:v>
                </c:pt>
                <c:pt idx="4">
                  <c:v>0.61</c:v>
                </c:pt>
                <c:pt idx="5">
                  <c:v>0.62</c:v>
                </c:pt>
                <c:pt idx="6">
                  <c:v>0.63</c:v>
                </c:pt>
                <c:pt idx="7">
                  <c:v>0.64</c:v>
                </c:pt>
                <c:pt idx="8">
                  <c:v>0.65</c:v>
                </c:pt>
                <c:pt idx="9">
                  <c:v>0.66</c:v>
                </c:pt>
                <c:pt idx="10">
                  <c:v>0.67</c:v>
                </c:pt>
                <c:pt idx="11">
                  <c:v>0.68</c:v>
                </c:pt>
                <c:pt idx="12">
                  <c:v>0.69</c:v>
                </c:pt>
                <c:pt idx="13">
                  <c:v>0.7</c:v>
                </c:pt>
                <c:pt idx="14">
                  <c:v>0.71</c:v>
                </c:pt>
                <c:pt idx="15">
                  <c:v>0.72</c:v>
                </c:pt>
                <c:pt idx="16">
                  <c:v>0.73</c:v>
                </c:pt>
                <c:pt idx="17">
                  <c:v>0.74</c:v>
                </c:pt>
                <c:pt idx="18">
                  <c:v>0.75</c:v>
                </c:pt>
                <c:pt idx="19">
                  <c:v>0.76</c:v>
                </c:pt>
                <c:pt idx="20">
                  <c:v>0.77</c:v>
                </c:pt>
                <c:pt idx="21">
                  <c:v>0.78</c:v>
                </c:pt>
                <c:pt idx="22">
                  <c:v>0.79</c:v>
                </c:pt>
                <c:pt idx="23">
                  <c:v>0.8</c:v>
                </c:pt>
                <c:pt idx="24">
                  <c:v>0.81</c:v>
                </c:pt>
                <c:pt idx="25">
                  <c:v>0.82</c:v>
                </c:pt>
                <c:pt idx="26">
                  <c:v>0.83</c:v>
                </c:pt>
                <c:pt idx="27">
                  <c:v>0.84</c:v>
                </c:pt>
                <c:pt idx="28">
                  <c:v>0.85</c:v>
                </c:pt>
                <c:pt idx="29">
                  <c:v>0.86</c:v>
                </c:pt>
                <c:pt idx="30">
                  <c:v>0.87</c:v>
                </c:pt>
                <c:pt idx="31">
                  <c:v>0.88</c:v>
                </c:pt>
                <c:pt idx="32">
                  <c:v>0.89</c:v>
                </c:pt>
                <c:pt idx="33">
                  <c:v>0.9</c:v>
                </c:pt>
                <c:pt idx="34">
                  <c:v>0.91</c:v>
                </c:pt>
                <c:pt idx="35">
                  <c:v>0.92</c:v>
                </c:pt>
                <c:pt idx="36">
                  <c:v>0.93</c:v>
                </c:pt>
                <c:pt idx="37">
                  <c:v>0.94</c:v>
                </c:pt>
                <c:pt idx="38">
                  <c:v>0.95</c:v>
                </c:pt>
                <c:pt idx="39">
                  <c:v>0.96</c:v>
                </c:pt>
                <c:pt idx="40">
                  <c:v>0.97</c:v>
                </c:pt>
                <c:pt idx="41">
                  <c:v>0.98</c:v>
                </c:pt>
                <c:pt idx="42">
                  <c:v>0.99</c:v>
                </c:pt>
                <c:pt idx="43">
                  <c:v>1</c:v>
                </c:pt>
              </c:numCache>
            </c:numRef>
          </c:xVal>
          <c:yVal>
            <c:numRef>
              <c:f>'Fig5'!$D$4:$D$47</c:f>
              <c:numCache>
                <c:formatCode>General</c:formatCode>
                <c:ptCount val="44"/>
                <c:pt idx="0">
                  <c:v>5.6225577014984119E-6</c:v>
                </c:pt>
                <c:pt idx="1">
                  <c:v>5.6225577014984119E-6</c:v>
                </c:pt>
                <c:pt idx="2">
                  <c:v>5.6225577014984119E-6</c:v>
                </c:pt>
                <c:pt idx="3">
                  <c:v>1.6867673104495233E-5</c:v>
                </c:pt>
                <c:pt idx="4">
                  <c:v>1.1245115402996824E-5</c:v>
                </c:pt>
                <c:pt idx="5">
                  <c:v>4.4980461611987295E-5</c:v>
                </c:pt>
                <c:pt idx="6">
                  <c:v>7.3093250119479354E-5</c:v>
                </c:pt>
                <c:pt idx="7">
                  <c:v>1.2931882713446347E-4</c:v>
                </c:pt>
                <c:pt idx="8">
                  <c:v>1.6305417334345394E-4</c:v>
                </c:pt>
                <c:pt idx="9">
                  <c:v>3.0924067358241263E-4</c:v>
                </c:pt>
                <c:pt idx="10">
                  <c:v>4.947850777318602E-4</c:v>
                </c:pt>
                <c:pt idx="11">
                  <c:v>7.3093250119479346E-4</c:v>
                </c:pt>
                <c:pt idx="12">
                  <c:v>1.0570408478817015E-3</c:v>
                </c:pt>
                <c:pt idx="13">
                  <c:v>1.4056394253746029E-3</c:v>
                </c:pt>
                <c:pt idx="14">
                  <c:v>2.0353658879424248E-3</c:v>
                </c:pt>
                <c:pt idx="15">
                  <c:v>2.2715133114053583E-3</c:v>
                </c:pt>
                <c:pt idx="16">
                  <c:v>3.0193134857046471E-3</c:v>
                </c:pt>
                <c:pt idx="17">
                  <c:v>3.4972308903320122E-3</c:v>
                </c:pt>
                <c:pt idx="18">
                  <c:v>3.4916083326305136E-3</c:v>
                </c:pt>
                <c:pt idx="19">
                  <c:v>4.1325799106013321E-3</c:v>
                </c:pt>
                <c:pt idx="20">
                  <c:v>4.5430266228107165E-3</c:v>
                </c:pt>
                <c:pt idx="21">
                  <c:v>4.8410221809901321E-3</c:v>
                </c:pt>
                <c:pt idx="22">
                  <c:v>5.6675381631103991E-3</c:v>
                </c:pt>
                <c:pt idx="23">
                  <c:v>6.5277894914396563E-3</c:v>
                </c:pt>
                <c:pt idx="24">
                  <c:v>7.7029040510528243E-3</c:v>
                </c:pt>
                <c:pt idx="25">
                  <c:v>9.2209946304573943E-3</c:v>
                </c:pt>
                <c:pt idx="26">
                  <c:v>1.0041888054876163E-2</c:v>
                </c:pt>
                <c:pt idx="27">
                  <c:v>1.2341514154789013E-2</c:v>
                </c:pt>
                <c:pt idx="28">
                  <c:v>1.5310224621180174E-2</c:v>
                </c:pt>
                <c:pt idx="29">
                  <c:v>1.8627533665064238E-2</c:v>
                </c:pt>
                <c:pt idx="30">
                  <c:v>2.3642855134800821E-2</c:v>
                </c:pt>
                <c:pt idx="31">
                  <c:v>2.8798740547074864E-2</c:v>
                </c:pt>
                <c:pt idx="32">
                  <c:v>3.9200472294846925E-2</c:v>
                </c:pt>
                <c:pt idx="33">
                  <c:v>4.9714655196648957E-2</c:v>
                </c:pt>
                <c:pt idx="34">
                  <c:v>6.5840150684546406E-2</c:v>
                </c:pt>
                <c:pt idx="35">
                  <c:v>8.9927187877765602E-2</c:v>
                </c:pt>
                <c:pt idx="36">
                  <c:v>0.11674116555621152</c:v>
                </c:pt>
                <c:pt idx="37">
                  <c:v>0.14570296027662985</c:v>
                </c:pt>
                <c:pt idx="38">
                  <c:v>0.14582665654606281</c:v>
                </c:pt>
                <c:pt idx="39">
                  <c:v>0.11959180231087121</c:v>
                </c:pt>
                <c:pt idx="40">
                  <c:v>5.1896207584830337E-2</c:v>
                </c:pt>
                <c:pt idx="41">
                  <c:v>4.7960417193781447E-3</c:v>
                </c:pt>
                <c:pt idx="42">
                  <c:v>4.0482415450788562E-4</c:v>
                </c:pt>
                <c:pt idx="43">
                  <c:v>1.91166961850946E-4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76-42D0-9596-13AFA35CDAE7}"/>
            </c:ext>
          </c:extLst>
        </c:ser>
        <c:ser>
          <c:idx val="5"/>
          <c:order val="1"/>
          <c:tx>
            <c:v>PacBio HiFi</c:v>
          </c:tx>
          <c:spPr>
            <a:ln>
              <a:solidFill>
                <a:srgbClr val="7030A0"/>
              </a:solidFill>
            </a:ln>
          </c:spPr>
          <c:marker>
            <c:spPr>
              <a:solidFill>
                <a:srgbClr val="7030A0"/>
              </a:solidFill>
              <a:ln>
                <a:noFill/>
              </a:ln>
            </c:spPr>
          </c:marker>
          <c:xVal>
            <c:numRef>
              <c:f>'Fig5'!$E$4:$E$15</c:f>
              <c:numCache>
                <c:formatCode>General</c:formatCode>
                <c:ptCount val="12"/>
                <c:pt idx="0">
                  <c:v>0.64</c:v>
                </c:pt>
                <c:pt idx="1">
                  <c:v>0.83</c:v>
                </c:pt>
                <c:pt idx="2">
                  <c:v>0.86</c:v>
                </c:pt>
                <c:pt idx="3">
                  <c:v>0.91</c:v>
                </c:pt>
                <c:pt idx="4">
                  <c:v>0.92</c:v>
                </c:pt>
                <c:pt idx="5">
                  <c:v>0.94</c:v>
                </c:pt>
                <c:pt idx="6">
                  <c:v>0.95</c:v>
                </c:pt>
                <c:pt idx="7">
                  <c:v>0.96</c:v>
                </c:pt>
                <c:pt idx="8">
                  <c:v>0.97</c:v>
                </c:pt>
                <c:pt idx="9">
                  <c:v>0.98</c:v>
                </c:pt>
                <c:pt idx="10">
                  <c:v>0.99</c:v>
                </c:pt>
                <c:pt idx="11">
                  <c:v>1</c:v>
                </c:pt>
              </c:numCache>
            </c:numRef>
          </c:xVal>
          <c:yVal>
            <c:numRef>
              <c:f>'Fig5'!$G$4:$G$15</c:f>
              <c:numCache>
                <c:formatCode>General</c:formatCode>
                <c:ptCount val="12"/>
                <c:pt idx="0">
                  <c:v>1.2618137310570214E-5</c:v>
                </c:pt>
                <c:pt idx="1">
                  <c:v>1.2618137310570214E-5</c:v>
                </c:pt>
                <c:pt idx="2">
                  <c:v>1.2618137310570214E-5</c:v>
                </c:pt>
                <c:pt idx="3">
                  <c:v>1.2618137310570214E-5</c:v>
                </c:pt>
                <c:pt idx="4">
                  <c:v>1.2618137310570214E-5</c:v>
                </c:pt>
                <c:pt idx="5">
                  <c:v>2.5236274621140427E-5</c:v>
                </c:pt>
                <c:pt idx="6">
                  <c:v>8.8326961173991494E-5</c:v>
                </c:pt>
                <c:pt idx="7">
                  <c:v>5.173436297333788E-4</c:v>
                </c:pt>
                <c:pt idx="8">
                  <c:v>3.4195152111645278E-3</c:v>
                </c:pt>
                <c:pt idx="9">
                  <c:v>6.8857175303781659E-2</c:v>
                </c:pt>
                <c:pt idx="10">
                  <c:v>0.9203290810210597</c:v>
                </c:pt>
                <c:pt idx="11">
                  <c:v>6.7002309119127837E-3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76-42D0-9596-13AFA35CDAE7}"/>
            </c:ext>
          </c:extLst>
        </c:ser>
        <c:ser>
          <c:idx val="7"/>
          <c:order val="2"/>
          <c:tx>
            <c:v>Illumina</c:v>
          </c:tx>
          <c:marker>
            <c:symbol val="circle"/>
            <c:size val="6"/>
            <c:spPr>
              <a:ln>
                <a:noFill/>
              </a:ln>
            </c:spPr>
          </c:marker>
          <c:xVal>
            <c:numRef>
              <c:f>'Fig5'!$H$4:$H$50</c:f>
              <c:numCache>
                <c:formatCode>General</c:formatCode>
                <c:ptCount val="47"/>
                <c:pt idx="0">
                  <c:v>0.41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0.57999999999999996</c:v>
                </c:pt>
                <c:pt idx="5">
                  <c:v>0.59</c:v>
                </c:pt>
                <c:pt idx="6">
                  <c:v>0.6</c:v>
                </c:pt>
                <c:pt idx="7">
                  <c:v>0.61</c:v>
                </c:pt>
                <c:pt idx="8">
                  <c:v>0.62</c:v>
                </c:pt>
                <c:pt idx="9">
                  <c:v>0.63</c:v>
                </c:pt>
                <c:pt idx="10">
                  <c:v>0.64</c:v>
                </c:pt>
                <c:pt idx="11">
                  <c:v>0.65</c:v>
                </c:pt>
                <c:pt idx="12">
                  <c:v>0.66</c:v>
                </c:pt>
                <c:pt idx="13">
                  <c:v>0.67</c:v>
                </c:pt>
                <c:pt idx="14">
                  <c:v>0.68</c:v>
                </c:pt>
                <c:pt idx="15">
                  <c:v>0.69</c:v>
                </c:pt>
                <c:pt idx="16">
                  <c:v>0.7</c:v>
                </c:pt>
                <c:pt idx="17">
                  <c:v>0.71</c:v>
                </c:pt>
                <c:pt idx="18">
                  <c:v>0.72</c:v>
                </c:pt>
                <c:pt idx="19">
                  <c:v>0.73</c:v>
                </c:pt>
                <c:pt idx="20">
                  <c:v>0.74</c:v>
                </c:pt>
                <c:pt idx="21">
                  <c:v>0.75</c:v>
                </c:pt>
                <c:pt idx="22">
                  <c:v>0.76</c:v>
                </c:pt>
                <c:pt idx="23">
                  <c:v>0.77</c:v>
                </c:pt>
                <c:pt idx="24">
                  <c:v>0.78</c:v>
                </c:pt>
                <c:pt idx="25">
                  <c:v>0.79</c:v>
                </c:pt>
                <c:pt idx="26">
                  <c:v>0.8</c:v>
                </c:pt>
                <c:pt idx="27">
                  <c:v>0.81</c:v>
                </c:pt>
                <c:pt idx="28">
                  <c:v>0.82</c:v>
                </c:pt>
                <c:pt idx="29">
                  <c:v>0.83</c:v>
                </c:pt>
                <c:pt idx="30">
                  <c:v>0.84</c:v>
                </c:pt>
                <c:pt idx="31">
                  <c:v>0.85</c:v>
                </c:pt>
                <c:pt idx="32">
                  <c:v>0.86</c:v>
                </c:pt>
                <c:pt idx="33">
                  <c:v>0.87</c:v>
                </c:pt>
                <c:pt idx="34">
                  <c:v>0.88</c:v>
                </c:pt>
                <c:pt idx="35">
                  <c:v>0.89</c:v>
                </c:pt>
                <c:pt idx="36">
                  <c:v>0.9</c:v>
                </c:pt>
                <c:pt idx="37">
                  <c:v>0.91</c:v>
                </c:pt>
                <c:pt idx="38">
                  <c:v>0.92</c:v>
                </c:pt>
                <c:pt idx="39">
                  <c:v>0.93</c:v>
                </c:pt>
                <c:pt idx="40">
                  <c:v>0.94</c:v>
                </c:pt>
                <c:pt idx="41">
                  <c:v>0.95</c:v>
                </c:pt>
                <c:pt idx="42">
                  <c:v>0.96</c:v>
                </c:pt>
                <c:pt idx="43">
                  <c:v>0.97</c:v>
                </c:pt>
                <c:pt idx="44">
                  <c:v>0.98</c:v>
                </c:pt>
                <c:pt idx="45">
                  <c:v>0.99</c:v>
                </c:pt>
                <c:pt idx="46">
                  <c:v>1</c:v>
                </c:pt>
              </c:numCache>
            </c:numRef>
          </c:xVal>
          <c:yVal>
            <c:numRef>
              <c:f>'Fig5'!$J$4:$J$50</c:f>
              <c:numCache>
                <c:formatCode>General</c:formatCode>
                <c:ptCount val="47"/>
                <c:pt idx="0">
                  <c:v>4.2112220983374266E-8</c:v>
                </c:pt>
                <c:pt idx="1">
                  <c:v>4.2112220983374266E-8</c:v>
                </c:pt>
                <c:pt idx="2">
                  <c:v>2.1056110491687133E-7</c:v>
                </c:pt>
                <c:pt idx="3">
                  <c:v>2.1056110491687133E-7</c:v>
                </c:pt>
                <c:pt idx="4">
                  <c:v>4.6323443081711688E-7</c:v>
                </c:pt>
                <c:pt idx="5">
                  <c:v>1.1370299665511052E-6</c:v>
                </c:pt>
                <c:pt idx="6">
                  <c:v>1.5581521763848478E-6</c:v>
                </c:pt>
                <c:pt idx="7">
                  <c:v>1.9792743862185903E-6</c:v>
                </c:pt>
                <c:pt idx="8">
                  <c:v>3.0741921317863211E-6</c:v>
                </c:pt>
                <c:pt idx="9">
                  <c:v>3.326865457686567E-6</c:v>
                </c:pt>
                <c:pt idx="10">
                  <c:v>3.4532021206366896E-6</c:v>
                </c:pt>
                <c:pt idx="11">
                  <c:v>4.2533343193208003E-6</c:v>
                </c:pt>
                <c:pt idx="12">
                  <c:v>4.3796709822709232E-6</c:v>
                </c:pt>
                <c:pt idx="13">
                  <c:v>4.8429054130880405E-6</c:v>
                </c:pt>
                <c:pt idx="14">
                  <c:v>5.5588131698054028E-6</c:v>
                </c:pt>
                <c:pt idx="15">
                  <c:v>7.2011897881569988E-6</c:v>
                </c:pt>
                <c:pt idx="16">
                  <c:v>1.0317494140926695E-5</c:v>
                </c:pt>
                <c:pt idx="17">
                  <c:v>1.0149045256993198E-5</c:v>
                </c:pt>
                <c:pt idx="18">
                  <c:v>1.2212544085178537E-5</c:v>
                </c:pt>
                <c:pt idx="19">
                  <c:v>1.482350178614774E-5</c:v>
                </c:pt>
                <c:pt idx="20">
                  <c:v>1.6887000614333081E-5</c:v>
                </c:pt>
                <c:pt idx="21">
                  <c:v>2.2108916016271487E-5</c:v>
                </c:pt>
                <c:pt idx="22">
                  <c:v>2.341439486675609E-5</c:v>
                </c:pt>
                <c:pt idx="23">
                  <c:v>2.1982579353321367E-5</c:v>
                </c:pt>
                <c:pt idx="24">
                  <c:v>3.053136021294634E-5</c:v>
                </c:pt>
                <c:pt idx="25">
                  <c:v>4.2617567635174754E-5</c:v>
                </c:pt>
                <c:pt idx="26">
                  <c:v>4.3122914286975249E-5</c:v>
                </c:pt>
                <c:pt idx="27">
                  <c:v>4.1185752121740031E-5</c:v>
                </c:pt>
                <c:pt idx="28">
                  <c:v>5.9504568249507838E-5</c:v>
                </c:pt>
                <c:pt idx="29">
                  <c:v>1.6166881635517379E-4</c:v>
                </c:pt>
                <c:pt idx="30">
                  <c:v>3.8983282964309555E-4</c:v>
                </c:pt>
                <c:pt idx="31">
                  <c:v>6.2608238935982522E-4</c:v>
                </c:pt>
                <c:pt idx="32">
                  <c:v>9.6874953150154154E-4</c:v>
                </c:pt>
                <c:pt idx="33">
                  <c:v>1.2284134860850273E-3</c:v>
                </c:pt>
                <c:pt idx="34">
                  <c:v>1.7302648235438985E-3</c:v>
                </c:pt>
                <c:pt idx="35">
                  <c:v>1.9718626353255166E-3</c:v>
                </c:pt>
                <c:pt idx="36">
                  <c:v>2.8691898400392555E-3</c:v>
                </c:pt>
                <c:pt idx="37">
                  <c:v>3.1986758570131755E-3</c:v>
                </c:pt>
                <c:pt idx="38">
                  <c:v>4.685405706610221E-3</c:v>
                </c:pt>
                <c:pt idx="39">
                  <c:v>5.4165580873235643E-3</c:v>
                </c:pt>
                <c:pt idx="40">
                  <c:v>8.1543156856737093E-3</c:v>
                </c:pt>
                <c:pt idx="41">
                  <c:v>1.0118429672338284E-2</c:v>
                </c:pt>
                <c:pt idx="42">
                  <c:v>1.7545635750513055E-2</c:v>
                </c:pt>
                <c:pt idx="43">
                  <c:v>2.4295214080844348E-2</c:v>
                </c:pt>
                <c:pt idx="44">
                  <c:v>6.2871019194918776E-2</c:v>
                </c:pt>
                <c:pt idx="45">
                  <c:v>0.17251886164265626</c:v>
                </c:pt>
                <c:pt idx="46">
                  <c:v>0.69043525338670697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576-42D0-9596-13AFA35CD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369295"/>
        <c:axId val="1941433295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3"/>
                <c:tx>
                  <c:v>FMLRC corrected Nanopore</c:v>
                </c:tx>
                <c:spPr>
                  <a:ln>
                    <a:solidFill>
                      <a:schemeClr val="bg1">
                        <a:lumMod val="50000"/>
                      </a:schemeClr>
                    </a:solidFill>
                    <a:prstDash val="sysDot"/>
                  </a:ln>
                </c:spPr>
                <c:marker>
                  <c:symbol val="x"/>
                  <c:size val="8"/>
                  <c:spPr>
                    <a:noFill/>
                    <a:ln w="9525">
                      <a:solidFill>
                        <a:schemeClr val="bg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strLit>
                    <c:ptCount val="47"/>
                    <c:pt idx="0">
                      <c:v>0.41</c:v>
                    </c:pt>
                    <c:pt idx="1">
                      <c:v>0.48</c:v>
                    </c:pt>
                    <c:pt idx="2">
                      <c:v>0.54</c:v>
                    </c:pt>
                    <c:pt idx="3">
                      <c:v>0.56</c:v>
                    </c:pt>
                    <c:pt idx="4">
                      <c:v>0.57</c:v>
                    </c:pt>
                    <c:pt idx="5">
                      <c:v>0.59</c:v>
                    </c:pt>
                    <c:pt idx="6">
                      <c:v>0.6</c:v>
                    </c:pt>
                    <c:pt idx="7">
                      <c:v>0.61</c:v>
                    </c:pt>
                    <c:pt idx="8">
                      <c:v>0.62</c:v>
                    </c:pt>
                    <c:pt idx="9">
                      <c:v>0.63</c:v>
                    </c:pt>
                    <c:pt idx="10">
                      <c:v>0.64</c:v>
                    </c:pt>
                    <c:pt idx="11">
                      <c:v>0.65</c:v>
                    </c:pt>
                    <c:pt idx="12">
                      <c:v>0.66</c:v>
                    </c:pt>
                    <c:pt idx="13">
                      <c:v>0.67</c:v>
                    </c:pt>
                    <c:pt idx="14">
                      <c:v>0.68</c:v>
                    </c:pt>
                    <c:pt idx="15">
                      <c:v>0.69</c:v>
                    </c:pt>
                    <c:pt idx="16">
                      <c:v>0.7</c:v>
                    </c:pt>
                    <c:pt idx="17">
                      <c:v>0.71</c:v>
                    </c:pt>
                    <c:pt idx="18">
                      <c:v>0.72</c:v>
                    </c:pt>
                    <c:pt idx="19">
                      <c:v>0.73</c:v>
                    </c:pt>
                    <c:pt idx="20">
                      <c:v>0.74</c:v>
                    </c:pt>
                    <c:pt idx="21">
                      <c:v>0.75</c:v>
                    </c:pt>
                    <c:pt idx="22">
                      <c:v>0.76</c:v>
                    </c:pt>
                    <c:pt idx="23">
                      <c:v>0.77</c:v>
                    </c:pt>
                    <c:pt idx="24">
                      <c:v>0.78</c:v>
                    </c:pt>
                    <c:pt idx="25">
                      <c:v>0.79</c:v>
                    </c:pt>
                    <c:pt idx="26">
                      <c:v>0.8</c:v>
                    </c:pt>
                    <c:pt idx="27">
                      <c:v>0.81</c:v>
                    </c:pt>
                    <c:pt idx="28">
                      <c:v>0.82</c:v>
                    </c:pt>
                    <c:pt idx="29">
                      <c:v>0.83</c:v>
                    </c:pt>
                    <c:pt idx="30">
                      <c:v>0.84</c:v>
                    </c:pt>
                    <c:pt idx="31">
                      <c:v>0.85</c:v>
                    </c:pt>
                    <c:pt idx="32">
                      <c:v>0.86</c:v>
                    </c:pt>
                    <c:pt idx="33">
                      <c:v>0.87</c:v>
                    </c:pt>
                    <c:pt idx="34">
                      <c:v>0.88</c:v>
                    </c:pt>
                    <c:pt idx="35">
                      <c:v>0.89</c:v>
                    </c:pt>
                    <c:pt idx="36">
                      <c:v>0.9</c:v>
                    </c:pt>
                    <c:pt idx="37">
                      <c:v>0.91</c:v>
                    </c:pt>
                    <c:pt idx="38">
                      <c:v>0.92</c:v>
                    </c:pt>
                    <c:pt idx="39">
                      <c:v>0.93</c:v>
                    </c:pt>
                    <c:pt idx="40">
                      <c:v>0.94</c:v>
                    </c:pt>
                    <c:pt idx="41">
                      <c:v>0.95</c:v>
                    </c:pt>
                    <c:pt idx="42">
                      <c:v>0.96</c:v>
                    </c:pt>
                    <c:pt idx="43">
                      <c:v>0.97</c:v>
                    </c:pt>
                    <c:pt idx="44">
                      <c:v>0.98</c:v>
                    </c:pt>
                    <c:pt idx="45">
                      <c:v>0.99</c:v>
                    </c:pt>
                    <c:pt idx="46">
                      <c:v>1</c:v>
                    </c:pt>
                  </c:strLit>
                </c:xVal>
                <c:yVal>
                  <c:numLit>
                    <c:formatCode>General</c:formatCode>
                    <c:ptCount val="47"/>
                    <c:pt idx="0">
                      <c:v>5.6325017883193179E-6</c:v>
                    </c:pt>
                    <c:pt idx="1">
                      <c:v>1.1265003576638636E-5</c:v>
                    </c:pt>
                    <c:pt idx="2">
                      <c:v>5.6325017883193179E-6</c:v>
                    </c:pt>
                    <c:pt idx="3">
                      <c:v>1.6897505364957954E-5</c:v>
                    </c:pt>
                    <c:pt idx="4">
                      <c:v>1.6897505364957954E-5</c:v>
                    </c:pt>
                    <c:pt idx="5">
                      <c:v>5.6325017883193179E-6</c:v>
                    </c:pt>
                    <c:pt idx="6">
                      <c:v>1.1265003576638636E-5</c:v>
                    </c:pt>
                    <c:pt idx="7">
                      <c:v>1.6897505364957954E-5</c:v>
                    </c:pt>
                    <c:pt idx="8">
                      <c:v>3.3795010729915909E-5</c:v>
                    </c:pt>
                    <c:pt idx="9">
                      <c:v>7.3222523248151131E-5</c:v>
                    </c:pt>
                    <c:pt idx="10">
                      <c:v>1.1265003576638635E-4</c:v>
                    </c:pt>
                    <c:pt idx="11">
                      <c:v>1.1265003576638635E-4</c:v>
                    </c:pt>
                    <c:pt idx="12">
                      <c:v>1.858725590145375E-4</c:v>
                    </c:pt>
                    <c:pt idx="13">
                      <c:v>2.5346258047436929E-4</c:v>
                    </c:pt>
                    <c:pt idx="14">
                      <c:v>3.4358260908747836E-4</c:v>
                    </c:pt>
                    <c:pt idx="15">
                      <c:v>4.3933513948890676E-4</c:v>
                    </c:pt>
                    <c:pt idx="16">
                      <c:v>6.0267769135016703E-4</c:v>
                    </c:pt>
                    <c:pt idx="17">
                      <c:v>6.3084020029176356E-4</c:v>
                    </c:pt>
                    <c:pt idx="18">
                      <c:v>6.590027092333602E-4</c:v>
                    </c:pt>
                    <c:pt idx="19">
                      <c:v>9.0120028613109083E-4</c:v>
                    </c:pt>
                    <c:pt idx="20">
                      <c:v>1.0758078415689896E-3</c:v>
                    </c:pt>
                    <c:pt idx="21">
                      <c:v>1.0420128308390737E-3</c:v>
                    </c:pt>
                    <c:pt idx="22">
                      <c:v>1.1490303648171408E-3</c:v>
                    </c:pt>
                    <c:pt idx="23">
                      <c:v>1.3799629381382329E-3</c:v>
                    </c:pt>
                    <c:pt idx="24">
                      <c:v>1.312372916678401E-3</c:v>
                    </c:pt>
                    <c:pt idx="25">
                      <c:v>1.4419204578097454E-3</c:v>
                    </c:pt>
                    <c:pt idx="26">
                      <c:v>1.6559555257658794E-3</c:v>
                    </c:pt>
                    <c:pt idx="27">
                      <c:v>1.6897505364957953E-3</c:v>
                    </c:pt>
                    <c:pt idx="28">
                      <c:v>2.1178206724080635E-3</c:v>
                    </c:pt>
                    <c:pt idx="29">
                      <c:v>2.1572481849262987E-3</c:v>
                    </c:pt>
                    <c:pt idx="30">
                      <c:v>2.5853183208385667E-3</c:v>
                    </c:pt>
                    <c:pt idx="31">
                      <c:v>2.6529083422983987E-3</c:v>
                    </c:pt>
                    <c:pt idx="32">
                      <c:v>2.979593446020919E-3</c:v>
                    </c:pt>
                    <c:pt idx="33">
                      <c:v>3.3682360694149522E-3</c:v>
                    </c:pt>
                    <c:pt idx="34">
                      <c:v>3.9878112661300771E-3</c:v>
                    </c:pt>
                    <c:pt idx="35">
                      <c:v>4.6130189646335215E-3</c:v>
                    </c:pt>
                    <c:pt idx="36">
                      <c:v>5.7338868205090657E-3</c:v>
                    </c:pt>
                    <c:pt idx="37">
                      <c:v>6.6688821173700721E-3</c:v>
                    </c:pt>
                    <c:pt idx="38">
                      <c:v>8.6289927397051949E-3</c:v>
                    </c:pt>
                    <c:pt idx="39">
                      <c:v>1.0774975921054855E-2</c:v>
                    </c:pt>
                    <c:pt idx="40">
                      <c:v>1.4498059603133924E-2</c:v>
                    </c:pt>
                    <c:pt idx="41">
                      <c:v>2.0637486552401982E-2</c:v>
                    </c:pt>
                    <c:pt idx="42">
                      <c:v>3.2415047791777674E-2</c:v>
                    </c:pt>
                    <c:pt idx="43">
                      <c:v>5.7879588376769313E-2</c:v>
                    </c:pt>
                    <c:pt idx="44">
                      <c:v>0.13772593372798395</c:v>
                    </c:pt>
                    <c:pt idx="45">
                      <c:v>0.52827234272646884</c:v>
                    </c:pt>
                    <c:pt idx="46">
                      <c:v>0.13711762353484547</c:v>
                    </c:pt>
                  </c:numLit>
                </c:yVal>
                <c:smooth val="1"/>
                <c:extLst>
                  <c:ext xmlns:c16="http://schemas.microsoft.com/office/drawing/2014/chart" uri="{C3380CC4-5D6E-409C-BE32-E72D297353CC}">
                    <c16:uniqueId val="{00000003-D576-42D0-9596-13AFA35CDAE7}"/>
                  </c:ext>
                </c:extLst>
              </c15:ser>
            </c15:filteredScatterSeries>
          </c:ext>
        </c:extLst>
      </c:scatterChart>
      <c:valAx>
        <c:axId val="1913369295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Similarity</a:t>
                </a:r>
              </a:p>
            </c:rich>
          </c:tx>
          <c:layout>
            <c:manualLayout>
              <c:xMode val="edge"/>
              <c:yMode val="edge"/>
              <c:x val="0.89574446127469742"/>
              <c:y val="0.8804741407324084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433295"/>
        <c:crosses val="autoZero"/>
        <c:crossBetween val="midCat"/>
      </c:valAx>
      <c:valAx>
        <c:axId val="19414332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Percentage of 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369295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9.3781868823898232E-2"/>
          <c:y val="0.91084974378202721"/>
          <c:w val="0.64277910015480133"/>
          <c:h val="4.9004874390701156E-2"/>
        </c:manualLayout>
      </c:layout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Nanopore read length histogram </a:t>
            </a:r>
            <a:br>
              <a:rPr lang="en-AU"/>
            </a:br>
            <a:r>
              <a:rPr lang="en-AU" sz="1200"/>
              <a:t>for primary Nanopore reads aligned to CHM13 chromsome 21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'Fig6'!$F$5:$F$47</c:f>
              <c:numCache>
                <c:formatCode>General</c:formatCode>
                <c:ptCount val="43"/>
                <c:pt idx="0">
                  <c:v>63.095700000000001</c:v>
                </c:pt>
                <c:pt idx="1">
                  <c:v>79.4328</c:v>
                </c:pt>
                <c:pt idx="2">
                  <c:v>100</c:v>
                </c:pt>
                <c:pt idx="3">
                  <c:v>125.893</c:v>
                </c:pt>
                <c:pt idx="4">
                  <c:v>158.489</c:v>
                </c:pt>
                <c:pt idx="5">
                  <c:v>199.52600000000001</c:v>
                </c:pt>
                <c:pt idx="6">
                  <c:v>251.18899999999999</c:v>
                </c:pt>
                <c:pt idx="7">
                  <c:v>316.22800000000001</c:v>
                </c:pt>
                <c:pt idx="8">
                  <c:v>398.10700000000003</c:v>
                </c:pt>
                <c:pt idx="9">
                  <c:v>501.18700000000001</c:v>
                </c:pt>
                <c:pt idx="10">
                  <c:v>630.95699999999999</c:v>
                </c:pt>
                <c:pt idx="11">
                  <c:v>794.32799999999997</c:v>
                </c:pt>
                <c:pt idx="12">
                  <c:v>1000</c:v>
                </c:pt>
                <c:pt idx="13">
                  <c:v>1258.93</c:v>
                </c:pt>
                <c:pt idx="14">
                  <c:v>1584.89</c:v>
                </c:pt>
                <c:pt idx="15">
                  <c:v>1995.26</c:v>
                </c:pt>
                <c:pt idx="16">
                  <c:v>2511.89</c:v>
                </c:pt>
                <c:pt idx="17">
                  <c:v>3162.28</c:v>
                </c:pt>
                <c:pt idx="18">
                  <c:v>3981.07</c:v>
                </c:pt>
                <c:pt idx="19">
                  <c:v>5011.87</c:v>
                </c:pt>
                <c:pt idx="20">
                  <c:v>6309.57</c:v>
                </c:pt>
                <c:pt idx="21">
                  <c:v>7943.28</c:v>
                </c:pt>
                <c:pt idx="22">
                  <c:v>10000</c:v>
                </c:pt>
                <c:pt idx="23">
                  <c:v>12589.3</c:v>
                </c:pt>
                <c:pt idx="24">
                  <c:v>15848.9</c:v>
                </c:pt>
                <c:pt idx="25">
                  <c:v>19952.599999999999</c:v>
                </c:pt>
                <c:pt idx="26">
                  <c:v>25118.9</c:v>
                </c:pt>
                <c:pt idx="27">
                  <c:v>31622.799999999999</c:v>
                </c:pt>
                <c:pt idx="28">
                  <c:v>39810.699999999997</c:v>
                </c:pt>
                <c:pt idx="29">
                  <c:v>50118.7</c:v>
                </c:pt>
                <c:pt idx="30">
                  <c:v>63095.7</c:v>
                </c:pt>
                <c:pt idx="31">
                  <c:v>79432.800000000003</c:v>
                </c:pt>
                <c:pt idx="32">
                  <c:v>100000</c:v>
                </c:pt>
                <c:pt idx="33">
                  <c:v>125893</c:v>
                </c:pt>
                <c:pt idx="34">
                  <c:v>158489</c:v>
                </c:pt>
                <c:pt idx="35">
                  <c:v>199526</c:v>
                </c:pt>
                <c:pt idx="36">
                  <c:v>251189</c:v>
                </c:pt>
                <c:pt idx="37">
                  <c:v>316228</c:v>
                </c:pt>
                <c:pt idx="38">
                  <c:v>398107</c:v>
                </c:pt>
                <c:pt idx="39">
                  <c:v>501187</c:v>
                </c:pt>
                <c:pt idx="40">
                  <c:v>630957</c:v>
                </c:pt>
                <c:pt idx="41">
                  <c:v>794328</c:v>
                </c:pt>
                <c:pt idx="42">
                  <c:v>1000000</c:v>
                </c:pt>
              </c:numCache>
            </c:numRef>
          </c:xVal>
          <c:yVal>
            <c:numRef>
              <c:f>'Fig6'!$G$5:$G$47</c:f>
              <c:numCache>
                <c:formatCode>General</c:formatCode>
                <c:ptCount val="43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13</c:v>
                </c:pt>
                <c:pt idx="4">
                  <c:v>59</c:v>
                </c:pt>
                <c:pt idx="5">
                  <c:v>272</c:v>
                </c:pt>
                <c:pt idx="6">
                  <c:v>539</c:v>
                </c:pt>
                <c:pt idx="7">
                  <c:v>1600</c:v>
                </c:pt>
                <c:pt idx="8">
                  <c:v>3242</c:v>
                </c:pt>
                <c:pt idx="9">
                  <c:v>5237</c:v>
                </c:pt>
                <c:pt idx="10">
                  <c:v>5405</c:v>
                </c:pt>
                <c:pt idx="11">
                  <c:v>5188</c:v>
                </c:pt>
                <c:pt idx="12">
                  <c:v>4653</c:v>
                </c:pt>
                <c:pt idx="13">
                  <c:v>4291</c:v>
                </c:pt>
                <c:pt idx="14">
                  <c:v>4140</c:v>
                </c:pt>
                <c:pt idx="15">
                  <c:v>4193</c:v>
                </c:pt>
                <c:pt idx="16">
                  <c:v>4565</c:v>
                </c:pt>
                <c:pt idx="17">
                  <c:v>4904</c:v>
                </c:pt>
                <c:pt idx="18">
                  <c:v>5339</c:v>
                </c:pt>
                <c:pt idx="19">
                  <c:v>5629</c:v>
                </c:pt>
                <c:pt idx="20">
                  <c:v>6049</c:v>
                </c:pt>
                <c:pt idx="21">
                  <c:v>6720</c:v>
                </c:pt>
                <c:pt idx="22">
                  <c:v>7320</c:v>
                </c:pt>
                <c:pt idx="23">
                  <c:v>8260</c:v>
                </c:pt>
                <c:pt idx="24">
                  <c:v>9578</c:v>
                </c:pt>
                <c:pt idx="25">
                  <c:v>11667</c:v>
                </c:pt>
                <c:pt idx="26">
                  <c:v>13350</c:v>
                </c:pt>
                <c:pt idx="27">
                  <c:v>13382</c:v>
                </c:pt>
                <c:pt idx="28">
                  <c:v>11759</c:v>
                </c:pt>
                <c:pt idx="29">
                  <c:v>9146</c:v>
                </c:pt>
                <c:pt idx="30">
                  <c:v>6643</c:v>
                </c:pt>
                <c:pt idx="31">
                  <c:v>4711</c:v>
                </c:pt>
                <c:pt idx="32">
                  <c:v>3621</c:v>
                </c:pt>
                <c:pt idx="33">
                  <c:v>2572</c:v>
                </c:pt>
                <c:pt idx="34">
                  <c:v>1760</c:v>
                </c:pt>
                <c:pt idx="35">
                  <c:v>1043</c:v>
                </c:pt>
                <c:pt idx="36">
                  <c:v>546</c:v>
                </c:pt>
                <c:pt idx="37">
                  <c:v>283</c:v>
                </c:pt>
                <c:pt idx="38">
                  <c:v>115</c:v>
                </c:pt>
                <c:pt idx="39">
                  <c:v>35</c:v>
                </c:pt>
                <c:pt idx="40">
                  <c:v>13</c:v>
                </c:pt>
                <c:pt idx="41">
                  <c:v>3</c:v>
                </c:pt>
                <c:pt idx="4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9F-4EEF-8DED-E22096F8D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538527"/>
        <c:axId val="59190137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'Fig6'!$I$5:$I$42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0">
                        <c:v>125.893</c:v>
                      </c:pt>
                      <c:pt idx="1">
                        <c:v>158.489</c:v>
                      </c:pt>
                      <c:pt idx="2">
                        <c:v>199.52600000000001</c:v>
                      </c:pt>
                      <c:pt idx="3">
                        <c:v>251.18899999999999</c:v>
                      </c:pt>
                      <c:pt idx="4">
                        <c:v>316.22800000000001</c:v>
                      </c:pt>
                      <c:pt idx="5">
                        <c:v>398.10700000000003</c:v>
                      </c:pt>
                      <c:pt idx="6">
                        <c:v>501.18700000000001</c:v>
                      </c:pt>
                      <c:pt idx="7">
                        <c:v>630.95699999999999</c:v>
                      </c:pt>
                      <c:pt idx="8">
                        <c:v>794.32799999999997</c:v>
                      </c:pt>
                      <c:pt idx="9">
                        <c:v>1000</c:v>
                      </c:pt>
                      <c:pt idx="10">
                        <c:v>1258.93</c:v>
                      </c:pt>
                      <c:pt idx="11">
                        <c:v>1584.89</c:v>
                      </c:pt>
                      <c:pt idx="12">
                        <c:v>1995.26</c:v>
                      </c:pt>
                      <c:pt idx="13">
                        <c:v>2511.89</c:v>
                      </c:pt>
                      <c:pt idx="14">
                        <c:v>3162.28</c:v>
                      </c:pt>
                      <c:pt idx="15">
                        <c:v>3981.07</c:v>
                      </c:pt>
                      <c:pt idx="16">
                        <c:v>5011.87</c:v>
                      </c:pt>
                      <c:pt idx="17">
                        <c:v>6309.57</c:v>
                      </c:pt>
                      <c:pt idx="18">
                        <c:v>7943.28</c:v>
                      </c:pt>
                      <c:pt idx="19">
                        <c:v>10000</c:v>
                      </c:pt>
                      <c:pt idx="20">
                        <c:v>12589.3</c:v>
                      </c:pt>
                      <c:pt idx="21">
                        <c:v>15848.9</c:v>
                      </c:pt>
                      <c:pt idx="22">
                        <c:v>19952.599999999999</c:v>
                      </c:pt>
                      <c:pt idx="23">
                        <c:v>25118.9</c:v>
                      </c:pt>
                      <c:pt idx="24">
                        <c:v>31622.799999999999</c:v>
                      </c:pt>
                      <c:pt idx="25">
                        <c:v>39810.699999999997</c:v>
                      </c:pt>
                      <c:pt idx="26">
                        <c:v>50118.7</c:v>
                      </c:pt>
                      <c:pt idx="27">
                        <c:v>63095.7</c:v>
                      </c:pt>
                      <c:pt idx="28">
                        <c:v>79432.800000000003</c:v>
                      </c:pt>
                      <c:pt idx="29">
                        <c:v>100000</c:v>
                      </c:pt>
                      <c:pt idx="30">
                        <c:v>125893</c:v>
                      </c:pt>
                      <c:pt idx="31">
                        <c:v>158489</c:v>
                      </c:pt>
                      <c:pt idx="32">
                        <c:v>199526</c:v>
                      </c:pt>
                      <c:pt idx="33">
                        <c:v>251189</c:v>
                      </c:pt>
                      <c:pt idx="34">
                        <c:v>316228</c:v>
                      </c:pt>
                      <c:pt idx="35">
                        <c:v>398107</c:v>
                      </c:pt>
                      <c:pt idx="36">
                        <c:v>501187</c:v>
                      </c:pt>
                      <c:pt idx="37">
                        <c:v>630957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'Fig6'!$J$5:$J$42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0">
                        <c:v>1</c:v>
                      </c:pt>
                      <c:pt idx="1">
                        <c:v>1</c:v>
                      </c:pt>
                      <c:pt idx="2">
                        <c:v>22</c:v>
                      </c:pt>
                      <c:pt idx="3">
                        <c:v>30</c:v>
                      </c:pt>
                      <c:pt idx="4">
                        <c:v>93</c:v>
                      </c:pt>
                      <c:pt idx="5">
                        <c:v>199</c:v>
                      </c:pt>
                      <c:pt idx="6">
                        <c:v>343</c:v>
                      </c:pt>
                      <c:pt idx="7">
                        <c:v>367</c:v>
                      </c:pt>
                      <c:pt idx="8">
                        <c:v>351</c:v>
                      </c:pt>
                      <c:pt idx="9">
                        <c:v>284</c:v>
                      </c:pt>
                      <c:pt idx="10">
                        <c:v>252</c:v>
                      </c:pt>
                      <c:pt idx="11">
                        <c:v>264</c:v>
                      </c:pt>
                      <c:pt idx="12">
                        <c:v>298</c:v>
                      </c:pt>
                      <c:pt idx="13">
                        <c:v>317</c:v>
                      </c:pt>
                      <c:pt idx="14">
                        <c:v>345</c:v>
                      </c:pt>
                      <c:pt idx="15">
                        <c:v>328</c:v>
                      </c:pt>
                      <c:pt idx="16">
                        <c:v>342</c:v>
                      </c:pt>
                      <c:pt idx="17">
                        <c:v>411</c:v>
                      </c:pt>
                      <c:pt idx="18">
                        <c:v>448</c:v>
                      </c:pt>
                      <c:pt idx="19">
                        <c:v>499</c:v>
                      </c:pt>
                      <c:pt idx="20">
                        <c:v>572</c:v>
                      </c:pt>
                      <c:pt idx="21">
                        <c:v>638</c:v>
                      </c:pt>
                      <c:pt idx="22">
                        <c:v>818</c:v>
                      </c:pt>
                      <c:pt idx="23">
                        <c:v>883</c:v>
                      </c:pt>
                      <c:pt idx="24">
                        <c:v>897</c:v>
                      </c:pt>
                      <c:pt idx="25">
                        <c:v>848</c:v>
                      </c:pt>
                      <c:pt idx="26">
                        <c:v>595</c:v>
                      </c:pt>
                      <c:pt idx="27">
                        <c:v>433</c:v>
                      </c:pt>
                      <c:pt idx="28">
                        <c:v>316</c:v>
                      </c:pt>
                      <c:pt idx="29">
                        <c:v>249</c:v>
                      </c:pt>
                      <c:pt idx="30">
                        <c:v>171</c:v>
                      </c:pt>
                      <c:pt idx="31">
                        <c:v>125</c:v>
                      </c:pt>
                      <c:pt idx="32">
                        <c:v>58</c:v>
                      </c:pt>
                      <c:pt idx="33">
                        <c:v>34</c:v>
                      </c:pt>
                      <c:pt idx="34">
                        <c:v>16</c:v>
                      </c:pt>
                      <c:pt idx="35">
                        <c:v>6</c:v>
                      </c:pt>
                      <c:pt idx="36">
                        <c:v>1</c:v>
                      </c:pt>
                      <c:pt idx="37">
                        <c:v>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E9F-4EEF-8DED-E22096F8DAF1}"/>
                  </c:ext>
                </c:extLst>
              </c15:ser>
            </c15:filteredScatterSeries>
          </c:ext>
        </c:extLst>
      </c:scatterChart>
      <c:valAx>
        <c:axId val="7015385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Read Length (log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01376"/>
        <c:crosses val="autoZero"/>
        <c:crossBetween val="midCat"/>
      </c:valAx>
      <c:valAx>
        <c:axId val="59190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Count of 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53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Redo-check slightly diff log bin.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'Fig6'!$R$4:$R$62</c:f>
              <c:numCache>
                <c:formatCode>General</c:formatCode>
                <c:ptCount val="59"/>
                <c:pt idx="0">
                  <c:v>1.5848931924611136</c:v>
                </c:pt>
                <c:pt idx="1">
                  <c:v>1.9952623149688797</c:v>
                </c:pt>
                <c:pt idx="2">
                  <c:v>2.5118864315095806</c:v>
                </c:pt>
                <c:pt idx="3">
                  <c:v>3.1622776601683795</c:v>
                </c:pt>
                <c:pt idx="4">
                  <c:v>3.9810717055349727</c:v>
                </c:pt>
                <c:pt idx="5">
                  <c:v>5.0118723362727229</c:v>
                </c:pt>
                <c:pt idx="6">
                  <c:v>6.3095734448019343</c:v>
                </c:pt>
                <c:pt idx="7">
                  <c:v>7.9432823472428176</c:v>
                </c:pt>
                <c:pt idx="8">
                  <c:v>10</c:v>
                </c:pt>
                <c:pt idx="9">
                  <c:v>12.58925411794168</c:v>
                </c:pt>
                <c:pt idx="10">
                  <c:v>15.848931924611136</c:v>
                </c:pt>
                <c:pt idx="11">
                  <c:v>19.952623149688804</c:v>
                </c:pt>
                <c:pt idx="12">
                  <c:v>25.118864315095799</c:v>
                </c:pt>
                <c:pt idx="13">
                  <c:v>31.622776601683803</c:v>
                </c:pt>
                <c:pt idx="14">
                  <c:v>39.810717055349755</c:v>
                </c:pt>
                <c:pt idx="15">
                  <c:v>50.118723362727238</c:v>
                </c:pt>
                <c:pt idx="16">
                  <c:v>63.095734448019364</c:v>
                </c:pt>
                <c:pt idx="17">
                  <c:v>79.432823472428197</c:v>
                </c:pt>
                <c:pt idx="18">
                  <c:v>100</c:v>
                </c:pt>
                <c:pt idx="19">
                  <c:v>125.89254117941677</c:v>
                </c:pt>
                <c:pt idx="20">
                  <c:v>158.48931924611153</c:v>
                </c:pt>
                <c:pt idx="21">
                  <c:v>199.52623149688802</c:v>
                </c:pt>
                <c:pt idx="22">
                  <c:v>251.18864315095806</c:v>
                </c:pt>
                <c:pt idx="23">
                  <c:v>316.22776601683825</c:v>
                </c:pt>
                <c:pt idx="24">
                  <c:v>398.10717055349761</c:v>
                </c:pt>
                <c:pt idx="25">
                  <c:v>501.18723362727269</c:v>
                </c:pt>
                <c:pt idx="26">
                  <c:v>630.95734448019323</c:v>
                </c:pt>
                <c:pt idx="27">
                  <c:v>794.32823472428208</c:v>
                </c:pt>
                <c:pt idx="28">
                  <c:v>1000</c:v>
                </c:pt>
                <c:pt idx="29">
                  <c:v>1258.925411794168</c:v>
                </c:pt>
                <c:pt idx="30">
                  <c:v>1584.8931924611156</c:v>
                </c:pt>
                <c:pt idx="31">
                  <c:v>1995.2623149688804</c:v>
                </c:pt>
                <c:pt idx="32">
                  <c:v>2511.8864315095811</c:v>
                </c:pt>
                <c:pt idx="33">
                  <c:v>3162.2776601683804</c:v>
                </c:pt>
                <c:pt idx="34">
                  <c:v>3981.0717055349769</c:v>
                </c:pt>
                <c:pt idx="35">
                  <c:v>5011.8723362727324</c:v>
                </c:pt>
                <c:pt idx="36">
                  <c:v>6309.5734448019384</c:v>
                </c:pt>
                <c:pt idx="37">
                  <c:v>7943.2823472428154</c:v>
                </c:pt>
                <c:pt idx="38">
                  <c:v>10000</c:v>
                </c:pt>
                <c:pt idx="39">
                  <c:v>12589.254117941671</c:v>
                </c:pt>
                <c:pt idx="40">
                  <c:v>15848.931924611146</c:v>
                </c:pt>
                <c:pt idx="41">
                  <c:v>19952.623149688792</c:v>
                </c:pt>
                <c:pt idx="42">
                  <c:v>25118.86431509586</c:v>
                </c:pt>
                <c:pt idx="43">
                  <c:v>31622.77660168384</c:v>
                </c:pt>
                <c:pt idx="44">
                  <c:v>39810.717055349742</c:v>
                </c:pt>
                <c:pt idx="45">
                  <c:v>50118.723362727294</c:v>
                </c:pt>
                <c:pt idx="46">
                  <c:v>63095.734448019342</c:v>
                </c:pt>
                <c:pt idx="47">
                  <c:v>79432.823472428237</c:v>
                </c:pt>
                <c:pt idx="48">
                  <c:v>100000</c:v>
                </c:pt>
                <c:pt idx="49">
                  <c:v>125892.54117941685</c:v>
                </c:pt>
                <c:pt idx="50">
                  <c:v>158489.31924611164</c:v>
                </c:pt>
                <c:pt idx="51">
                  <c:v>199526.23149688813</c:v>
                </c:pt>
                <c:pt idx="52">
                  <c:v>251188.64315095844</c:v>
                </c:pt>
                <c:pt idx="53">
                  <c:v>316227.7660168382</c:v>
                </c:pt>
                <c:pt idx="54">
                  <c:v>398107.17055349716</c:v>
                </c:pt>
                <c:pt idx="55">
                  <c:v>501187.23362727347</c:v>
                </c:pt>
                <c:pt idx="56">
                  <c:v>630957.34448019415</c:v>
                </c:pt>
                <c:pt idx="57">
                  <c:v>794328.23472428333</c:v>
                </c:pt>
                <c:pt idx="58">
                  <c:v>1000000</c:v>
                </c:pt>
              </c:numCache>
            </c:numRef>
          </c:xVal>
          <c:yVal>
            <c:numRef>
              <c:f>'Fig6'!$T$4:$T$62</c:f>
              <c:numCache>
                <c:formatCode>General</c:formatCode>
                <c:ptCount val="5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53</c:v>
                </c:pt>
                <c:pt idx="20">
                  <c:v>116</c:v>
                </c:pt>
                <c:pt idx="21">
                  <c:v>0</c:v>
                </c:pt>
                <c:pt idx="22">
                  <c:v>784</c:v>
                </c:pt>
                <c:pt idx="23">
                  <c:v>635</c:v>
                </c:pt>
                <c:pt idx="24">
                  <c:v>1285</c:v>
                </c:pt>
                <c:pt idx="25">
                  <c:v>5590</c:v>
                </c:pt>
                <c:pt idx="26">
                  <c:v>3891</c:v>
                </c:pt>
                <c:pt idx="27">
                  <c:v>5035</c:v>
                </c:pt>
                <c:pt idx="28">
                  <c:v>5217</c:v>
                </c:pt>
                <c:pt idx="29">
                  <c:v>5591</c:v>
                </c:pt>
                <c:pt idx="30">
                  <c:v>4021</c:v>
                </c:pt>
                <c:pt idx="31">
                  <c:v>4329</c:v>
                </c:pt>
                <c:pt idx="32">
                  <c:v>4774</c:v>
                </c:pt>
                <c:pt idx="33">
                  <c:v>4892</c:v>
                </c:pt>
                <c:pt idx="34">
                  <c:v>5042</c:v>
                </c:pt>
                <c:pt idx="35">
                  <c:v>5727</c:v>
                </c:pt>
                <c:pt idx="36">
                  <c:v>5877</c:v>
                </c:pt>
                <c:pt idx="37">
                  <c:v>6203</c:v>
                </c:pt>
                <c:pt idx="38">
                  <c:v>7020</c:v>
                </c:pt>
                <c:pt idx="39">
                  <c:v>7673</c:v>
                </c:pt>
                <c:pt idx="40">
                  <c:v>8546</c:v>
                </c:pt>
                <c:pt idx="41">
                  <c:v>9975</c:v>
                </c:pt>
                <c:pt idx="42">
                  <c:v>11878</c:v>
                </c:pt>
                <c:pt idx="43">
                  <c:v>13603</c:v>
                </c:pt>
                <c:pt idx="44">
                  <c:v>13597</c:v>
                </c:pt>
                <c:pt idx="45">
                  <c:v>11889</c:v>
                </c:pt>
                <c:pt idx="46">
                  <c:v>9228</c:v>
                </c:pt>
                <c:pt idx="47">
                  <c:v>6715</c:v>
                </c:pt>
                <c:pt idx="48">
                  <c:v>4758</c:v>
                </c:pt>
                <c:pt idx="49">
                  <c:v>3651</c:v>
                </c:pt>
                <c:pt idx="50">
                  <c:v>2581</c:v>
                </c:pt>
                <c:pt idx="51">
                  <c:v>1763</c:v>
                </c:pt>
                <c:pt idx="52">
                  <c:v>1046</c:v>
                </c:pt>
                <c:pt idx="53">
                  <c:v>546</c:v>
                </c:pt>
                <c:pt idx="54">
                  <c:v>283</c:v>
                </c:pt>
                <c:pt idx="55">
                  <c:v>115</c:v>
                </c:pt>
                <c:pt idx="56">
                  <c:v>35</c:v>
                </c:pt>
                <c:pt idx="57">
                  <c:v>13</c:v>
                </c:pt>
                <c:pt idx="58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8D-4F4C-BFE0-A75CC7E49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627136"/>
        <c:axId val="887631456"/>
      </c:scatterChart>
      <c:valAx>
        <c:axId val="8876271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631456"/>
        <c:crosses val="autoZero"/>
        <c:crossBetween val="midCat"/>
      </c:valAx>
      <c:valAx>
        <c:axId val="88763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62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spc="0" baseline="0">
                <a:solidFill>
                  <a:sysClr val="windowText" lastClr="000000"/>
                </a:solidFill>
              </a:rPr>
              <a:t>CHM13 Chromosome 21 Nanopore read Similarity of Alignments to CHM13 Reference, </a:t>
            </a:r>
            <a:br>
              <a:rPr lang="en-AU" sz="1400" b="0" i="0" u="none" strike="noStrike" kern="1200" spc="0" baseline="0">
                <a:solidFill>
                  <a:sysClr val="windowText" lastClr="000000"/>
                </a:solidFill>
              </a:rPr>
            </a:br>
            <a:r>
              <a:rPr lang="en-AU" sz="1400" b="0" i="0" u="none" strike="noStrike" kern="1200" spc="0" baseline="0">
                <a:solidFill>
                  <a:sysClr val="windowText" lastClr="000000"/>
                </a:solidFill>
              </a:rPr>
              <a:t>befo</a:t>
            </a:r>
            <a:r>
              <a:rPr lang="en-AU" sz="1400" b="0" i="0" u="none" strike="noStrike" kern="1200" spc="0" baseline="0">
                <a:solidFill>
                  <a:sysClr val="windowText" lastClr="000000"/>
                </a:solidFill>
                <a:effectLst/>
              </a:rPr>
              <a:t>re and after correction with Illumina reads by FMLRC and Ratatosk</a:t>
            </a:r>
            <a:r>
              <a:rPr lang="en-AU" sz="1400" b="0" i="0" u="none" strike="noStrike" kern="1200" spc="0" baseline="0">
                <a:solidFill>
                  <a:sysClr val="windowText" lastClr="000000"/>
                </a:solidFill>
              </a:rPr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49261531470121"/>
          <c:y val="0.14635446623093681"/>
          <c:w val="0.87361406498523064"/>
          <c:h val="0.66428409586056647"/>
        </c:manualLayout>
      </c:layout>
      <c:scatterChart>
        <c:scatterStyle val="smoothMarker"/>
        <c:varyColors val="0"/>
        <c:ser>
          <c:idx val="2"/>
          <c:order val="0"/>
          <c:tx>
            <c:v>Ratatosk Corrected (sample)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'Fig7'!$N$15:$N$55</c:f>
              <c:numCache>
                <c:formatCode>General</c:formatCode>
                <c:ptCount val="41"/>
                <c:pt idx="0">
                  <c:v>0.51</c:v>
                </c:pt>
                <c:pt idx="1">
                  <c:v>0.56000000000000005</c:v>
                </c:pt>
                <c:pt idx="2">
                  <c:v>0.6</c:v>
                </c:pt>
                <c:pt idx="3">
                  <c:v>0.63</c:v>
                </c:pt>
                <c:pt idx="4">
                  <c:v>0.64</c:v>
                </c:pt>
                <c:pt idx="5">
                  <c:v>0.65</c:v>
                </c:pt>
                <c:pt idx="6">
                  <c:v>0.66</c:v>
                </c:pt>
                <c:pt idx="7">
                  <c:v>0.67</c:v>
                </c:pt>
                <c:pt idx="8">
                  <c:v>0.68</c:v>
                </c:pt>
                <c:pt idx="9">
                  <c:v>0.69</c:v>
                </c:pt>
                <c:pt idx="10">
                  <c:v>0.7</c:v>
                </c:pt>
                <c:pt idx="11">
                  <c:v>0.71</c:v>
                </c:pt>
                <c:pt idx="12">
                  <c:v>0.72</c:v>
                </c:pt>
                <c:pt idx="13">
                  <c:v>0.73</c:v>
                </c:pt>
                <c:pt idx="14">
                  <c:v>0.74</c:v>
                </c:pt>
                <c:pt idx="15">
                  <c:v>0.75</c:v>
                </c:pt>
                <c:pt idx="16">
                  <c:v>0.76</c:v>
                </c:pt>
                <c:pt idx="17">
                  <c:v>0.77</c:v>
                </c:pt>
                <c:pt idx="18">
                  <c:v>0.78</c:v>
                </c:pt>
                <c:pt idx="19">
                  <c:v>0.79</c:v>
                </c:pt>
                <c:pt idx="20">
                  <c:v>0.8</c:v>
                </c:pt>
                <c:pt idx="21">
                  <c:v>0.81</c:v>
                </c:pt>
                <c:pt idx="22">
                  <c:v>0.82</c:v>
                </c:pt>
                <c:pt idx="23">
                  <c:v>0.83</c:v>
                </c:pt>
                <c:pt idx="24">
                  <c:v>0.84</c:v>
                </c:pt>
                <c:pt idx="25">
                  <c:v>0.85</c:v>
                </c:pt>
                <c:pt idx="26">
                  <c:v>0.86</c:v>
                </c:pt>
                <c:pt idx="27">
                  <c:v>0.87</c:v>
                </c:pt>
                <c:pt idx="28">
                  <c:v>0.88</c:v>
                </c:pt>
                <c:pt idx="29">
                  <c:v>0.89</c:v>
                </c:pt>
                <c:pt idx="30">
                  <c:v>0.9</c:v>
                </c:pt>
                <c:pt idx="31">
                  <c:v>0.91</c:v>
                </c:pt>
                <c:pt idx="32">
                  <c:v>0.92</c:v>
                </c:pt>
                <c:pt idx="33">
                  <c:v>0.93</c:v>
                </c:pt>
                <c:pt idx="34">
                  <c:v>0.94</c:v>
                </c:pt>
                <c:pt idx="35">
                  <c:v>0.95</c:v>
                </c:pt>
                <c:pt idx="36">
                  <c:v>0.96</c:v>
                </c:pt>
                <c:pt idx="37">
                  <c:v>0.97</c:v>
                </c:pt>
                <c:pt idx="38">
                  <c:v>0.98</c:v>
                </c:pt>
                <c:pt idx="39">
                  <c:v>0.99</c:v>
                </c:pt>
                <c:pt idx="40">
                  <c:v>1</c:v>
                </c:pt>
              </c:numCache>
            </c:numRef>
          </c:xVal>
          <c:yVal>
            <c:numRef>
              <c:f>'Fig7'!$O$15:$O$55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6</c:v>
                </c:pt>
                <c:pt idx="7">
                  <c:v>10</c:v>
                </c:pt>
                <c:pt idx="8">
                  <c:v>13</c:v>
                </c:pt>
                <c:pt idx="9">
                  <c:v>21</c:v>
                </c:pt>
                <c:pt idx="10">
                  <c:v>21</c:v>
                </c:pt>
                <c:pt idx="11">
                  <c:v>26</c:v>
                </c:pt>
                <c:pt idx="12">
                  <c:v>18</c:v>
                </c:pt>
                <c:pt idx="13">
                  <c:v>32</c:v>
                </c:pt>
                <c:pt idx="14">
                  <c:v>32</c:v>
                </c:pt>
                <c:pt idx="15">
                  <c:v>25</c:v>
                </c:pt>
                <c:pt idx="16">
                  <c:v>24</c:v>
                </c:pt>
                <c:pt idx="17">
                  <c:v>23</c:v>
                </c:pt>
                <c:pt idx="18">
                  <c:v>39</c:v>
                </c:pt>
                <c:pt idx="19">
                  <c:v>33</c:v>
                </c:pt>
                <c:pt idx="20">
                  <c:v>44</c:v>
                </c:pt>
                <c:pt idx="21">
                  <c:v>30</c:v>
                </c:pt>
                <c:pt idx="22">
                  <c:v>30</c:v>
                </c:pt>
                <c:pt idx="23">
                  <c:v>43</c:v>
                </c:pt>
                <c:pt idx="24">
                  <c:v>48</c:v>
                </c:pt>
                <c:pt idx="25">
                  <c:v>41</c:v>
                </c:pt>
                <c:pt idx="26">
                  <c:v>46</c:v>
                </c:pt>
                <c:pt idx="27">
                  <c:v>58</c:v>
                </c:pt>
                <c:pt idx="28">
                  <c:v>70</c:v>
                </c:pt>
                <c:pt idx="29">
                  <c:v>90</c:v>
                </c:pt>
                <c:pt idx="30">
                  <c:v>108</c:v>
                </c:pt>
                <c:pt idx="31">
                  <c:v>165</c:v>
                </c:pt>
                <c:pt idx="32">
                  <c:v>216</c:v>
                </c:pt>
                <c:pt idx="33">
                  <c:v>233</c:v>
                </c:pt>
                <c:pt idx="34">
                  <c:v>361</c:v>
                </c:pt>
                <c:pt idx="35">
                  <c:v>458</c:v>
                </c:pt>
                <c:pt idx="36">
                  <c:v>674</c:v>
                </c:pt>
                <c:pt idx="37">
                  <c:v>855</c:v>
                </c:pt>
                <c:pt idx="38">
                  <c:v>1425</c:v>
                </c:pt>
                <c:pt idx="39">
                  <c:v>13538</c:v>
                </c:pt>
                <c:pt idx="40">
                  <c:v>3355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6A-4435-AB21-C8CEEB3BB38D}"/>
            </c:ext>
          </c:extLst>
        </c:ser>
        <c:ser>
          <c:idx val="1"/>
          <c:order val="1"/>
          <c:tx>
            <c:v>FMLRC Corrected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'Fig7'!$G$13:$G$59</c:f>
              <c:numCache>
                <c:formatCode>General</c:formatCode>
                <c:ptCount val="47"/>
                <c:pt idx="0">
                  <c:v>0.41</c:v>
                </c:pt>
                <c:pt idx="1">
                  <c:v>0.48</c:v>
                </c:pt>
                <c:pt idx="2">
                  <c:v>0.54</c:v>
                </c:pt>
                <c:pt idx="3">
                  <c:v>0.56000000000000005</c:v>
                </c:pt>
                <c:pt idx="4">
                  <c:v>0.56999999999999995</c:v>
                </c:pt>
                <c:pt idx="5">
                  <c:v>0.59</c:v>
                </c:pt>
                <c:pt idx="6">
                  <c:v>0.6</c:v>
                </c:pt>
                <c:pt idx="7">
                  <c:v>0.61</c:v>
                </c:pt>
                <c:pt idx="8">
                  <c:v>0.62</c:v>
                </c:pt>
                <c:pt idx="9">
                  <c:v>0.63</c:v>
                </c:pt>
                <c:pt idx="10">
                  <c:v>0.64</c:v>
                </c:pt>
                <c:pt idx="11">
                  <c:v>0.65</c:v>
                </c:pt>
                <c:pt idx="12">
                  <c:v>0.66</c:v>
                </c:pt>
                <c:pt idx="13">
                  <c:v>0.67</c:v>
                </c:pt>
                <c:pt idx="14">
                  <c:v>0.68</c:v>
                </c:pt>
                <c:pt idx="15">
                  <c:v>0.69</c:v>
                </c:pt>
                <c:pt idx="16">
                  <c:v>0.7</c:v>
                </c:pt>
                <c:pt idx="17">
                  <c:v>0.71</c:v>
                </c:pt>
                <c:pt idx="18">
                  <c:v>0.72</c:v>
                </c:pt>
                <c:pt idx="19">
                  <c:v>0.73</c:v>
                </c:pt>
                <c:pt idx="20">
                  <c:v>0.74</c:v>
                </c:pt>
                <c:pt idx="21">
                  <c:v>0.75</c:v>
                </c:pt>
                <c:pt idx="22">
                  <c:v>0.76</c:v>
                </c:pt>
                <c:pt idx="23">
                  <c:v>0.77</c:v>
                </c:pt>
                <c:pt idx="24">
                  <c:v>0.78</c:v>
                </c:pt>
                <c:pt idx="25">
                  <c:v>0.79</c:v>
                </c:pt>
                <c:pt idx="26">
                  <c:v>0.8</c:v>
                </c:pt>
                <c:pt idx="27">
                  <c:v>0.81</c:v>
                </c:pt>
                <c:pt idx="28">
                  <c:v>0.82</c:v>
                </c:pt>
                <c:pt idx="29">
                  <c:v>0.83</c:v>
                </c:pt>
                <c:pt idx="30">
                  <c:v>0.84</c:v>
                </c:pt>
                <c:pt idx="31">
                  <c:v>0.85</c:v>
                </c:pt>
                <c:pt idx="32">
                  <c:v>0.86</c:v>
                </c:pt>
                <c:pt idx="33">
                  <c:v>0.87</c:v>
                </c:pt>
                <c:pt idx="34">
                  <c:v>0.88</c:v>
                </c:pt>
                <c:pt idx="35">
                  <c:v>0.89</c:v>
                </c:pt>
                <c:pt idx="36">
                  <c:v>0.9</c:v>
                </c:pt>
                <c:pt idx="37">
                  <c:v>0.91</c:v>
                </c:pt>
                <c:pt idx="38">
                  <c:v>0.92</c:v>
                </c:pt>
                <c:pt idx="39">
                  <c:v>0.93</c:v>
                </c:pt>
                <c:pt idx="40">
                  <c:v>0.94</c:v>
                </c:pt>
                <c:pt idx="41">
                  <c:v>0.95</c:v>
                </c:pt>
                <c:pt idx="42">
                  <c:v>0.96</c:v>
                </c:pt>
                <c:pt idx="43">
                  <c:v>0.97</c:v>
                </c:pt>
                <c:pt idx="44">
                  <c:v>0.98</c:v>
                </c:pt>
                <c:pt idx="45">
                  <c:v>0.99</c:v>
                </c:pt>
                <c:pt idx="46">
                  <c:v>1</c:v>
                </c:pt>
              </c:numCache>
            </c:numRef>
          </c:xVal>
          <c:yVal>
            <c:numRef>
              <c:f>'Fig7'!$H$13:$H$59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6</c:v>
                </c:pt>
                <c:pt idx="9">
                  <c:v>13</c:v>
                </c:pt>
                <c:pt idx="10">
                  <c:v>20</c:v>
                </c:pt>
                <c:pt idx="11">
                  <c:v>20</c:v>
                </c:pt>
                <c:pt idx="12">
                  <c:v>33</c:v>
                </c:pt>
                <c:pt idx="13">
                  <c:v>45</c:v>
                </c:pt>
                <c:pt idx="14">
                  <c:v>61</c:v>
                </c:pt>
                <c:pt idx="15">
                  <c:v>78</c:v>
                </c:pt>
                <c:pt idx="16">
                  <c:v>107</c:v>
                </c:pt>
                <c:pt idx="17">
                  <c:v>112</c:v>
                </c:pt>
                <c:pt idx="18">
                  <c:v>117</c:v>
                </c:pt>
                <c:pt idx="19">
                  <c:v>160</c:v>
                </c:pt>
                <c:pt idx="20">
                  <c:v>191</c:v>
                </c:pt>
                <c:pt idx="21">
                  <c:v>185</c:v>
                </c:pt>
                <c:pt idx="22">
                  <c:v>204</c:v>
                </c:pt>
                <c:pt idx="23">
                  <c:v>245</c:v>
                </c:pt>
                <c:pt idx="24">
                  <c:v>233</c:v>
                </c:pt>
                <c:pt idx="25">
                  <c:v>256</c:v>
                </c:pt>
                <c:pt idx="26">
                  <c:v>294</c:v>
                </c:pt>
                <c:pt idx="27">
                  <c:v>300</c:v>
                </c:pt>
                <c:pt idx="28">
                  <c:v>376</c:v>
                </c:pt>
                <c:pt idx="29">
                  <c:v>383</c:v>
                </c:pt>
                <c:pt idx="30">
                  <c:v>459</c:v>
                </c:pt>
                <c:pt idx="31">
                  <c:v>471</c:v>
                </c:pt>
                <c:pt idx="32">
                  <c:v>529</c:v>
                </c:pt>
                <c:pt idx="33">
                  <c:v>598</c:v>
                </c:pt>
                <c:pt idx="34">
                  <c:v>708</c:v>
                </c:pt>
                <c:pt idx="35">
                  <c:v>819</c:v>
                </c:pt>
                <c:pt idx="36">
                  <c:v>1018</c:v>
                </c:pt>
                <c:pt idx="37">
                  <c:v>1184</c:v>
                </c:pt>
                <c:pt idx="38">
                  <c:v>1532</c:v>
                </c:pt>
                <c:pt idx="39">
                  <c:v>1913</c:v>
                </c:pt>
                <c:pt idx="40">
                  <c:v>2574</c:v>
                </c:pt>
                <c:pt idx="41">
                  <c:v>3664</c:v>
                </c:pt>
                <c:pt idx="42">
                  <c:v>5755</c:v>
                </c:pt>
                <c:pt idx="43">
                  <c:v>10276</c:v>
                </c:pt>
                <c:pt idx="44">
                  <c:v>24452</c:v>
                </c:pt>
                <c:pt idx="45">
                  <c:v>93790</c:v>
                </c:pt>
                <c:pt idx="46">
                  <c:v>24344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6A-4435-AB21-C8CEEB3BB38D}"/>
            </c:ext>
          </c:extLst>
        </c:ser>
        <c:ser>
          <c:idx val="0"/>
          <c:order val="2"/>
          <c:tx>
            <c:v>Uncorrected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'Fig7'!$B$13:$B$56</c:f>
              <c:numCache>
                <c:formatCode>General</c:formatCode>
                <c:ptCount val="44"/>
                <c:pt idx="0">
                  <c:v>0.48</c:v>
                </c:pt>
                <c:pt idx="1">
                  <c:v>0.54</c:v>
                </c:pt>
                <c:pt idx="2">
                  <c:v>0.57999999999999996</c:v>
                </c:pt>
                <c:pt idx="3">
                  <c:v>0.59</c:v>
                </c:pt>
                <c:pt idx="4">
                  <c:v>0.61</c:v>
                </c:pt>
                <c:pt idx="5">
                  <c:v>0.62</c:v>
                </c:pt>
                <c:pt idx="6">
                  <c:v>0.63</c:v>
                </c:pt>
                <c:pt idx="7">
                  <c:v>0.64</c:v>
                </c:pt>
                <c:pt idx="8">
                  <c:v>0.65</c:v>
                </c:pt>
                <c:pt idx="9">
                  <c:v>0.66</c:v>
                </c:pt>
                <c:pt idx="10">
                  <c:v>0.67</c:v>
                </c:pt>
                <c:pt idx="11">
                  <c:v>0.68</c:v>
                </c:pt>
                <c:pt idx="12">
                  <c:v>0.69</c:v>
                </c:pt>
                <c:pt idx="13">
                  <c:v>0.7</c:v>
                </c:pt>
                <c:pt idx="14">
                  <c:v>0.71</c:v>
                </c:pt>
                <c:pt idx="15">
                  <c:v>0.72</c:v>
                </c:pt>
                <c:pt idx="16">
                  <c:v>0.73</c:v>
                </c:pt>
                <c:pt idx="17">
                  <c:v>0.74</c:v>
                </c:pt>
                <c:pt idx="18">
                  <c:v>0.75</c:v>
                </c:pt>
                <c:pt idx="19">
                  <c:v>0.76</c:v>
                </c:pt>
                <c:pt idx="20">
                  <c:v>0.77</c:v>
                </c:pt>
                <c:pt idx="21">
                  <c:v>0.78</c:v>
                </c:pt>
                <c:pt idx="22">
                  <c:v>0.79</c:v>
                </c:pt>
                <c:pt idx="23">
                  <c:v>0.8</c:v>
                </c:pt>
                <c:pt idx="24">
                  <c:v>0.81</c:v>
                </c:pt>
                <c:pt idx="25">
                  <c:v>0.82</c:v>
                </c:pt>
                <c:pt idx="26">
                  <c:v>0.83</c:v>
                </c:pt>
                <c:pt idx="27">
                  <c:v>0.84</c:v>
                </c:pt>
                <c:pt idx="28">
                  <c:v>0.85</c:v>
                </c:pt>
                <c:pt idx="29">
                  <c:v>0.86</c:v>
                </c:pt>
                <c:pt idx="30">
                  <c:v>0.87</c:v>
                </c:pt>
                <c:pt idx="31">
                  <c:v>0.88</c:v>
                </c:pt>
                <c:pt idx="32">
                  <c:v>0.89</c:v>
                </c:pt>
                <c:pt idx="33">
                  <c:v>0.9</c:v>
                </c:pt>
                <c:pt idx="34">
                  <c:v>0.91</c:v>
                </c:pt>
                <c:pt idx="35">
                  <c:v>0.92</c:v>
                </c:pt>
                <c:pt idx="36">
                  <c:v>0.93</c:v>
                </c:pt>
                <c:pt idx="37">
                  <c:v>0.94</c:v>
                </c:pt>
                <c:pt idx="38">
                  <c:v>0.95</c:v>
                </c:pt>
                <c:pt idx="39">
                  <c:v>0.96</c:v>
                </c:pt>
                <c:pt idx="40">
                  <c:v>0.97</c:v>
                </c:pt>
                <c:pt idx="41">
                  <c:v>0.98</c:v>
                </c:pt>
                <c:pt idx="42">
                  <c:v>0.99</c:v>
                </c:pt>
                <c:pt idx="43">
                  <c:v>1</c:v>
                </c:pt>
              </c:numCache>
            </c:numRef>
          </c:xVal>
          <c:yVal>
            <c:numRef>
              <c:f>'Fig7'!$C$13:$C$56</c:f>
              <c:numCache>
                <c:formatCode>General</c:formatCode>
                <c:ptCount val="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8</c:v>
                </c:pt>
                <c:pt idx="6">
                  <c:v>13</c:v>
                </c:pt>
                <c:pt idx="7">
                  <c:v>23</c:v>
                </c:pt>
                <c:pt idx="8">
                  <c:v>29</c:v>
                </c:pt>
                <c:pt idx="9">
                  <c:v>55</c:v>
                </c:pt>
                <c:pt idx="10">
                  <c:v>88</c:v>
                </c:pt>
                <c:pt idx="11">
                  <c:v>130</c:v>
                </c:pt>
                <c:pt idx="12">
                  <c:v>188</c:v>
                </c:pt>
                <c:pt idx="13">
                  <c:v>250</c:v>
                </c:pt>
                <c:pt idx="14">
                  <c:v>362</c:v>
                </c:pt>
                <c:pt idx="15">
                  <c:v>404</c:v>
                </c:pt>
                <c:pt idx="16">
                  <c:v>537</c:v>
                </c:pt>
                <c:pt idx="17">
                  <c:v>622</c:v>
                </c:pt>
                <c:pt idx="18">
                  <c:v>621</c:v>
                </c:pt>
                <c:pt idx="19">
                  <c:v>735</c:v>
                </c:pt>
                <c:pt idx="20">
                  <c:v>808</c:v>
                </c:pt>
                <c:pt idx="21">
                  <c:v>861</c:v>
                </c:pt>
                <c:pt idx="22">
                  <c:v>1008</c:v>
                </c:pt>
                <c:pt idx="23">
                  <c:v>1161</c:v>
                </c:pt>
                <c:pt idx="24">
                  <c:v>1370</c:v>
                </c:pt>
                <c:pt idx="25">
                  <c:v>1640</c:v>
                </c:pt>
                <c:pt idx="26">
                  <c:v>1786</c:v>
                </c:pt>
                <c:pt idx="27">
                  <c:v>2195</c:v>
                </c:pt>
                <c:pt idx="28">
                  <c:v>2723</c:v>
                </c:pt>
                <c:pt idx="29">
                  <c:v>3313</c:v>
                </c:pt>
                <c:pt idx="30">
                  <c:v>4205</c:v>
                </c:pt>
                <c:pt idx="31">
                  <c:v>5122</c:v>
                </c:pt>
                <c:pt idx="32">
                  <c:v>6972</c:v>
                </c:pt>
                <c:pt idx="33">
                  <c:v>8842</c:v>
                </c:pt>
                <c:pt idx="34">
                  <c:v>11710</c:v>
                </c:pt>
                <c:pt idx="35">
                  <c:v>15994</c:v>
                </c:pt>
                <c:pt idx="36">
                  <c:v>20763</c:v>
                </c:pt>
                <c:pt idx="37">
                  <c:v>25914</c:v>
                </c:pt>
                <c:pt idx="38">
                  <c:v>25936</c:v>
                </c:pt>
                <c:pt idx="39">
                  <c:v>21270</c:v>
                </c:pt>
                <c:pt idx="40">
                  <c:v>9230</c:v>
                </c:pt>
                <c:pt idx="41">
                  <c:v>853</c:v>
                </c:pt>
                <c:pt idx="42">
                  <c:v>72</c:v>
                </c:pt>
                <c:pt idx="43">
                  <c:v>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6A-4435-AB21-C8CEEB3BB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966879"/>
        <c:axId val="1910761951"/>
      </c:scatterChart>
      <c:valAx>
        <c:axId val="2035966879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 b="0" i="0" u="none" strike="noStrike" kern="1200" baseline="0">
                    <a:solidFill>
                      <a:sysClr val="windowText" lastClr="000000"/>
                    </a:solidFill>
                  </a:rPr>
                  <a:t>Similarity to Reference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761951"/>
        <c:crosses val="autoZero"/>
        <c:crossBetween val="midCat"/>
      </c:valAx>
      <c:valAx>
        <c:axId val="191076195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 b="0" i="0" u="none" strike="noStrike" kern="1200" baseline="0">
                    <a:solidFill>
                      <a:sysClr val="windowText" lastClr="000000"/>
                    </a:solidFill>
                  </a:rPr>
                  <a:t>Count of 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6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600" b="0" i="0" u="none" strike="noStrike" kern="1200" spc="0" baseline="0">
                <a:solidFill>
                  <a:sysClr val="windowText" lastClr="000000"/>
                </a:solidFill>
              </a:rPr>
              <a:t>Nanopore read length histogram </a:t>
            </a:r>
            <a:br>
              <a:rPr lang="en-AU" sz="1600" b="0" i="0" u="none" strike="noStrike" kern="1200" spc="0" baseline="0">
                <a:solidFill>
                  <a:sysClr val="windowText" lastClr="000000"/>
                </a:solidFill>
              </a:rPr>
            </a:br>
            <a:r>
              <a:rPr lang="en-AU" sz="1400" b="0" i="0" u="none" strike="noStrike" kern="1200" spc="0" baseline="0">
                <a:solidFill>
                  <a:sysClr val="windowText" lastClr="000000"/>
                </a:solidFill>
              </a:rPr>
              <a:t>for primary Nanopore reads aligned to GRCh38 chromsome 6</a:t>
            </a:r>
            <a:endParaRPr lang="en-AU" sz="1600" b="0" i="0" u="none" strike="noStrike" kern="1200" spc="0" baseline="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1140969431419416"/>
          <c:y val="2.47678018575851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'Fig8'!$P$6:$P$45</c:f>
              <c:numCache>
                <c:formatCode>General</c:formatCode>
                <c:ptCount val="40"/>
                <c:pt idx="0">
                  <c:v>50.118699999999997</c:v>
                </c:pt>
                <c:pt idx="1">
                  <c:v>63.095700000000001</c:v>
                </c:pt>
                <c:pt idx="2">
                  <c:v>79.4328</c:v>
                </c:pt>
                <c:pt idx="3">
                  <c:v>100</c:v>
                </c:pt>
                <c:pt idx="4">
                  <c:v>125.893</c:v>
                </c:pt>
                <c:pt idx="5">
                  <c:v>158.489</c:v>
                </c:pt>
                <c:pt idx="6">
                  <c:v>199.52600000000001</c:v>
                </c:pt>
                <c:pt idx="7">
                  <c:v>251.18899999999999</c:v>
                </c:pt>
                <c:pt idx="8">
                  <c:v>316.22800000000001</c:v>
                </c:pt>
                <c:pt idx="9">
                  <c:v>398.10700000000003</c:v>
                </c:pt>
                <c:pt idx="10">
                  <c:v>501.18700000000001</c:v>
                </c:pt>
                <c:pt idx="11">
                  <c:v>630.95699999999999</c:v>
                </c:pt>
                <c:pt idx="12">
                  <c:v>794.32799999999997</c:v>
                </c:pt>
                <c:pt idx="13">
                  <c:v>1000</c:v>
                </c:pt>
                <c:pt idx="14">
                  <c:v>1258.93</c:v>
                </c:pt>
                <c:pt idx="15">
                  <c:v>1584.89</c:v>
                </c:pt>
                <c:pt idx="16">
                  <c:v>1995.26</c:v>
                </c:pt>
                <c:pt idx="17">
                  <c:v>2511.89</c:v>
                </c:pt>
                <c:pt idx="18">
                  <c:v>3162.28</c:v>
                </c:pt>
                <c:pt idx="19">
                  <c:v>3981.07</c:v>
                </c:pt>
                <c:pt idx="20">
                  <c:v>5011.87</c:v>
                </c:pt>
                <c:pt idx="21">
                  <c:v>6309.57</c:v>
                </c:pt>
                <c:pt idx="22">
                  <c:v>7943.28</c:v>
                </c:pt>
                <c:pt idx="23">
                  <c:v>10000</c:v>
                </c:pt>
                <c:pt idx="24">
                  <c:v>12589.3</c:v>
                </c:pt>
                <c:pt idx="25">
                  <c:v>15848.9</c:v>
                </c:pt>
                <c:pt idx="26">
                  <c:v>19952.599999999999</c:v>
                </c:pt>
                <c:pt idx="27">
                  <c:v>25118.9</c:v>
                </c:pt>
                <c:pt idx="28">
                  <c:v>31622.799999999999</c:v>
                </c:pt>
                <c:pt idx="29">
                  <c:v>39810.699999999997</c:v>
                </c:pt>
                <c:pt idx="30">
                  <c:v>50118.7</c:v>
                </c:pt>
                <c:pt idx="31">
                  <c:v>63095.7</c:v>
                </c:pt>
                <c:pt idx="32">
                  <c:v>79432.800000000003</c:v>
                </c:pt>
                <c:pt idx="33">
                  <c:v>100000</c:v>
                </c:pt>
                <c:pt idx="34">
                  <c:v>125893</c:v>
                </c:pt>
                <c:pt idx="35">
                  <c:v>158489</c:v>
                </c:pt>
                <c:pt idx="36">
                  <c:v>199526</c:v>
                </c:pt>
                <c:pt idx="37">
                  <c:v>251189</c:v>
                </c:pt>
                <c:pt idx="38">
                  <c:v>316228</c:v>
                </c:pt>
                <c:pt idx="39">
                  <c:v>398107</c:v>
                </c:pt>
              </c:numCache>
            </c:numRef>
          </c:xVal>
          <c:yVal>
            <c:numRef>
              <c:f>'Fig8'!$Q$6:$Q$45</c:f>
              <c:numCache>
                <c:formatCode>General</c:formatCode>
                <c:ptCount val="40"/>
                <c:pt idx="0">
                  <c:v>1</c:v>
                </c:pt>
                <c:pt idx="1">
                  <c:v>9</c:v>
                </c:pt>
                <c:pt idx="2">
                  <c:v>26</c:v>
                </c:pt>
                <c:pt idx="3">
                  <c:v>35</c:v>
                </c:pt>
                <c:pt idx="4">
                  <c:v>13</c:v>
                </c:pt>
                <c:pt idx="5">
                  <c:v>27</c:v>
                </c:pt>
                <c:pt idx="6">
                  <c:v>189</c:v>
                </c:pt>
                <c:pt idx="7">
                  <c:v>883</c:v>
                </c:pt>
                <c:pt idx="8">
                  <c:v>3906</c:v>
                </c:pt>
                <c:pt idx="9">
                  <c:v>6697</c:v>
                </c:pt>
                <c:pt idx="10">
                  <c:v>7519</c:v>
                </c:pt>
                <c:pt idx="11">
                  <c:v>8805</c:v>
                </c:pt>
                <c:pt idx="12">
                  <c:v>10736</c:v>
                </c:pt>
                <c:pt idx="13">
                  <c:v>13710</c:v>
                </c:pt>
                <c:pt idx="14">
                  <c:v>16476</c:v>
                </c:pt>
                <c:pt idx="15">
                  <c:v>18754</c:v>
                </c:pt>
                <c:pt idx="16">
                  <c:v>20868</c:v>
                </c:pt>
                <c:pt idx="17">
                  <c:v>22637</c:v>
                </c:pt>
                <c:pt idx="18">
                  <c:v>24450</c:v>
                </c:pt>
                <c:pt idx="19">
                  <c:v>25517</c:v>
                </c:pt>
                <c:pt idx="20">
                  <c:v>26325</c:v>
                </c:pt>
                <c:pt idx="21">
                  <c:v>25884</c:v>
                </c:pt>
                <c:pt idx="22">
                  <c:v>23787</c:v>
                </c:pt>
                <c:pt idx="23">
                  <c:v>22501</c:v>
                </c:pt>
                <c:pt idx="24">
                  <c:v>21024</c:v>
                </c:pt>
                <c:pt idx="25">
                  <c:v>18989</c:v>
                </c:pt>
                <c:pt idx="26">
                  <c:v>17549</c:v>
                </c:pt>
                <c:pt idx="27">
                  <c:v>16235</c:v>
                </c:pt>
                <c:pt idx="28">
                  <c:v>16157</c:v>
                </c:pt>
                <c:pt idx="29">
                  <c:v>16115</c:v>
                </c:pt>
                <c:pt idx="30">
                  <c:v>15623</c:v>
                </c:pt>
                <c:pt idx="31">
                  <c:v>13910</c:v>
                </c:pt>
                <c:pt idx="32">
                  <c:v>10922</c:v>
                </c:pt>
                <c:pt idx="33">
                  <c:v>6782</c:v>
                </c:pt>
                <c:pt idx="34">
                  <c:v>3241</c:v>
                </c:pt>
                <c:pt idx="35">
                  <c:v>983</c:v>
                </c:pt>
                <c:pt idx="36">
                  <c:v>179</c:v>
                </c:pt>
                <c:pt idx="37">
                  <c:v>29</c:v>
                </c:pt>
                <c:pt idx="38">
                  <c:v>4</c:v>
                </c:pt>
                <c:pt idx="3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15-4900-B984-6009582E2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04512"/>
        <c:axId val="26162960"/>
      </c:scatterChart>
      <c:valAx>
        <c:axId val="1277045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 b="0" i="0" u="none" strike="noStrike" kern="1200" baseline="0">
                    <a:solidFill>
                      <a:sysClr val="windowText" lastClr="000000"/>
                    </a:solidFill>
                  </a:rPr>
                  <a:t>Read Length (log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2960"/>
        <c:crosses val="autoZero"/>
        <c:crossBetween val="midCat"/>
      </c:valAx>
      <c:valAx>
        <c:axId val="2616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>
                    <a:solidFill>
                      <a:sysClr val="windowText" lastClr="000000"/>
                    </a:solidFill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0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HG002 Chr6 Nanopore read Similarity of Alignments to GRCh38, </a:t>
            </a:r>
            <a:br>
              <a:rPr lang="en-AU" baseline="0">
                <a:solidFill>
                  <a:sysClr val="windowText" lastClr="000000"/>
                </a:solidFill>
              </a:rPr>
            </a:br>
            <a:r>
              <a:rPr lang="en-AU" baseline="0">
                <a:solidFill>
                  <a:sysClr val="windowText" lastClr="000000"/>
                </a:solidFill>
              </a:rPr>
              <a:t>before and after FMLRC and Ratatosk error correction using BGI 20X reads.</a:t>
            </a:r>
            <a:endParaRPr lang="en-AU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8274037296079154"/>
          <c:y val="1.65460168178752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uncorrected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'Fig9'!$U$8:$U$68</c:f>
              <c:numCache>
                <c:formatCode>General</c:formatCode>
                <c:ptCount val="61"/>
                <c:pt idx="0">
                  <c:v>0.31</c:v>
                </c:pt>
                <c:pt idx="1">
                  <c:v>0.35</c:v>
                </c:pt>
                <c:pt idx="2">
                  <c:v>0.38</c:v>
                </c:pt>
                <c:pt idx="3">
                  <c:v>0.41</c:v>
                </c:pt>
                <c:pt idx="4">
                  <c:v>0.42</c:v>
                </c:pt>
                <c:pt idx="5">
                  <c:v>0.43</c:v>
                </c:pt>
                <c:pt idx="6">
                  <c:v>0.44</c:v>
                </c:pt>
                <c:pt idx="7">
                  <c:v>0.46</c:v>
                </c:pt>
                <c:pt idx="8">
                  <c:v>0.47</c:v>
                </c:pt>
                <c:pt idx="9">
                  <c:v>0.48</c:v>
                </c:pt>
                <c:pt idx="10">
                  <c:v>0.49</c:v>
                </c:pt>
                <c:pt idx="11">
                  <c:v>0.5</c:v>
                </c:pt>
                <c:pt idx="12">
                  <c:v>0.51</c:v>
                </c:pt>
                <c:pt idx="13">
                  <c:v>0.52</c:v>
                </c:pt>
                <c:pt idx="14">
                  <c:v>0.53</c:v>
                </c:pt>
                <c:pt idx="15">
                  <c:v>0.54</c:v>
                </c:pt>
                <c:pt idx="16">
                  <c:v>0.55000000000000004</c:v>
                </c:pt>
                <c:pt idx="17">
                  <c:v>0.56000000000000005</c:v>
                </c:pt>
                <c:pt idx="18">
                  <c:v>0.56999999999999995</c:v>
                </c:pt>
                <c:pt idx="19">
                  <c:v>0.57999999999999996</c:v>
                </c:pt>
                <c:pt idx="20">
                  <c:v>0.59</c:v>
                </c:pt>
                <c:pt idx="21">
                  <c:v>0.6</c:v>
                </c:pt>
                <c:pt idx="22">
                  <c:v>0.61</c:v>
                </c:pt>
                <c:pt idx="23">
                  <c:v>0.62</c:v>
                </c:pt>
                <c:pt idx="24">
                  <c:v>0.63</c:v>
                </c:pt>
                <c:pt idx="25">
                  <c:v>0.64</c:v>
                </c:pt>
                <c:pt idx="26">
                  <c:v>0.65</c:v>
                </c:pt>
                <c:pt idx="27">
                  <c:v>0.66</c:v>
                </c:pt>
                <c:pt idx="28">
                  <c:v>0.67</c:v>
                </c:pt>
                <c:pt idx="29">
                  <c:v>0.68</c:v>
                </c:pt>
                <c:pt idx="30">
                  <c:v>0.69</c:v>
                </c:pt>
                <c:pt idx="31">
                  <c:v>0.7</c:v>
                </c:pt>
                <c:pt idx="32">
                  <c:v>0.71</c:v>
                </c:pt>
                <c:pt idx="33">
                  <c:v>0.72</c:v>
                </c:pt>
                <c:pt idx="34">
                  <c:v>0.73</c:v>
                </c:pt>
                <c:pt idx="35">
                  <c:v>0.74</c:v>
                </c:pt>
                <c:pt idx="36">
                  <c:v>0.75</c:v>
                </c:pt>
                <c:pt idx="37">
                  <c:v>0.76</c:v>
                </c:pt>
                <c:pt idx="38">
                  <c:v>0.77</c:v>
                </c:pt>
                <c:pt idx="39">
                  <c:v>0.78</c:v>
                </c:pt>
                <c:pt idx="40">
                  <c:v>0.79</c:v>
                </c:pt>
                <c:pt idx="41">
                  <c:v>0.8</c:v>
                </c:pt>
                <c:pt idx="42">
                  <c:v>0.81</c:v>
                </c:pt>
                <c:pt idx="43">
                  <c:v>0.82</c:v>
                </c:pt>
                <c:pt idx="44">
                  <c:v>0.83</c:v>
                </c:pt>
                <c:pt idx="45">
                  <c:v>0.84</c:v>
                </c:pt>
                <c:pt idx="46">
                  <c:v>0.85</c:v>
                </c:pt>
                <c:pt idx="47">
                  <c:v>0.86</c:v>
                </c:pt>
                <c:pt idx="48">
                  <c:v>0.87</c:v>
                </c:pt>
                <c:pt idx="49">
                  <c:v>0.88</c:v>
                </c:pt>
                <c:pt idx="50">
                  <c:v>0.89</c:v>
                </c:pt>
                <c:pt idx="51">
                  <c:v>0.9</c:v>
                </c:pt>
                <c:pt idx="52">
                  <c:v>0.91</c:v>
                </c:pt>
                <c:pt idx="53">
                  <c:v>0.92</c:v>
                </c:pt>
                <c:pt idx="54">
                  <c:v>0.93</c:v>
                </c:pt>
                <c:pt idx="55">
                  <c:v>0.94</c:v>
                </c:pt>
                <c:pt idx="56">
                  <c:v>0.95</c:v>
                </c:pt>
                <c:pt idx="57">
                  <c:v>0.96</c:v>
                </c:pt>
                <c:pt idx="58">
                  <c:v>0.97</c:v>
                </c:pt>
                <c:pt idx="59">
                  <c:v>0.98</c:v>
                </c:pt>
                <c:pt idx="60">
                  <c:v>0.99</c:v>
                </c:pt>
              </c:numCache>
            </c:numRef>
          </c:xVal>
          <c:yVal>
            <c:numRef>
              <c:f>'Fig9'!$V$8:$V$68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5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8</c:v>
                </c:pt>
                <c:pt idx="16">
                  <c:v>5</c:v>
                </c:pt>
                <c:pt idx="17">
                  <c:v>6</c:v>
                </c:pt>
                <c:pt idx="18">
                  <c:v>9</c:v>
                </c:pt>
                <c:pt idx="19">
                  <c:v>13</c:v>
                </c:pt>
                <c:pt idx="20">
                  <c:v>12</c:v>
                </c:pt>
                <c:pt idx="21">
                  <c:v>18</c:v>
                </c:pt>
                <c:pt idx="22">
                  <c:v>35</c:v>
                </c:pt>
                <c:pt idx="23">
                  <c:v>67</c:v>
                </c:pt>
                <c:pt idx="24">
                  <c:v>96</c:v>
                </c:pt>
                <c:pt idx="25">
                  <c:v>170</c:v>
                </c:pt>
                <c:pt idx="26">
                  <c:v>331</c:v>
                </c:pt>
                <c:pt idx="27">
                  <c:v>533</c:v>
                </c:pt>
                <c:pt idx="28">
                  <c:v>852</c:v>
                </c:pt>
                <c:pt idx="29">
                  <c:v>1148</c:v>
                </c:pt>
                <c:pt idx="30">
                  <c:v>1742</c:v>
                </c:pt>
                <c:pt idx="31">
                  <c:v>2664</c:v>
                </c:pt>
                <c:pt idx="32">
                  <c:v>3396</c:v>
                </c:pt>
                <c:pt idx="33">
                  <c:v>3780</c:v>
                </c:pt>
                <c:pt idx="34">
                  <c:v>4082</c:v>
                </c:pt>
                <c:pt idx="35">
                  <c:v>4363</c:v>
                </c:pt>
                <c:pt idx="36">
                  <c:v>4504</c:v>
                </c:pt>
                <c:pt idx="37">
                  <c:v>5106</c:v>
                </c:pt>
                <c:pt idx="38">
                  <c:v>5328</c:v>
                </c:pt>
                <c:pt idx="39">
                  <c:v>5981</c:v>
                </c:pt>
                <c:pt idx="40">
                  <c:v>6460</c:v>
                </c:pt>
                <c:pt idx="41">
                  <c:v>7350</c:v>
                </c:pt>
                <c:pt idx="42">
                  <c:v>8373</c:v>
                </c:pt>
                <c:pt idx="43">
                  <c:v>9597</c:v>
                </c:pt>
                <c:pt idx="44">
                  <c:v>10952</c:v>
                </c:pt>
                <c:pt idx="45">
                  <c:v>13051</c:v>
                </c:pt>
                <c:pt idx="46">
                  <c:v>15334</c:v>
                </c:pt>
                <c:pt idx="47">
                  <c:v>18244</c:v>
                </c:pt>
                <c:pt idx="48">
                  <c:v>21644</c:v>
                </c:pt>
                <c:pt idx="49">
                  <c:v>26030</c:v>
                </c:pt>
                <c:pt idx="50">
                  <c:v>31065</c:v>
                </c:pt>
                <c:pt idx="51">
                  <c:v>37217</c:v>
                </c:pt>
                <c:pt idx="52">
                  <c:v>44487</c:v>
                </c:pt>
                <c:pt idx="53">
                  <c:v>49561</c:v>
                </c:pt>
                <c:pt idx="54">
                  <c:v>48229</c:v>
                </c:pt>
                <c:pt idx="55">
                  <c:v>31666</c:v>
                </c:pt>
                <c:pt idx="56">
                  <c:v>9780</c:v>
                </c:pt>
                <c:pt idx="57">
                  <c:v>1530</c:v>
                </c:pt>
                <c:pt idx="58">
                  <c:v>199</c:v>
                </c:pt>
                <c:pt idx="59">
                  <c:v>37</c:v>
                </c:pt>
                <c:pt idx="6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89-4255-8D5C-825243F3879A}"/>
            </c:ext>
          </c:extLst>
        </c:ser>
        <c:ser>
          <c:idx val="0"/>
          <c:order val="1"/>
          <c:tx>
            <c:v>FMLRC Corrected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D89-4255-8D5C-825243F3879A}"/>
              </c:ext>
            </c:extLst>
          </c:dPt>
          <c:xVal>
            <c:numRef>
              <c:f>'Fig9'!$A$9:$A$71</c:f>
              <c:numCache>
                <c:formatCode>General</c:formatCode>
                <c:ptCount val="63"/>
                <c:pt idx="0">
                  <c:v>0.31</c:v>
                </c:pt>
                <c:pt idx="1">
                  <c:v>0.34</c:v>
                </c:pt>
                <c:pt idx="2">
                  <c:v>0.36</c:v>
                </c:pt>
                <c:pt idx="3">
                  <c:v>0.38</c:v>
                </c:pt>
                <c:pt idx="4">
                  <c:v>0.41</c:v>
                </c:pt>
                <c:pt idx="5">
                  <c:v>0.42</c:v>
                </c:pt>
                <c:pt idx="6">
                  <c:v>0.43</c:v>
                </c:pt>
                <c:pt idx="7">
                  <c:v>0.44</c:v>
                </c:pt>
                <c:pt idx="8">
                  <c:v>0.45</c:v>
                </c:pt>
                <c:pt idx="9">
                  <c:v>0.46</c:v>
                </c:pt>
                <c:pt idx="10">
                  <c:v>0.47</c:v>
                </c:pt>
                <c:pt idx="11">
                  <c:v>0.48</c:v>
                </c:pt>
                <c:pt idx="12">
                  <c:v>0.5</c:v>
                </c:pt>
                <c:pt idx="13">
                  <c:v>0.51</c:v>
                </c:pt>
                <c:pt idx="14">
                  <c:v>0.52</c:v>
                </c:pt>
                <c:pt idx="15">
                  <c:v>0.53</c:v>
                </c:pt>
                <c:pt idx="16">
                  <c:v>0.54</c:v>
                </c:pt>
                <c:pt idx="17">
                  <c:v>0.55000000000000004</c:v>
                </c:pt>
                <c:pt idx="18">
                  <c:v>0.56000000000000005</c:v>
                </c:pt>
                <c:pt idx="19">
                  <c:v>0.56999999999999995</c:v>
                </c:pt>
                <c:pt idx="20">
                  <c:v>0.57999999999999996</c:v>
                </c:pt>
                <c:pt idx="21">
                  <c:v>0.59</c:v>
                </c:pt>
                <c:pt idx="22">
                  <c:v>0.6</c:v>
                </c:pt>
                <c:pt idx="23">
                  <c:v>0.61</c:v>
                </c:pt>
                <c:pt idx="24">
                  <c:v>0.62</c:v>
                </c:pt>
                <c:pt idx="25">
                  <c:v>0.63</c:v>
                </c:pt>
                <c:pt idx="26">
                  <c:v>0.64</c:v>
                </c:pt>
                <c:pt idx="27">
                  <c:v>0.65</c:v>
                </c:pt>
                <c:pt idx="28">
                  <c:v>0.66</c:v>
                </c:pt>
                <c:pt idx="29">
                  <c:v>0.67</c:v>
                </c:pt>
                <c:pt idx="30">
                  <c:v>0.68</c:v>
                </c:pt>
                <c:pt idx="31">
                  <c:v>0.69</c:v>
                </c:pt>
                <c:pt idx="32">
                  <c:v>0.7</c:v>
                </c:pt>
                <c:pt idx="33">
                  <c:v>0.71</c:v>
                </c:pt>
                <c:pt idx="34">
                  <c:v>0.72</c:v>
                </c:pt>
                <c:pt idx="35">
                  <c:v>0.73</c:v>
                </c:pt>
                <c:pt idx="36">
                  <c:v>0.74</c:v>
                </c:pt>
                <c:pt idx="37">
                  <c:v>0.75</c:v>
                </c:pt>
                <c:pt idx="38">
                  <c:v>0.76</c:v>
                </c:pt>
                <c:pt idx="39">
                  <c:v>0.77</c:v>
                </c:pt>
                <c:pt idx="40">
                  <c:v>0.78</c:v>
                </c:pt>
                <c:pt idx="41">
                  <c:v>0.79</c:v>
                </c:pt>
                <c:pt idx="42">
                  <c:v>0.8</c:v>
                </c:pt>
                <c:pt idx="43">
                  <c:v>0.81</c:v>
                </c:pt>
                <c:pt idx="44">
                  <c:v>0.82</c:v>
                </c:pt>
                <c:pt idx="45">
                  <c:v>0.83</c:v>
                </c:pt>
                <c:pt idx="46">
                  <c:v>0.84</c:v>
                </c:pt>
                <c:pt idx="47">
                  <c:v>0.85</c:v>
                </c:pt>
                <c:pt idx="48">
                  <c:v>0.86</c:v>
                </c:pt>
                <c:pt idx="49">
                  <c:v>0.87</c:v>
                </c:pt>
                <c:pt idx="50">
                  <c:v>0.88</c:v>
                </c:pt>
                <c:pt idx="51">
                  <c:v>0.89</c:v>
                </c:pt>
                <c:pt idx="52">
                  <c:v>0.9</c:v>
                </c:pt>
                <c:pt idx="53">
                  <c:v>0.91</c:v>
                </c:pt>
                <c:pt idx="54">
                  <c:v>0.92</c:v>
                </c:pt>
                <c:pt idx="55">
                  <c:v>0.93</c:v>
                </c:pt>
                <c:pt idx="56">
                  <c:v>0.94</c:v>
                </c:pt>
                <c:pt idx="57">
                  <c:v>0.95</c:v>
                </c:pt>
                <c:pt idx="58">
                  <c:v>0.96</c:v>
                </c:pt>
                <c:pt idx="59">
                  <c:v>0.97</c:v>
                </c:pt>
                <c:pt idx="60">
                  <c:v>0.98</c:v>
                </c:pt>
                <c:pt idx="61">
                  <c:v>0.99</c:v>
                </c:pt>
                <c:pt idx="62">
                  <c:v>1</c:v>
                </c:pt>
              </c:numCache>
            </c:numRef>
          </c:xVal>
          <c:yVal>
            <c:numRef>
              <c:f>'Fig9'!$B$9:$B$71</c:f>
              <c:numCache>
                <c:formatCode>General</c:formatCode>
                <c:ptCount val="6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7</c:v>
                </c:pt>
                <c:pt idx="14">
                  <c:v>4</c:v>
                </c:pt>
                <c:pt idx="15">
                  <c:v>6</c:v>
                </c:pt>
                <c:pt idx="16">
                  <c:v>5</c:v>
                </c:pt>
                <c:pt idx="17">
                  <c:v>7</c:v>
                </c:pt>
                <c:pt idx="18">
                  <c:v>8</c:v>
                </c:pt>
                <c:pt idx="19">
                  <c:v>12</c:v>
                </c:pt>
                <c:pt idx="20">
                  <c:v>12</c:v>
                </c:pt>
                <c:pt idx="21">
                  <c:v>10</c:v>
                </c:pt>
                <c:pt idx="22">
                  <c:v>14</c:v>
                </c:pt>
                <c:pt idx="23">
                  <c:v>21</c:v>
                </c:pt>
                <c:pt idx="24">
                  <c:v>32</c:v>
                </c:pt>
                <c:pt idx="25">
                  <c:v>51</c:v>
                </c:pt>
                <c:pt idx="26">
                  <c:v>83</c:v>
                </c:pt>
                <c:pt idx="27">
                  <c:v>186</c:v>
                </c:pt>
                <c:pt idx="28">
                  <c:v>347</c:v>
                </c:pt>
                <c:pt idx="29">
                  <c:v>630</c:v>
                </c:pt>
                <c:pt idx="30">
                  <c:v>976</c:v>
                </c:pt>
                <c:pt idx="31">
                  <c:v>1395</c:v>
                </c:pt>
                <c:pt idx="32">
                  <c:v>1922</c:v>
                </c:pt>
                <c:pt idx="33">
                  <c:v>2139</c:v>
                </c:pt>
                <c:pt idx="34">
                  <c:v>2204</c:v>
                </c:pt>
                <c:pt idx="35">
                  <c:v>2429</c:v>
                </c:pt>
                <c:pt idx="36">
                  <c:v>2602</c:v>
                </c:pt>
                <c:pt idx="37">
                  <c:v>2601</c:v>
                </c:pt>
                <c:pt idx="38">
                  <c:v>2707</c:v>
                </c:pt>
                <c:pt idx="39">
                  <c:v>2797</c:v>
                </c:pt>
                <c:pt idx="40">
                  <c:v>2922</c:v>
                </c:pt>
                <c:pt idx="41">
                  <c:v>3033</c:v>
                </c:pt>
                <c:pt idx="42">
                  <c:v>3175</c:v>
                </c:pt>
                <c:pt idx="43">
                  <c:v>3357</c:v>
                </c:pt>
                <c:pt idx="44">
                  <c:v>3592</c:v>
                </c:pt>
                <c:pt idx="45">
                  <c:v>3890</c:v>
                </c:pt>
                <c:pt idx="46">
                  <c:v>4083</c:v>
                </c:pt>
                <c:pt idx="47">
                  <c:v>4502</c:v>
                </c:pt>
                <c:pt idx="48">
                  <c:v>4857</c:v>
                </c:pt>
                <c:pt idx="49">
                  <c:v>5504</c:v>
                </c:pt>
                <c:pt idx="50">
                  <c:v>6146</c:v>
                </c:pt>
                <c:pt idx="51">
                  <c:v>7139</c:v>
                </c:pt>
                <c:pt idx="52">
                  <c:v>8330</c:v>
                </c:pt>
                <c:pt idx="53">
                  <c:v>10056</c:v>
                </c:pt>
                <c:pt idx="54">
                  <c:v>11975</c:v>
                </c:pt>
                <c:pt idx="55">
                  <c:v>15053</c:v>
                </c:pt>
                <c:pt idx="56">
                  <c:v>19689</c:v>
                </c:pt>
                <c:pt idx="57">
                  <c:v>26758</c:v>
                </c:pt>
                <c:pt idx="58">
                  <c:v>39096</c:v>
                </c:pt>
                <c:pt idx="59">
                  <c:v>61252</c:v>
                </c:pt>
                <c:pt idx="60">
                  <c:v>90293</c:v>
                </c:pt>
                <c:pt idx="61">
                  <c:v>67025</c:v>
                </c:pt>
                <c:pt idx="62">
                  <c:v>10886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89-4255-8D5C-825243F3879A}"/>
            </c:ext>
          </c:extLst>
        </c:ser>
        <c:ser>
          <c:idx val="4"/>
          <c:order val="4"/>
          <c:tx>
            <c:v>Ratatosk Corrected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'Fig9'!$X$8:$X$71</c:f>
              <c:numCache>
                <c:formatCode>General</c:formatCode>
                <c:ptCount val="64"/>
                <c:pt idx="0">
                  <c:v>0.32</c:v>
                </c:pt>
                <c:pt idx="1">
                  <c:v>0.34</c:v>
                </c:pt>
                <c:pt idx="2">
                  <c:v>0.37</c:v>
                </c:pt>
                <c:pt idx="3">
                  <c:v>0.38</c:v>
                </c:pt>
                <c:pt idx="4">
                  <c:v>0.4</c:v>
                </c:pt>
                <c:pt idx="5">
                  <c:v>0.42</c:v>
                </c:pt>
                <c:pt idx="6">
                  <c:v>0.43</c:v>
                </c:pt>
                <c:pt idx="7">
                  <c:v>0.44</c:v>
                </c:pt>
                <c:pt idx="8">
                  <c:v>0.45</c:v>
                </c:pt>
                <c:pt idx="9">
                  <c:v>0.46</c:v>
                </c:pt>
                <c:pt idx="10">
                  <c:v>0.47</c:v>
                </c:pt>
                <c:pt idx="11">
                  <c:v>0.48</c:v>
                </c:pt>
                <c:pt idx="12">
                  <c:v>0.49</c:v>
                </c:pt>
                <c:pt idx="13">
                  <c:v>0.5</c:v>
                </c:pt>
                <c:pt idx="14">
                  <c:v>0.51</c:v>
                </c:pt>
                <c:pt idx="15">
                  <c:v>0.52</c:v>
                </c:pt>
                <c:pt idx="16">
                  <c:v>0.53</c:v>
                </c:pt>
                <c:pt idx="17">
                  <c:v>0.54</c:v>
                </c:pt>
                <c:pt idx="18">
                  <c:v>0.55000000000000004</c:v>
                </c:pt>
                <c:pt idx="19">
                  <c:v>0.56000000000000005</c:v>
                </c:pt>
                <c:pt idx="20">
                  <c:v>0.56999999999999995</c:v>
                </c:pt>
                <c:pt idx="21">
                  <c:v>0.57999999999999996</c:v>
                </c:pt>
                <c:pt idx="22">
                  <c:v>0.59</c:v>
                </c:pt>
                <c:pt idx="23">
                  <c:v>0.6</c:v>
                </c:pt>
                <c:pt idx="24">
                  <c:v>0.61</c:v>
                </c:pt>
                <c:pt idx="25">
                  <c:v>0.62</c:v>
                </c:pt>
                <c:pt idx="26">
                  <c:v>0.63</c:v>
                </c:pt>
                <c:pt idx="27">
                  <c:v>0.64</c:v>
                </c:pt>
                <c:pt idx="28">
                  <c:v>0.65</c:v>
                </c:pt>
                <c:pt idx="29">
                  <c:v>0.66</c:v>
                </c:pt>
                <c:pt idx="30">
                  <c:v>0.67</c:v>
                </c:pt>
                <c:pt idx="31">
                  <c:v>0.68</c:v>
                </c:pt>
                <c:pt idx="32">
                  <c:v>0.69</c:v>
                </c:pt>
                <c:pt idx="33">
                  <c:v>0.7</c:v>
                </c:pt>
                <c:pt idx="34">
                  <c:v>0.71</c:v>
                </c:pt>
                <c:pt idx="35">
                  <c:v>0.72</c:v>
                </c:pt>
                <c:pt idx="36">
                  <c:v>0.73</c:v>
                </c:pt>
                <c:pt idx="37">
                  <c:v>0.74</c:v>
                </c:pt>
                <c:pt idx="38">
                  <c:v>0.75</c:v>
                </c:pt>
                <c:pt idx="39">
                  <c:v>0.76</c:v>
                </c:pt>
                <c:pt idx="40">
                  <c:v>0.77</c:v>
                </c:pt>
                <c:pt idx="41">
                  <c:v>0.78</c:v>
                </c:pt>
                <c:pt idx="42">
                  <c:v>0.79</c:v>
                </c:pt>
                <c:pt idx="43">
                  <c:v>0.8</c:v>
                </c:pt>
                <c:pt idx="44">
                  <c:v>0.81</c:v>
                </c:pt>
                <c:pt idx="45">
                  <c:v>0.82</c:v>
                </c:pt>
                <c:pt idx="46">
                  <c:v>0.83</c:v>
                </c:pt>
                <c:pt idx="47">
                  <c:v>0.84</c:v>
                </c:pt>
                <c:pt idx="48">
                  <c:v>0.85</c:v>
                </c:pt>
                <c:pt idx="49">
                  <c:v>0.86</c:v>
                </c:pt>
                <c:pt idx="50">
                  <c:v>0.87</c:v>
                </c:pt>
                <c:pt idx="51">
                  <c:v>0.88</c:v>
                </c:pt>
                <c:pt idx="52">
                  <c:v>0.89</c:v>
                </c:pt>
                <c:pt idx="53">
                  <c:v>0.9</c:v>
                </c:pt>
                <c:pt idx="54">
                  <c:v>0.91</c:v>
                </c:pt>
                <c:pt idx="55">
                  <c:v>0.92</c:v>
                </c:pt>
                <c:pt idx="56">
                  <c:v>0.93</c:v>
                </c:pt>
                <c:pt idx="57">
                  <c:v>0.94</c:v>
                </c:pt>
                <c:pt idx="58">
                  <c:v>0.95</c:v>
                </c:pt>
                <c:pt idx="59">
                  <c:v>0.96</c:v>
                </c:pt>
                <c:pt idx="60">
                  <c:v>0.97</c:v>
                </c:pt>
                <c:pt idx="61">
                  <c:v>0.98</c:v>
                </c:pt>
                <c:pt idx="62">
                  <c:v>0.99</c:v>
                </c:pt>
                <c:pt idx="63">
                  <c:v>1</c:v>
                </c:pt>
              </c:numCache>
            </c:numRef>
          </c:xVal>
          <c:yVal>
            <c:numRef>
              <c:f>'Fig9'!$Y$8:$Y$71</c:f>
              <c:numCache>
                <c:formatCode>General</c:formatCode>
                <c:ptCount val="6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6</c:v>
                </c:pt>
                <c:pt idx="13">
                  <c:v>5</c:v>
                </c:pt>
                <c:pt idx="14">
                  <c:v>6</c:v>
                </c:pt>
                <c:pt idx="15">
                  <c:v>13</c:v>
                </c:pt>
                <c:pt idx="16">
                  <c:v>11</c:v>
                </c:pt>
                <c:pt idx="17">
                  <c:v>16</c:v>
                </c:pt>
                <c:pt idx="18">
                  <c:v>22</c:v>
                </c:pt>
                <c:pt idx="19">
                  <c:v>33</c:v>
                </c:pt>
                <c:pt idx="20">
                  <c:v>34</c:v>
                </c:pt>
                <c:pt idx="21">
                  <c:v>46</c:v>
                </c:pt>
                <c:pt idx="22">
                  <c:v>57</c:v>
                </c:pt>
                <c:pt idx="23">
                  <c:v>128</c:v>
                </c:pt>
                <c:pt idx="24">
                  <c:v>154</c:v>
                </c:pt>
                <c:pt idx="25">
                  <c:v>101</c:v>
                </c:pt>
                <c:pt idx="26">
                  <c:v>123</c:v>
                </c:pt>
                <c:pt idx="27">
                  <c:v>168</c:v>
                </c:pt>
                <c:pt idx="28">
                  <c:v>356</c:v>
                </c:pt>
                <c:pt idx="29">
                  <c:v>554</c:v>
                </c:pt>
                <c:pt idx="30">
                  <c:v>832</c:v>
                </c:pt>
                <c:pt idx="31">
                  <c:v>1022</c:v>
                </c:pt>
                <c:pt idx="32">
                  <c:v>1549</c:v>
                </c:pt>
                <c:pt idx="33">
                  <c:v>2254</c:v>
                </c:pt>
                <c:pt idx="34">
                  <c:v>2770</c:v>
                </c:pt>
                <c:pt idx="35">
                  <c:v>3071</c:v>
                </c:pt>
                <c:pt idx="36">
                  <c:v>2948</c:v>
                </c:pt>
                <c:pt idx="37">
                  <c:v>2768</c:v>
                </c:pt>
                <c:pt idx="38">
                  <c:v>2654</c:v>
                </c:pt>
                <c:pt idx="39">
                  <c:v>2491</c:v>
                </c:pt>
                <c:pt idx="40">
                  <c:v>2346</c:v>
                </c:pt>
                <c:pt idx="41">
                  <c:v>2366</c:v>
                </c:pt>
                <c:pt idx="42">
                  <c:v>2435</c:v>
                </c:pt>
                <c:pt idx="43">
                  <c:v>2323</c:v>
                </c:pt>
                <c:pt idx="44">
                  <c:v>2393</c:v>
                </c:pt>
                <c:pt idx="45">
                  <c:v>2459</c:v>
                </c:pt>
                <c:pt idx="46">
                  <c:v>2661</c:v>
                </c:pt>
                <c:pt idx="47">
                  <c:v>2907</c:v>
                </c:pt>
                <c:pt idx="48">
                  <c:v>3012</c:v>
                </c:pt>
                <c:pt idx="49">
                  <c:v>3333</c:v>
                </c:pt>
                <c:pt idx="50">
                  <c:v>3700</c:v>
                </c:pt>
                <c:pt idx="51">
                  <c:v>4154</c:v>
                </c:pt>
                <c:pt idx="52">
                  <c:v>4901</c:v>
                </c:pt>
                <c:pt idx="53">
                  <c:v>5435</c:v>
                </c:pt>
                <c:pt idx="54">
                  <c:v>5935</c:v>
                </c:pt>
                <c:pt idx="55">
                  <c:v>6904</c:v>
                </c:pt>
                <c:pt idx="56">
                  <c:v>8586</c:v>
                </c:pt>
                <c:pt idx="57">
                  <c:v>11264</c:v>
                </c:pt>
                <c:pt idx="58">
                  <c:v>15690</c:v>
                </c:pt>
                <c:pt idx="59">
                  <c:v>23913</c:v>
                </c:pt>
                <c:pt idx="60">
                  <c:v>41970</c:v>
                </c:pt>
                <c:pt idx="61">
                  <c:v>84992</c:v>
                </c:pt>
                <c:pt idx="62">
                  <c:v>146443</c:v>
                </c:pt>
                <c:pt idx="63">
                  <c:v>22220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D89-4255-8D5C-825243F38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910144"/>
        <c:axId val="171296926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2"/>
                <c:tx>
                  <c:v>Corrected vs HG002REF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'Fig9'!$E$9:$E$64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0.37</c:v>
                      </c:pt>
                      <c:pt idx="1">
                        <c:v>0.43</c:v>
                      </c:pt>
                      <c:pt idx="2">
                        <c:v>0.45</c:v>
                      </c:pt>
                      <c:pt idx="3">
                        <c:v>0.46</c:v>
                      </c:pt>
                      <c:pt idx="4">
                        <c:v>0.47</c:v>
                      </c:pt>
                      <c:pt idx="5">
                        <c:v>0.48</c:v>
                      </c:pt>
                      <c:pt idx="6">
                        <c:v>0.49</c:v>
                      </c:pt>
                      <c:pt idx="7">
                        <c:v>0.51</c:v>
                      </c:pt>
                      <c:pt idx="8">
                        <c:v>0.53</c:v>
                      </c:pt>
                      <c:pt idx="9">
                        <c:v>0.54</c:v>
                      </c:pt>
                      <c:pt idx="10">
                        <c:v>0.55000000000000004</c:v>
                      </c:pt>
                      <c:pt idx="11">
                        <c:v>0.56000000000000005</c:v>
                      </c:pt>
                      <c:pt idx="12">
                        <c:v>0.56999999999999995</c:v>
                      </c:pt>
                      <c:pt idx="13">
                        <c:v>0.57999999999999996</c:v>
                      </c:pt>
                      <c:pt idx="14">
                        <c:v>0.59</c:v>
                      </c:pt>
                      <c:pt idx="15">
                        <c:v>0.6</c:v>
                      </c:pt>
                      <c:pt idx="16">
                        <c:v>0.61</c:v>
                      </c:pt>
                      <c:pt idx="17">
                        <c:v>0.62</c:v>
                      </c:pt>
                      <c:pt idx="18">
                        <c:v>0.63</c:v>
                      </c:pt>
                      <c:pt idx="19">
                        <c:v>0.64</c:v>
                      </c:pt>
                      <c:pt idx="20">
                        <c:v>0.65</c:v>
                      </c:pt>
                      <c:pt idx="21">
                        <c:v>0.66</c:v>
                      </c:pt>
                      <c:pt idx="22">
                        <c:v>0.67</c:v>
                      </c:pt>
                      <c:pt idx="23">
                        <c:v>0.68</c:v>
                      </c:pt>
                      <c:pt idx="24">
                        <c:v>0.69</c:v>
                      </c:pt>
                      <c:pt idx="25">
                        <c:v>0.7</c:v>
                      </c:pt>
                      <c:pt idx="26">
                        <c:v>0.71</c:v>
                      </c:pt>
                      <c:pt idx="27">
                        <c:v>0.72</c:v>
                      </c:pt>
                      <c:pt idx="28">
                        <c:v>0.73</c:v>
                      </c:pt>
                      <c:pt idx="29">
                        <c:v>0.74</c:v>
                      </c:pt>
                      <c:pt idx="30">
                        <c:v>0.75</c:v>
                      </c:pt>
                      <c:pt idx="31">
                        <c:v>0.76</c:v>
                      </c:pt>
                      <c:pt idx="32">
                        <c:v>0.77</c:v>
                      </c:pt>
                      <c:pt idx="33">
                        <c:v>0.78</c:v>
                      </c:pt>
                      <c:pt idx="34">
                        <c:v>0.79</c:v>
                      </c:pt>
                      <c:pt idx="35">
                        <c:v>0.8</c:v>
                      </c:pt>
                      <c:pt idx="36">
                        <c:v>0.81</c:v>
                      </c:pt>
                      <c:pt idx="37">
                        <c:v>0.82</c:v>
                      </c:pt>
                      <c:pt idx="38">
                        <c:v>0.83</c:v>
                      </c:pt>
                      <c:pt idx="39">
                        <c:v>0.84</c:v>
                      </c:pt>
                      <c:pt idx="40">
                        <c:v>0.85</c:v>
                      </c:pt>
                      <c:pt idx="41">
                        <c:v>0.86</c:v>
                      </c:pt>
                      <c:pt idx="42">
                        <c:v>0.87</c:v>
                      </c:pt>
                      <c:pt idx="43">
                        <c:v>0.88</c:v>
                      </c:pt>
                      <c:pt idx="44">
                        <c:v>0.89</c:v>
                      </c:pt>
                      <c:pt idx="45">
                        <c:v>0.9</c:v>
                      </c:pt>
                      <c:pt idx="46">
                        <c:v>0.91</c:v>
                      </c:pt>
                      <c:pt idx="47">
                        <c:v>0.92</c:v>
                      </c:pt>
                      <c:pt idx="48">
                        <c:v>0.93</c:v>
                      </c:pt>
                      <c:pt idx="49">
                        <c:v>0.94</c:v>
                      </c:pt>
                      <c:pt idx="50">
                        <c:v>0.95</c:v>
                      </c:pt>
                      <c:pt idx="51">
                        <c:v>0.96</c:v>
                      </c:pt>
                      <c:pt idx="52">
                        <c:v>0.97</c:v>
                      </c:pt>
                      <c:pt idx="53">
                        <c:v>0.98</c:v>
                      </c:pt>
                      <c:pt idx="54">
                        <c:v>0.99</c:v>
                      </c:pt>
                      <c:pt idx="55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'Fig9'!$F$9:$F$64</c15:sqref>
                        </c15:formulaRef>
                      </c:ext>
                    </c:extLst>
                    <c:numCache>
                      <c:formatCode>General</c:formatCode>
                      <c:ptCount val="56"/>
                      <c:pt idx="0">
                        <c:v>1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4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5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10</c:v>
                      </c:pt>
                      <c:pt idx="16">
                        <c:v>14</c:v>
                      </c:pt>
                      <c:pt idx="17">
                        <c:v>20</c:v>
                      </c:pt>
                      <c:pt idx="18">
                        <c:v>44</c:v>
                      </c:pt>
                      <c:pt idx="19">
                        <c:v>70</c:v>
                      </c:pt>
                      <c:pt idx="20">
                        <c:v>171</c:v>
                      </c:pt>
                      <c:pt idx="21">
                        <c:v>322</c:v>
                      </c:pt>
                      <c:pt idx="22">
                        <c:v>611</c:v>
                      </c:pt>
                      <c:pt idx="23">
                        <c:v>967</c:v>
                      </c:pt>
                      <c:pt idx="24">
                        <c:v>1411</c:v>
                      </c:pt>
                      <c:pt idx="25">
                        <c:v>1867</c:v>
                      </c:pt>
                      <c:pt idx="26">
                        <c:v>2149</c:v>
                      </c:pt>
                      <c:pt idx="27">
                        <c:v>2200</c:v>
                      </c:pt>
                      <c:pt idx="28">
                        <c:v>2432</c:v>
                      </c:pt>
                      <c:pt idx="29">
                        <c:v>2558</c:v>
                      </c:pt>
                      <c:pt idx="30">
                        <c:v>2568</c:v>
                      </c:pt>
                      <c:pt idx="31">
                        <c:v>2701</c:v>
                      </c:pt>
                      <c:pt idx="32">
                        <c:v>2735</c:v>
                      </c:pt>
                      <c:pt idx="33">
                        <c:v>2920</c:v>
                      </c:pt>
                      <c:pt idx="34">
                        <c:v>2976</c:v>
                      </c:pt>
                      <c:pt idx="35">
                        <c:v>3145</c:v>
                      </c:pt>
                      <c:pt idx="36">
                        <c:v>3308</c:v>
                      </c:pt>
                      <c:pt idx="37">
                        <c:v>3498</c:v>
                      </c:pt>
                      <c:pt idx="38">
                        <c:v>3743</c:v>
                      </c:pt>
                      <c:pt idx="39">
                        <c:v>4033</c:v>
                      </c:pt>
                      <c:pt idx="40">
                        <c:v>4368</c:v>
                      </c:pt>
                      <c:pt idx="41">
                        <c:v>4692</c:v>
                      </c:pt>
                      <c:pt idx="42">
                        <c:v>5350</c:v>
                      </c:pt>
                      <c:pt idx="43">
                        <c:v>5952</c:v>
                      </c:pt>
                      <c:pt idx="44">
                        <c:v>6928</c:v>
                      </c:pt>
                      <c:pt idx="45">
                        <c:v>7998</c:v>
                      </c:pt>
                      <c:pt idx="46">
                        <c:v>9712</c:v>
                      </c:pt>
                      <c:pt idx="47">
                        <c:v>11528</c:v>
                      </c:pt>
                      <c:pt idx="48">
                        <c:v>14532</c:v>
                      </c:pt>
                      <c:pt idx="49">
                        <c:v>19005</c:v>
                      </c:pt>
                      <c:pt idx="50">
                        <c:v>25775</c:v>
                      </c:pt>
                      <c:pt idx="51">
                        <c:v>37654</c:v>
                      </c:pt>
                      <c:pt idx="52">
                        <c:v>59599</c:v>
                      </c:pt>
                      <c:pt idx="53">
                        <c:v>91096</c:v>
                      </c:pt>
                      <c:pt idx="54">
                        <c:v>69961</c:v>
                      </c:pt>
                      <c:pt idx="55">
                        <c:v>15542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AD89-4255-8D5C-825243F3879A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'Fig9'!$I$11:$I$72</c15:sqref>
                        </c15:formulaRef>
                      </c:ext>
                    </c:extLst>
                    <c:numCache>
                      <c:formatCode>General</c:formatCode>
                      <c:ptCount val="62"/>
                      <c:pt idx="0">
                        <c:v>0</c:v>
                      </c:pt>
                      <c:pt idx="1">
                        <c:v>0.31</c:v>
                      </c:pt>
                      <c:pt idx="2">
                        <c:v>0.35</c:v>
                      </c:pt>
                      <c:pt idx="3">
                        <c:v>0.38</c:v>
                      </c:pt>
                      <c:pt idx="4">
                        <c:v>0.41</c:v>
                      </c:pt>
                      <c:pt idx="5">
                        <c:v>0.42</c:v>
                      </c:pt>
                      <c:pt idx="6">
                        <c:v>0.43</c:v>
                      </c:pt>
                      <c:pt idx="7">
                        <c:v>0.44</c:v>
                      </c:pt>
                      <c:pt idx="8">
                        <c:v>0.46</c:v>
                      </c:pt>
                      <c:pt idx="9">
                        <c:v>0.47</c:v>
                      </c:pt>
                      <c:pt idx="10">
                        <c:v>0.48</c:v>
                      </c:pt>
                      <c:pt idx="11">
                        <c:v>0.49</c:v>
                      </c:pt>
                      <c:pt idx="12">
                        <c:v>0.5</c:v>
                      </c:pt>
                      <c:pt idx="13">
                        <c:v>0.51</c:v>
                      </c:pt>
                      <c:pt idx="14">
                        <c:v>0.52</c:v>
                      </c:pt>
                      <c:pt idx="15">
                        <c:v>0.53</c:v>
                      </c:pt>
                      <c:pt idx="16">
                        <c:v>0.54</c:v>
                      </c:pt>
                      <c:pt idx="17">
                        <c:v>0.55000000000000004</c:v>
                      </c:pt>
                      <c:pt idx="18">
                        <c:v>0.56000000000000005</c:v>
                      </c:pt>
                      <c:pt idx="19">
                        <c:v>0.56999999999999995</c:v>
                      </c:pt>
                      <c:pt idx="20">
                        <c:v>0.57999999999999996</c:v>
                      </c:pt>
                      <c:pt idx="21">
                        <c:v>0.59</c:v>
                      </c:pt>
                      <c:pt idx="22">
                        <c:v>0.6</c:v>
                      </c:pt>
                      <c:pt idx="23">
                        <c:v>0.61</c:v>
                      </c:pt>
                      <c:pt idx="24">
                        <c:v>0.62</c:v>
                      </c:pt>
                      <c:pt idx="25">
                        <c:v>0.63</c:v>
                      </c:pt>
                      <c:pt idx="26">
                        <c:v>0.64</c:v>
                      </c:pt>
                      <c:pt idx="27">
                        <c:v>0.65</c:v>
                      </c:pt>
                      <c:pt idx="28">
                        <c:v>0.66</c:v>
                      </c:pt>
                      <c:pt idx="29">
                        <c:v>0.67</c:v>
                      </c:pt>
                      <c:pt idx="30">
                        <c:v>0.68</c:v>
                      </c:pt>
                      <c:pt idx="31">
                        <c:v>0.69</c:v>
                      </c:pt>
                      <c:pt idx="32">
                        <c:v>0.7</c:v>
                      </c:pt>
                      <c:pt idx="33">
                        <c:v>0.71</c:v>
                      </c:pt>
                      <c:pt idx="34">
                        <c:v>0.72</c:v>
                      </c:pt>
                      <c:pt idx="35">
                        <c:v>0.73</c:v>
                      </c:pt>
                      <c:pt idx="36">
                        <c:v>0.74</c:v>
                      </c:pt>
                      <c:pt idx="37">
                        <c:v>0.75</c:v>
                      </c:pt>
                      <c:pt idx="38">
                        <c:v>0.76</c:v>
                      </c:pt>
                      <c:pt idx="39">
                        <c:v>0.77</c:v>
                      </c:pt>
                      <c:pt idx="40">
                        <c:v>0.78</c:v>
                      </c:pt>
                      <c:pt idx="41">
                        <c:v>0.79</c:v>
                      </c:pt>
                      <c:pt idx="42">
                        <c:v>0.8</c:v>
                      </c:pt>
                      <c:pt idx="43">
                        <c:v>0.81</c:v>
                      </c:pt>
                      <c:pt idx="44">
                        <c:v>0.82</c:v>
                      </c:pt>
                      <c:pt idx="45">
                        <c:v>0.83</c:v>
                      </c:pt>
                      <c:pt idx="46">
                        <c:v>0.84</c:v>
                      </c:pt>
                      <c:pt idx="47">
                        <c:v>0.85</c:v>
                      </c:pt>
                      <c:pt idx="48">
                        <c:v>0.86</c:v>
                      </c:pt>
                      <c:pt idx="49">
                        <c:v>0.87</c:v>
                      </c:pt>
                      <c:pt idx="50">
                        <c:v>0.88</c:v>
                      </c:pt>
                      <c:pt idx="51">
                        <c:v>0.89</c:v>
                      </c:pt>
                      <c:pt idx="52">
                        <c:v>0.9</c:v>
                      </c:pt>
                      <c:pt idx="53">
                        <c:v>0.91</c:v>
                      </c:pt>
                      <c:pt idx="54">
                        <c:v>0.92</c:v>
                      </c:pt>
                      <c:pt idx="55">
                        <c:v>0.93</c:v>
                      </c:pt>
                      <c:pt idx="56">
                        <c:v>0.94</c:v>
                      </c:pt>
                      <c:pt idx="57">
                        <c:v>0.95</c:v>
                      </c:pt>
                      <c:pt idx="58">
                        <c:v>0.96</c:v>
                      </c:pt>
                      <c:pt idx="59">
                        <c:v>0.97</c:v>
                      </c:pt>
                      <c:pt idx="60">
                        <c:v>0.98</c:v>
                      </c:pt>
                      <c:pt idx="61">
                        <c:v>0.99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'Fig9'!$J$11:$J$72</c15:sqref>
                        </c15:formulaRef>
                      </c:ext>
                    </c:extLst>
                    <c:numCache>
                      <c:formatCode>General</c:formatCode>
                      <c:ptCount val="62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5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6</c:v>
                      </c:pt>
                      <c:pt idx="14">
                        <c:v>7</c:v>
                      </c:pt>
                      <c:pt idx="15">
                        <c:v>3</c:v>
                      </c:pt>
                      <c:pt idx="16">
                        <c:v>8</c:v>
                      </c:pt>
                      <c:pt idx="17">
                        <c:v>5</c:v>
                      </c:pt>
                      <c:pt idx="18">
                        <c:v>6</c:v>
                      </c:pt>
                      <c:pt idx="19">
                        <c:v>9</c:v>
                      </c:pt>
                      <c:pt idx="20">
                        <c:v>13</c:v>
                      </c:pt>
                      <c:pt idx="21">
                        <c:v>12</c:v>
                      </c:pt>
                      <c:pt idx="22">
                        <c:v>18</c:v>
                      </c:pt>
                      <c:pt idx="23">
                        <c:v>35</c:v>
                      </c:pt>
                      <c:pt idx="24">
                        <c:v>67</c:v>
                      </c:pt>
                      <c:pt idx="25">
                        <c:v>96</c:v>
                      </c:pt>
                      <c:pt idx="26">
                        <c:v>170</c:v>
                      </c:pt>
                      <c:pt idx="27">
                        <c:v>331</c:v>
                      </c:pt>
                      <c:pt idx="28">
                        <c:v>533</c:v>
                      </c:pt>
                      <c:pt idx="29">
                        <c:v>852</c:v>
                      </c:pt>
                      <c:pt idx="30">
                        <c:v>1148</c:v>
                      </c:pt>
                      <c:pt idx="31">
                        <c:v>1742</c:v>
                      </c:pt>
                      <c:pt idx="32">
                        <c:v>2664</c:v>
                      </c:pt>
                      <c:pt idx="33">
                        <c:v>3396</c:v>
                      </c:pt>
                      <c:pt idx="34">
                        <c:v>3780</c:v>
                      </c:pt>
                      <c:pt idx="35">
                        <c:v>4082</c:v>
                      </c:pt>
                      <c:pt idx="36">
                        <c:v>4363</c:v>
                      </c:pt>
                      <c:pt idx="37">
                        <c:v>4504</c:v>
                      </c:pt>
                      <c:pt idx="38">
                        <c:v>5106</c:v>
                      </c:pt>
                      <c:pt idx="39">
                        <c:v>5328</c:v>
                      </c:pt>
                      <c:pt idx="40">
                        <c:v>5981</c:v>
                      </c:pt>
                      <c:pt idx="41">
                        <c:v>6460</c:v>
                      </c:pt>
                      <c:pt idx="42">
                        <c:v>7350</c:v>
                      </c:pt>
                      <c:pt idx="43">
                        <c:v>8373</c:v>
                      </c:pt>
                      <c:pt idx="44">
                        <c:v>9597</c:v>
                      </c:pt>
                      <c:pt idx="45">
                        <c:v>10952</c:v>
                      </c:pt>
                      <c:pt idx="46">
                        <c:v>13051</c:v>
                      </c:pt>
                      <c:pt idx="47">
                        <c:v>15334</c:v>
                      </c:pt>
                      <c:pt idx="48">
                        <c:v>18244</c:v>
                      </c:pt>
                      <c:pt idx="49">
                        <c:v>21644</c:v>
                      </c:pt>
                      <c:pt idx="50">
                        <c:v>26030</c:v>
                      </c:pt>
                      <c:pt idx="51">
                        <c:v>31065</c:v>
                      </c:pt>
                      <c:pt idx="52">
                        <c:v>37217</c:v>
                      </c:pt>
                      <c:pt idx="53">
                        <c:v>44487</c:v>
                      </c:pt>
                      <c:pt idx="54">
                        <c:v>49561</c:v>
                      </c:pt>
                      <c:pt idx="55">
                        <c:v>48229</c:v>
                      </c:pt>
                      <c:pt idx="56">
                        <c:v>31666</c:v>
                      </c:pt>
                      <c:pt idx="57">
                        <c:v>9780</c:v>
                      </c:pt>
                      <c:pt idx="58">
                        <c:v>1530</c:v>
                      </c:pt>
                      <c:pt idx="59">
                        <c:v>199</c:v>
                      </c:pt>
                      <c:pt idx="60">
                        <c:v>37</c:v>
                      </c:pt>
                      <c:pt idx="61">
                        <c:v>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D89-4255-8D5C-825243F3879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FMLRC-illumna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'Fig9'!$Q$9:$Q$70</c15:sqref>
                        </c15:formulaRef>
                      </c:ext>
                    </c:extLst>
                    <c:numCache>
                      <c:formatCode>General</c:formatCode>
                      <c:ptCount val="62"/>
                      <c:pt idx="0">
                        <c:v>0.31</c:v>
                      </c:pt>
                      <c:pt idx="1">
                        <c:v>0.33</c:v>
                      </c:pt>
                      <c:pt idx="2">
                        <c:v>0.34</c:v>
                      </c:pt>
                      <c:pt idx="3">
                        <c:v>0.38</c:v>
                      </c:pt>
                      <c:pt idx="4">
                        <c:v>0.41</c:v>
                      </c:pt>
                      <c:pt idx="5">
                        <c:v>0.43</c:v>
                      </c:pt>
                      <c:pt idx="6">
                        <c:v>0.44</c:v>
                      </c:pt>
                      <c:pt idx="7">
                        <c:v>0.46</c:v>
                      </c:pt>
                      <c:pt idx="8">
                        <c:v>0.47</c:v>
                      </c:pt>
                      <c:pt idx="9">
                        <c:v>0.48</c:v>
                      </c:pt>
                      <c:pt idx="10">
                        <c:v>0.49</c:v>
                      </c:pt>
                      <c:pt idx="11">
                        <c:v>0.5</c:v>
                      </c:pt>
                      <c:pt idx="12">
                        <c:v>0.51</c:v>
                      </c:pt>
                      <c:pt idx="13">
                        <c:v>0.52</c:v>
                      </c:pt>
                      <c:pt idx="14">
                        <c:v>0.53</c:v>
                      </c:pt>
                      <c:pt idx="15">
                        <c:v>0.54</c:v>
                      </c:pt>
                      <c:pt idx="16">
                        <c:v>0.55000000000000004</c:v>
                      </c:pt>
                      <c:pt idx="17">
                        <c:v>0.56000000000000005</c:v>
                      </c:pt>
                      <c:pt idx="18">
                        <c:v>0.56999999999999995</c:v>
                      </c:pt>
                      <c:pt idx="19">
                        <c:v>0.57999999999999996</c:v>
                      </c:pt>
                      <c:pt idx="20">
                        <c:v>0.59</c:v>
                      </c:pt>
                      <c:pt idx="21">
                        <c:v>0.6</c:v>
                      </c:pt>
                      <c:pt idx="22">
                        <c:v>0.61</c:v>
                      </c:pt>
                      <c:pt idx="23">
                        <c:v>0.62</c:v>
                      </c:pt>
                      <c:pt idx="24">
                        <c:v>0.63</c:v>
                      </c:pt>
                      <c:pt idx="25">
                        <c:v>0.64</c:v>
                      </c:pt>
                      <c:pt idx="26">
                        <c:v>0.65</c:v>
                      </c:pt>
                      <c:pt idx="27">
                        <c:v>0.66</c:v>
                      </c:pt>
                      <c:pt idx="28">
                        <c:v>0.67</c:v>
                      </c:pt>
                      <c:pt idx="29">
                        <c:v>0.68</c:v>
                      </c:pt>
                      <c:pt idx="30">
                        <c:v>0.69</c:v>
                      </c:pt>
                      <c:pt idx="31">
                        <c:v>0.7</c:v>
                      </c:pt>
                      <c:pt idx="32">
                        <c:v>0.71</c:v>
                      </c:pt>
                      <c:pt idx="33">
                        <c:v>0.72</c:v>
                      </c:pt>
                      <c:pt idx="34">
                        <c:v>0.73</c:v>
                      </c:pt>
                      <c:pt idx="35">
                        <c:v>0.74</c:v>
                      </c:pt>
                      <c:pt idx="36">
                        <c:v>0.75</c:v>
                      </c:pt>
                      <c:pt idx="37">
                        <c:v>0.76</c:v>
                      </c:pt>
                      <c:pt idx="38">
                        <c:v>0.77</c:v>
                      </c:pt>
                      <c:pt idx="39">
                        <c:v>0.78</c:v>
                      </c:pt>
                      <c:pt idx="40">
                        <c:v>0.79</c:v>
                      </c:pt>
                      <c:pt idx="41">
                        <c:v>0.8</c:v>
                      </c:pt>
                      <c:pt idx="42">
                        <c:v>0.81</c:v>
                      </c:pt>
                      <c:pt idx="43">
                        <c:v>0.82</c:v>
                      </c:pt>
                      <c:pt idx="44">
                        <c:v>0.83</c:v>
                      </c:pt>
                      <c:pt idx="45">
                        <c:v>0.84</c:v>
                      </c:pt>
                      <c:pt idx="46">
                        <c:v>0.85</c:v>
                      </c:pt>
                      <c:pt idx="47">
                        <c:v>0.86</c:v>
                      </c:pt>
                      <c:pt idx="48">
                        <c:v>0.87</c:v>
                      </c:pt>
                      <c:pt idx="49">
                        <c:v>0.88</c:v>
                      </c:pt>
                      <c:pt idx="50">
                        <c:v>0.89</c:v>
                      </c:pt>
                      <c:pt idx="51">
                        <c:v>0.9</c:v>
                      </c:pt>
                      <c:pt idx="52">
                        <c:v>0.91</c:v>
                      </c:pt>
                      <c:pt idx="53">
                        <c:v>0.92</c:v>
                      </c:pt>
                      <c:pt idx="54">
                        <c:v>0.93</c:v>
                      </c:pt>
                      <c:pt idx="55">
                        <c:v>0.94</c:v>
                      </c:pt>
                      <c:pt idx="56">
                        <c:v>0.95</c:v>
                      </c:pt>
                      <c:pt idx="57">
                        <c:v>0.96</c:v>
                      </c:pt>
                      <c:pt idx="58">
                        <c:v>0.97</c:v>
                      </c:pt>
                      <c:pt idx="59">
                        <c:v>0.98</c:v>
                      </c:pt>
                      <c:pt idx="60">
                        <c:v>0.99</c:v>
                      </c:pt>
                      <c:pt idx="61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'Fig9'!$R$9:$R$70</c15:sqref>
                        </c15:formulaRef>
                      </c:ext>
                    </c:extLst>
                    <c:numCache>
                      <c:formatCode>General</c:formatCode>
                      <c:ptCount val="62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4</c:v>
                      </c:pt>
                      <c:pt idx="10">
                        <c:v>2</c:v>
                      </c:pt>
                      <c:pt idx="11">
                        <c:v>4</c:v>
                      </c:pt>
                      <c:pt idx="12">
                        <c:v>2</c:v>
                      </c:pt>
                      <c:pt idx="13">
                        <c:v>6</c:v>
                      </c:pt>
                      <c:pt idx="14">
                        <c:v>2</c:v>
                      </c:pt>
                      <c:pt idx="15">
                        <c:v>6</c:v>
                      </c:pt>
                      <c:pt idx="16">
                        <c:v>8</c:v>
                      </c:pt>
                      <c:pt idx="17">
                        <c:v>4</c:v>
                      </c:pt>
                      <c:pt idx="18">
                        <c:v>8</c:v>
                      </c:pt>
                      <c:pt idx="19">
                        <c:v>3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8</c:v>
                      </c:pt>
                      <c:pt idx="23">
                        <c:v>13</c:v>
                      </c:pt>
                      <c:pt idx="24">
                        <c:v>32</c:v>
                      </c:pt>
                      <c:pt idx="25">
                        <c:v>37</c:v>
                      </c:pt>
                      <c:pt idx="26">
                        <c:v>66</c:v>
                      </c:pt>
                      <c:pt idx="27">
                        <c:v>79</c:v>
                      </c:pt>
                      <c:pt idx="28">
                        <c:v>131</c:v>
                      </c:pt>
                      <c:pt idx="29">
                        <c:v>156</c:v>
                      </c:pt>
                      <c:pt idx="30">
                        <c:v>195</c:v>
                      </c:pt>
                      <c:pt idx="31">
                        <c:v>313</c:v>
                      </c:pt>
                      <c:pt idx="32">
                        <c:v>369</c:v>
                      </c:pt>
                      <c:pt idx="33">
                        <c:v>442</c:v>
                      </c:pt>
                      <c:pt idx="34">
                        <c:v>476</c:v>
                      </c:pt>
                      <c:pt idx="35">
                        <c:v>530</c:v>
                      </c:pt>
                      <c:pt idx="36">
                        <c:v>599</c:v>
                      </c:pt>
                      <c:pt idx="37">
                        <c:v>641</c:v>
                      </c:pt>
                      <c:pt idx="38">
                        <c:v>678</c:v>
                      </c:pt>
                      <c:pt idx="39">
                        <c:v>718</c:v>
                      </c:pt>
                      <c:pt idx="40">
                        <c:v>814</c:v>
                      </c:pt>
                      <c:pt idx="41">
                        <c:v>822</c:v>
                      </c:pt>
                      <c:pt idx="42">
                        <c:v>902</c:v>
                      </c:pt>
                      <c:pt idx="43">
                        <c:v>1046</c:v>
                      </c:pt>
                      <c:pt idx="44">
                        <c:v>1159</c:v>
                      </c:pt>
                      <c:pt idx="45">
                        <c:v>1299</c:v>
                      </c:pt>
                      <c:pt idx="46">
                        <c:v>1420</c:v>
                      </c:pt>
                      <c:pt idx="47">
                        <c:v>1555</c:v>
                      </c:pt>
                      <c:pt idx="48">
                        <c:v>1771</c:v>
                      </c:pt>
                      <c:pt idx="49">
                        <c:v>1921</c:v>
                      </c:pt>
                      <c:pt idx="50">
                        <c:v>2330</c:v>
                      </c:pt>
                      <c:pt idx="51">
                        <c:v>2624</c:v>
                      </c:pt>
                      <c:pt idx="52">
                        <c:v>3274</c:v>
                      </c:pt>
                      <c:pt idx="53">
                        <c:v>4072</c:v>
                      </c:pt>
                      <c:pt idx="54">
                        <c:v>5002</c:v>
                      </c:pt>
                      <c:pt idx="55">
                        <c:v>6723</c:v>
                      </c:pt>
                      <c:pt idx="56">
                        <c:v>9437</c:v>
                      </c:pt>
                      <c:pt idx="57">
                        <c:v>14635</c:v>
                      </c:pt>
                      <c:pt idx="58">
                        <c:v>25529</c:v>
                      </c:pt>
                      <c:pt idx="59">
                        <c:v>59634</c:v>
                      </c:pt>
                      <c:pt idx="60">
                        <c:v>242814</c:v>
                      </c:pt>
                      <c:pt idx="61">
                        <c:v>42337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D89-4255-8D5C-825243F3879A}"/>
                  </c:ext>
                </c:extLst>
              </c15:ser>
            </c15:filteredScatterSeries>
          </c:ext>
        </c:extLst>
      </c:scatterChart>
      <c:valAx>
        <c:axId val="1636910144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>
                    <a:solidFill>
                      <a:sysClr val="windowText" lastClr="000000"/>
                    </a:solidFill>
                  </a:rPr>
                  <a:t>Similarity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69264"/>
        <c:crosses val="autoZero"/>
        <c:crossBetween val="midCat"/>
      </c:valAx>
      <c:valAx>
        <c:axId val="171296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>
                    <a:solidFill>
                      <a:sysClr val="windowText" lastClr="000000"/>
                    </a:solidFill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91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HG002 Chr6 Nanopore read Similarity of Alignments to GRCh38, </a:t>
            </a:r>
            <a:br>
              <a:rPr lang="en-AU" baseline="0">
                <a:solidFill>
                  <a:sysClr val="windowText" lastClr="000000"/>
                </a:solidFill>
              </a:rPr>
            </a:br>
            <a:r>
              <a:rPr lang="en-AU" baseline="0">
                <a:solidFill>
                  <a:sysClr val="windowText" lastClr="000000"/>
                </a:solidFill>
              </a:rPr>
              <a:t>after FMLRC error correction comparing BGI 20X to Illumina 72X reads.</a:t>
            </a:r>
            <a:endParaRPr lang="en-AU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FMLRC: Correction using BGI 20x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A7C-4D5C-B422-1A11E5C76B6E}"/>
              </c:ext>
            </c:extLst>
          </c:dPt>
          <c:xVal>
            <c:numRef>
              <c:f>'Fig10'!$A$10:$A$72</c:f>
              <c:numCache>
                <c:formatCode>General</c:formatCode>
                <c:ptCount val="63"/>
                <c:pt idx="0">
                  <c:v>0.31</c:v>
                </c:pt>
                <c:pt idx="1">
                  <c:v>0.34</c:v>
                </c:pt>
                <c:pt idx="2">
                  <c:v>0.36</c:v>
                </c:pt>
                <c:pt idx="3">
                  <c:v>0.38</c:v>
                </c:pt>
                <c:pt idx="4">
                  <c:v>0.41</c:v>
                </c:pt>
                <c:pt idx="5">
                  <c:v>0.42</c:v>
                </c:pt>
                <c:pt idx="6">
                  <c:v>0.43</c:v>
                </c:pt>
                <c:pt idx="7">
                  <c:v>0.44</c:v>
                </c:pt>
                <c:pt idx="8">
                  <c:v>0.45</c:v>
                </c:pt>
                <c:pt idx="9">
                  <c:v>0.46</c:v>
                </c:pt>
                <c:pt idx="10">
                  <c:v>0.47</c:v>
                </c:pt>
                <c:pt idx="11">
                  <c:v>0.48</c:v>
                </c:pt>
                <c:pt idx="12">
                  <c:v>0.5</c:v>
                </c:pt>
                <c:pt idx="13">
                  <c:v>0.51</c:v>
                </c:pt>
                <c:pt idx="14">
                  <c:v>0.52</c:v>
                </c:pt>
                <c:pt idx="15">
                  <c:v>0.53</c:v>
                </c:pt>
                <c:pt idx="16">
                  <c:v>0.54</c:v>
                </c:pt>
                <c:pt idx="17">
                  <c:v>0.55000000000000004</c:v>
                </c:pt>
                <c:pt idx="18">
                  <c:v>0.56000000000000005</c:v>
                </c:pt>
                <c:pt idx="19">
                  <c:v>0.56999999999999995</c:v>
                </c:pt>
                <c:pt idx="20">
                  <c:v>0.57999999999999996</c:v>
                </c:pt>
                <c:pt idx="21">
                  <c:v>0.59</c:v>
                </c:pt>
                <c:pt idx="22">
                  <c:v>0.6</c:v>
                </c:pt>
                <c:pt idx="23">
                  <c:v>0.61</c:v>
                </c:pt>
                <c:pt idx="24">
                  <c:v>0.62</c:v>
                </c:pt>
                <c:pt idx="25">
                  <c:v>0.63</c:v>
                </c:pt>
                <c:pt idx="26">
                  <c:v>0.64</c:v>
                </c:pt>
                <c:pt idx="27">
                  <c:v>0.65</c:v>
                </c:pt>
                <c:pt idx="28">
                  <c:v>0.66</c:v>
                </c:pt>
                <c:pt idx="29">
                  <c:v>0.67</c:v>
                </c:pt>
                <c:pt idx="30">
                  <c:v>0.68</c:v>
                </c:pt>
                <c:pt idx="31">
                  <c:v>0.69</c:v>
                </c:pt>
                <c:pt idx="32">
                  <c:v>0.7</c:v>
                </c:pt>
                <c:pt idx="33">
                  <c:v>0.71</c:v>
                </c:pt>
                <c:pt idx="34">
                  <c:v>0.72</c:v>
                </c:pt>
                <c:pt idx="35">
                  <c:v>0.73</c:v>
                </c:pt>
                <c:pt idx="36">
                  <c:v>0.74</c:v>
                </c:pt>
                <c:pt idx="37">
                  <c:v>0.75</c:v>
                </c:pt>
                <c:pt idx="38">
                  <c:v>0.76</c:v>
                </c:pt>
                <c:pt idx="39">
                  <c:v>0.77</c:v>
                </c:pt>
                <c:pt idx="40">
                  <c:v>0.78</c:v>
                </c:pt>
                <c:pt idx="41">
                  <c:v>0.79</c:v>
                </c:pt>
                <c:pt idx="42">
                  <c:v>0.8</c:v>
                </c:pt>
                <c:pt idx="43">
                  <c:v>0.81</c:v>
                </c:pt>
                <c:pt idx="44">
                  <c:v>0.82</c:v>
                </c:pt>
                <c:pt idx="45">
                  <c:v>0.83</c:v>
                </c:pt>
                <c:pt idx="46">
                  <c:v>0.84</c:v>
                </c:pt>
                <c:pt idx="47">
                  <c:v>0.85</c:v>
                </c:pt>
                <c:pt idx="48">
                  <c:v>0.86</c:v>
                </c:pt>
                <c:pt idx="49">
                  <c:v>0.87</c:v>
                </c:pt>
                <c:pt idx="50">
                  <c:v>0.88</c:v>
                </c:pt>
                <c:pt idx="51">
                  <c:v>0.89</c:v>
                </c:pt>
                <c:pt idx="52">
                  <c:v>0.9</c:v>
                </c:pt>
                <c:pt idx="53">
                  <c:v>0.91</c:v>
                </c:pt>
                <c:pt idx="54">
                  <c:v>0.92</c:v>
                </c:pt>
                <c:pt idx="55">
                  <c:v>0.93</c:v>
                </c:pt>
                <c:pt idx="56">
                  <c:v>0.94</c:v>
                </c:pt>
                <c:pt idx="57">
                  <c:v>0.95</c:v>
                </c:pt>
                <c:pt idx="58">
                  <c:v>0.96</c:v>
                </c:pt>
                <c:pt idx="59">
                  <c:v>0.97</c:v>
                </c:pt>
                <c:pt idx="60">
                  <c:v>0.98</c:v>
                </c:pt>
                <c:pt idx="61">
                  <c:v>0.99</c:v>
                </c:pt>
                <c:pt idx="62">
                  <c:v>1</c:v>
                </c:pt>
              </c:numCache>
            </c:numRef>
          </c:xVal>
          <c:yVal>
            <c:numRef>
              <c:f>'Fig10'!$B$10:$B$72</c:f>
              <c:numCache>
                <c:formatCode>General</c:formatCode>
                <c:ptCount val="6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7</c:v>
                </c:pt>
                <c:pt idx="14">
                  <c:v>4</c:v>
                </c:pt>
                <c:pt idx="15">
                  <c:v>6</c:v>
                </c:pt>
                <c:pt idx="16">
                  <c:v>5</c:v>
                </c:pt>
                <c:pt idx="17">
                  <c:v>7</c:v>
                </c:pt>
                <c:pt idx="18">
                  <c:v>8</c:v>
                </c:pt>
                <c:pt idx="19">
                  <c:v>12</c:v>
                </c:pt>
                <c:pt idx="20">
                  <c:v>12</c:v>
                </c:pt>
                <c:pt idx="21">
                  <c:v>10</c:v>
                </c:pt>
                <c:pt idx="22">
                  <c:v>14</c:v>
                </c:pt>
                <c:pt idx="23">
                  <c:v>21</c:v>
                </c:pt>
                <c:pt idx="24">
                  <c:v>32</c:v>
                </c:pt>
                <c:pt idx="25">
                  <c:v>51</c:v>
                </c:pt>
                <c:pt idx="26">
                  <c:v>83</c:v>
                </c:pt>
                <c:pt idx="27">
                  <c:v>186</c:v>
                </c:pt>
                <c:pt idx="28">
                  <c:v>347</c:v>
                </c:pt>
                <c:pt idx="29">
                  <c:v>630</c:v>
                </c:pt>
                <c:pt idx="30">
                  <c:v>976</c:v>
                </c:pt>
                <c:pt idx="31">
                  <c:v>1395</c:v>
                </c:pt>
                <c:pt idx="32">
                  <c:v>1922</c:v>
                </c:pt>
                <c:pt idx="33">
                  <c:v>2139</c:v>
                </c:pt>
                <c:pt idx="34">
                  <c:v>2204</c:v>
                </c:pt>
                <c:pt idx="35">
                  <c:v>2429</c:v>
                </c:pt>
                <c:pt idx="36">
                  <c:v>2602</c:v>
                </c:pt>
                <c:pt idx="37">
                  <c:v>2601</c:v>
                </c:pt>
                <c:pt idx="38">
                  <c:v>2707</c:v>
                </c:pt>
                <c:pt idx="39">
                  <c:v>2797</c:v>
                </c:pt>
                <c:pt idx="40">
                  <c:v>2922</c:v>
                </c:pt>
                <c:pt idx="41">
                  <c:v>3033</c:v>
                </c:pt>
                <c:pt idx="42">
                  <c:v>3175</c:v>
                </c:pt>
                <c:pt idx="43">
                  <c:v>3357</c:v>
                </c:pt>
                <c:pt idx="44">
                  <c:v>3592</c:v>
                </c:pt>
                <c:pt idx="45">
                  <c:v>3890</c:v>
                </c:pt>
                <c:pt idx="46">
                  <c:v>4083</c:v>
                </c:pt>
                <c:pt idx="47">
                  <c:v>4502</c:v>
                </c:pt>
                <c:pt idx="48">
                  <c:v>4857</c:v>
                </c:pt>
                <c:pt idx="49">
                  <c:v>5504</c:v>
                </c:pt>
                <c:pt idx="50">
                  <c:v>6146</c:v>
                </c:pt>
                <c:pt idx="51">
                  <c:v>7139</c:v>
                </c:pt>
                <c:pt idx="52">
                  <c:v>8330</c:v>
                </c:pt>
                <c:pt idx="53">
                  <c:v>10056</c:v>
                </c:pt>
                <c:pt idx="54">
                  <c:v>11975</c:v>
                </c:pt>
                <c:pt idx="55">
                  <c:v>15053</c:v>
                </c:pt>
                <c:pt idx="56">
                  <c:v>19689</c:v>
                </c:pt>
                <c:pt idx="57">
                  <c:v>26758</c:v>
                </c:pt>
                <c:pt idx="58">
                  <c:v>39096</c:v>
                </c:pt>
                <c:pt idx="59">
                  <c:v>61252</c:v>
                </c:pt>
                <c:pt idx="60">
                  <c:v>90293</c:v>
                </c:pt>
                <c:pt idx="61">
                  <c:v>67025</c:v>
                </c:pt>
                <c:pt idx="62">
                  <c:v>10886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7C-4D5C-B422-1A11E5C76B6E}"/>
            </c:ext>
          </c:extLst>
        </c:ser>
        <c:ser>
          <c:idx val="5"/>
          <c:order val="1"/>
          <c:tx>
            <c:v>FMLRC: correction using Illumna 72X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'Fig10'!$I$10:$I$71</c:f>
              <c:numCache>
                <c:formatCode>General</c:formatCode>
                <c:ptCount val="62"/>
                <c:pt idx="0">
                  <c:v>0.31</c:v>
                </c:pt>
                <c:pt idx="1">
                  <c:v>0.33</c:v>
                </c:pt>
                <c:pt idx="2">
                  <c:v>0.34</c:v>
                </c:pt>
                <c:pt idx="3">
                  <c:v>0.38</c:v>
                </c:pt>
                <c:pt idx="4">
                  <c:v>0.41</c:v>
                </c:pt>
                <c:pt idx="5">
                  <c:v>0.43</c:v>
                </c:pt>
                <c:pt idx="6">
                  <c:v>0.44</c:v>
                </c:pt>
                <c:pt idx="7">
                  <c:v>0.46</c:v>
                </c:pt>
                <c:pt idx="8">
                  <c:v>0.47</c:v>
                </c:pt>
                <c:pt idx="9">
                  <c:v>0.48</c:v>
                </c:pt>
                <c:pt idx="10">
                  <c:v>0.49</c:v>
                </c:pt>
                <c:pt idx="11">
                  <c:v>0.5</c:v>
                </c:pt>
                <c:pt idx="12">
                  <c:v>0.51</c:v>
                </c:pt>
                <c:pt idx="13">
                  <c:v>0.52</c:v>
                </c:pt>
                <c:pt idx="14">
                  <c:v>0.53</c:v>
                </c:pt>
                <c:pt idx="15">
                  <c:v>0.54</c:v>
                </c:pt>
                <c:pt idx="16">
                  <c:v>0.55000000000000004</c:v>
                </c:pt>
                <c:pt idx="17">
                  <c:v>0.56000000000000005</c:v>
                </c:pt>
                <c:pt idx="18">
                  <c:v>0.56999999999999995</c:v>
                </c:pt>
                <c:pt idx="19">
                  <c:v>0.57999999999999996</c:v>
                </c:pt>
                <c:pt idx="20">
                  <c:v>0.59</c:v>
                </c:pt>
                <c:pt idx="21">
                  <c:v>0.6</c:v>
                </c:pt>
                <c:pt idx="22">
                  <c:v>0.61</c:v>
                </c:pt>
                <c:pt idx="23">
                  <c:v>0.62</c:v>
                </c:pt>
                <c:pt idx="24">
                  <c:v>0.63</c:v>
                </c:pt>
                <c:pt idx="25">
                  <c:v>0.64</c:v>
                </c:pt>
                <c:pt idx="26">
                  <c:v>0.65</c:v>
                </c:pt>
                <c:pt idx="27">
                  <c:v>0.66</c:v>
                </c:pt>
                <c:pt idx="28">
                  <c:v>0.67</c:v>
                </c:pt>
                <c:pt idx="29">
                  <c:v>0.68</c:v>
                </c:pt>
                <c:pt idx="30">
                  <c:v>0.69</c:v>
                </c:pt>
                <c:pt idx="31">
                  <c:v>0.7</c:v>
                </c:pt>
                <c:pt idx="32">
                  <c:v>0.71</c:v>
                </c:pt>
                <c:pt idx="33">
                  <c:v>0.72</c:v>
                </c:pt>
                <c:pt idx="34">
                  <c:v>0.73</c:v>
                </c:pt>
                <c:pt idx="35">
                  <c:v>0.74</c:v>
                </c:pt>
                <c:pt idx="36">
                  <c:v>0.75</c:v>
                </c:pt>
                <c:pt idx="37">
                  <c:v>0.76</c:v>
                </c:pt>
                <c:pt idx="38">
                  <c:v>0.77</c:v>
                </c:pt>
                <c:pt idx="39">
                  <c:v>0.78</c:v>
                </c:pt>
                <c:pt idx="40">
                  <c:v>0.79</c:v>
                </c:pt>
                <c:pt idx="41">
                  <c:v>0.8</c:v>
                </c:pt>
                <c:pt idx="42">
                  <c:v>0.81</c:v>
                </c:pt>
                <c:pt idx="43">
                  <c:v>0.82</c:v>
                </c:pt>
                <c:pt idx="44">
                  <c:v>0.83</c:v>
                </c:pt>
                <c:pt idx="45">
                  <c:v>0.84</c:v>
                </c:pt>
                <c:pt idx="46">
                  <c:v>0.85</c:v>
                </c:pt>
                <c:pt idx="47">
                  <c:v>0.86</c:v>
                </c:pt>
                <c:pt idx="48">
                  <c:v>0.87</c:v>
                </c:pt>
                <c:pt idx="49">
                  <c:v>0.88</c:v>
                </c:pt>
                <c:pt idx="50">
                  <c:v>0.89</c:v>
                </c:pt>
                <c:pt idx="51">
                  <c:v>0.9</c:v>
                </c:pt>
                <c:pt idx="52">
                  <c:v>0.91</c:v>
                </c:pt>
                <c:pt idx="53">
                  <c:v>0.92</c:v>
                </c:pt>
                <c:pt idx="54">
                  <c:v>0.93</c:v>
                </c:pt>
                <c:pt idx="55">
                  <c:v>0.94</c:v>
                </c:pt>
                <c:pt idx="56">
                  <c:v>0.95</c:v>
                </c:pt>
                <c:pt idx="57">
                  <c:v>0.96</c:v>
                </c:pt>
                <c:pt idx="58">
                  <c:v>0.97</c:v>
                </c:pt>
                <c:pt idx="59">
                  <c:v>0.98</c:v>
                </c:pt>
                <c:pt idx="60">
                  <c:v>0.99</c:v>
                </c:pt>
                <c:pt idx="61">
                  <c:v>1</c:v>
                </c:pt>
              </c:numCache>
            </c:numRef>
          </c:xVal>
          <c:yVal>
            <c:numRef>
              <c:f>'Fig10'!$J$10:$J$71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6</c:v>
                </c:pt>
                <c:pt idx="14">
                  <c:v>2</c:v>
                </c:pt>
                <c:pt idx="15">
                  <c:v>6</c:v>
                </c:pt>
                <c:pt idx="16">
                  <c:v>8</c:v>
                </c:pt>
                <c:pt idx="17">
                  <c:v>4</c:v>
                </c:pt>
                <c:pt idx="18">
                  <c:v>8</c:v>
                </c:pt>
                <c:pt idx="19">
                  <c:v>3</c:v>
                </c:pt>
                <c:pt idx="20">
                  <c:v>10</c:v>
                </c:pt>
                <c:pt idx="21">
                  <c:v>10</c:v>
                </c:pt>
                <c:pt idx="22">
                  <c:v>8</c:v>
                </c:pt>
                <c:pt idx="23">
                  <c:v>13</c:v>
                </c:pt>
                <c:pt idx="24">
                  <c:v>32</c:v>
                </c:pt>
                <c:pt idx="25">
                  <c:v>37</c:v>
                </c:pt>
                <c:pt idx="26">
                  <c:v>66</c:v>
                </c:pt>
                <c:pt idx="27">
                  <c:v>79</c:v>
                </c:pt>
                <c:pt idx="28">
                  <c:v>131</c:v>
                </c:pt>
                <c:pt idx="29">
                  <c:v>156</c:v>
                </c:pt>
                <c:pt idx="30">
                  <c:v>195</c:v>
                </c:pt>
                <c:pt idx="31">
                  <c:v>313</c:v>
                </c:pt>
                <c:pt idx="32">
                  <c:v>369</c:v>
                </c:pt>
                <c:pt idx="33">
                  <c:v>442</c:v>
                </c:pt>
                <c:pt idx="34">
                  <c:v>476</c:v>
                </c:pt>
                <c:pt idx="35">
                  <c:v>530</c:v>
                </c:pt>
                <c:pt idx="36">
                  <c:v>599</c:v>
                </c:pt>
                <c:pt idx="37">
                  <c:v>641</c:v>
                </c:pt>
                <c:pt idx="38">
                  <c:v>678</c:v>
                </c:pt>
                <c:pt idx="39">
                  <c:v>718</c:v>
                </c:pt>
                <c:pt idx="40">
                  <c:v>814</c:v>
                </c:pt>
                <c:pt idx="41">
                  <c:v>822</c:v>
                </c:pt>
                <c:pt idx="42">
                  <c:v>902</c:v>
                </c:pt>
                <c:pt idx="43">
                  <c:v>1046</c:v>
                </c:pt>
                <c:pt idx="44">
                  <c:v>1159</c:v>
                </c:pt>
                <c:pt idx="45">
                  <c:v>1299</c:v>
                </c:pt>
                <c:pt idx="46">
                  <c:v>1420</c:v>
                </c:pt>
                <c:pt idx="47">
                  <c:v>1555</c:v>
                </c:pt>
                <c:pt idx="48">
                  <c:v>1771</c:v>
                </c:pt>
                <c:pt idx="49">
                  <c:v>1921</c:v>
                </c:pt>
                <c:pt idx="50">
                  <c:v>2330</c:v>
                </c:pt>
                <c:pt idx="51">
                  <c:v>2624</c:v>
                </c:pt>
                <c:pt idx="52">
                  <c:v>3274</c:v>
                </c:pt>
                <c:pt idx="53">
                  <c:v>4072</c:v>
                </c:pt>
                <c:pt idx="54">
                  <c:v>5002</c:v>
                </c:pt>
                <c:pt idx="55">
                  <c:v>6723</c:v>
                </c:pt>
                <c:pt idx="56">
                  <c:v>9437</c:v>
                </c:pt>
                <c:pt idx="57">
                  <c:v>14635</c:v>
                </c:pt>
                <c:pt idx="58">
                  <c:v>25529</c:v>
                </c:pt>
                <c:pt idx="59">
                  <c:v>59634</c:v>
                </c:pt>
                <c:pt idx="60">
                  <c:v>242814</c:v>
                </c:pt>
                <c:pt idx="61">
                  <c:v>42337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7C-4D5C-B422-1A11E5C76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910144"/>
        <c:axId val="1712969264"/>
        <c:extLst/>
      </c:scatterChart>
      <c:valAx>
        <c:axId val="1636910144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>
                    <a:solidFill>
                      <a:sysClr val="windowText" lastClr="000000"/>
                    </a:solidFill>
                  </a:rPr>
                  <a:t>Similarity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69264"/>
        <c:crosses val="autoZero"/>
        <c:crossBetween val="midCat"/>
      </c:valAx>
      <c:valAx>
        <c:axId val="171296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>
                    <a:solidFill>
                      <a:sysClr val="windowText" lastClr="000000"/>
                    </a:solidFill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91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>
                <a:solidFill>
                  <a:sysClr val="windowText" lastClr="000000"/>
                </a:solidFill>
              </a:rPr>
              <a:t>GIAB curated Structural</a:t>
            </a:r>
            <a:r>
              <a:rPr lang="en-AU" baseline="0">
                <a:solidFill>
                  <a:sysClr val="windowText" lastClr="000000"/>
                </a:solidFill>
              </a:rPr>
              <a:t> </a:t>
            </a:r>
            <a:r>
              <a:rPr lang="en-AU">
                <a:solidFill>
                  <a:sysClr val="windowText" lastClr="000000"/>
                </a:solidFill>
              </a:rPr>
              <a:t>Variant</a:t>
            </a:r>
            <a:r>
              <a:rPr lang="en-AU" baseline="0">
                <a:solidFill>
                  <a:sysClr val="windowText" lastClr="000000"/>
                </a:solidFill>
              </a:rPr>
              <a:t> Distribution</a:t>
            </a:r>
            <a:endParaRPr lang="en-AU">
              <a:solidFill>
                <a:sysClr val="windowText" lastClr="000000"/>
              </a:solidFill>
            </a:endParaRPr>
          </a:p>
          <a:p>
            <a:pPr>
              <a:defRPr/>
            </a:pPr>
            <a:r>
              <a:rPr lang="en-AU" sz="1200">
                <a:solidFill>
                  <a:sysClr val="windowText" lastClr="000000"/>
                </a:solidFill>
              </a:rPr>
              <a:t>for insertions and deletions with lengths of 50 to 20000</a:t>
            </a:r>
            <a:r>
              <a:rPr lang="en-AU" sz="1200" baseline="0">
                <a:solidFill>
                  <a:sysClr val="windowText" lastClr="000000"/>
                </a:solidFill>
              </a:rPr>
              <a:t> bases</a:t>
            </a:r>
            <a:endParaRPr lang="en-AU" sz="12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257222222222222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Fig12_13!$J$16</c:f>
              <c:strCache>
                <c:ptCount val="1"/>
                <c:pt idx="0">
                  <c:v>Deletions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Fig12_13!$I$18:$I$21</c:f>
              <c:strCache>
                <c:ptCount val="4"/>
                <c:pt idx="0">
                  <c:v>50 to 99</c:v>
                </c:pt>
                <c:pt idx="1">
                  <c:v>100 to 299</c:v>
                </c:pt>
                <c:pt idx="2">
                  <c:v>300 to 999</c:v>
                </c:pt>
                <c:pt idx="3">
                  <c:v>&gt; 1000</c:v>
                </c:pt>
              </c:strCache>
            </c:strRef>
          </c:cat>
          <c:val>
            <c:numRef>
              <c:f>Fig12_13!$J$18:$J$21</c:f>
              <c:numCache>
                <c:formatCode>General</c:formatCode>
                <c:ptCount val="4"/>
                <c:pt idx="0">
                  <c:v>319</c:v>
                </c:pt>
                <c:pt idx="1">
                  <c:v>251</c:v>
                </c:pt>
                <c:pt idx="2">
                  <c:v>219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F-4957-AD45-20EA83DDCA5B}"/>
            </c:ext>
          </c:extLst>
        </c:ser>
        <c:ser>
          <c:idx val="1"/>
          <c:order val="1"/>
          <c:tx>
            <c:strRef>
              <c:f>Fig12_13!$K$16</c:f>
              <c:strCache>
                <c:ptCount val="1"/>
                <c:pt idx="0">
                  <c:v>Insertions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Fig12_13!$I$18:$I$21</c:f>
              <c:strCache>
                <c:ptCount val="4"/>
                <c:pt idx="0">
                  <c:v>50 to 99</c:v>
                </c:pt>
                <c:pt idx="1">
                  <c:v>100 to 299</c:v>
                </c:pt>
                <c:pt idx="2">
                  <c:v>300 to 999</c:v>
                </c:pt>
                <c:pt idx="3">
                  <c:v>&gt; 1000</c:v>
                </c:pt>
              </c:strCache>
            </c:strRef>
          </c:cat>
          <c:val>
            <c:numRef>
              <c:f>Fig12_13!$K$18:$K$21</c:f>
              <c:numCache>
                <c:formatCode>General</c:formatCode>
                <c:ptCount val="4"/>
                <c:pt idx="0">
                  <c:v>283</c:v>
                </c:pt>
                <c:pt idx="1">
                  <c:v>287</c:v>
                </c:pt>
                <c:pt idx="2">
                  <c:v>282</c:v>
                </c:pt>
                <c:pt idx="3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1F-4957-AD45-20EA83DDC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633199"/>
        <c:axId val="1898608975"/>
      </c:barChart>
      <c:catAx>
        <c:axId val="40263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>
                    <a:solidFill>
                      <a:sysClr val="windowText" lastClr="000000"/>
                    </a:solidFill>
                  </a:rPr>
                  <a:t>Distribution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08975"/>
        <c:crosses val="autoZero"/>
        <c:auto val="1"/>
        <c:lblAlgn val="ctr"/>
        <c:lblOffset val="100"/>
        <c:noMultiLvlLbl val="0"/>
      </c:catAx>
      <c:valAx>
        <c:axId val="189860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>
                    <a:solidFill>
                      <a:sysClr val="windowText" lastClr="000000"/>
                    </a:solidFill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3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>
                <a:solidFill>
                  <a:sysClr val="windowText" lastClr="000000"/>
                </a:solidFill>
              </a:rPr>
              <a:t>Comparison of</a:t>
            </a:r>
            <a:r>
              <a:rPr lang="en-AU" baseline="0">
                <a:solidFill>
                  <a:sysClr val="windowText" lastClr="000000"/>
                </a:solidFill>
              </a:rPr>
              <a:t> Insertion Calls</a:t>
            </a:r>
            <a:endParaRPr lang="en-AU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66975091148626"/>
          <c:y val="0.15358178053830226"/>
          <c:w val="0.70307546187076808"/>
          <c:h val="0.6151177841900197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Fig12_13!$E$90</c:f>
              <c:strCache>
                <c:ptCount val="1"/>
                <c:pt idx="0">
                  <c:v>50to99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Fig12_13!$F$89:$I$89</c:f>
              <c:strCache>
                <c:ptCount val="4"/>
                <c:pt idx="0">
                  <c:v>Ratatosk</c:v>
                </c:pt>
                <c:pt idx="1">
                  <c:v>FMLRC</c:v>
                </c:pt>
                <c:pt idx="2">
                  <c:v>uncorrected</c:v>
                </c:pt>
                <c:pt idx="3">
                  <c:v>GIAB</c:v>
                </c:pt>
              </c:strCache>
            </c:strRef>
          </c:cat>
          <c:val>
            <c:numRef>
              <c:f>Fig12_13!$F$90:$I$90</c:f>
              <c:numCache>
                <c:formatCode>General</c:formatCode>
                <c:ptCount val="4"/>
                <c:pt idx="0">
                  <c:v>260</c:v>
                </c:pt>
                <c:pt idx="1">
                  <c:v>242</c:v>
                </c:pt>
                <c:pt idx="2">
                  <c:v>260</c:v>
                </c:pt>
                <c:pt idx="3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9-4A42-AC70-EA4159DE5860}"/>
            </c:ext>
          </c:extLst>
        </c:ser>
        <c:ser>
          <c:idx val="1"/>
          <c:order val="1"/>
          <c:tx>
            <c:strRef>
              <c:f>Fig12_13!$E$91</c:f>
              <c:strCache>
                <c:ptCount val="1"/>
                <c:pt idx="0">
                  <c:v>100to299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Fig12_13!$F$89:$I$89</c:f>
              <c:strCache>
                <c:ptCount val="4"/>
                <c:pt idx="0">
                  <c:v>Ratatosk</c:v>
                </c:pt>
                <c:pt idx="1">
                  <c:v>FMLRC</c:v>
                </c:pt>
                <c:pt idx="2">
                  <c:v>uncorrected</c:v>
                </c:pt>
                <c:pt idx="3">
                  <c:v>GIAB</c:v>
                </c:pt>
              </c:strCache>
            </c:strRef>
          </c:cat>
          <c:val>
            <c:numRef>
              <c:f>Fig12_13!$F$91:$I$91</c:f>
              <c:numCache>
                <c:formatCode>General</c:formatCode>
                <c:ptCount val="4"/>
                <c:pt idx="0">
                  <c:v>291</c:v>
                </c:pt>
                <c:pt idx="1">
                  <c:v>329</c:v>
                </c:pt>
                <c:pt idx="2">
                  <c:v>308</c:v>
                </c:pt>
                <c:pt idx="3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49-4A42-AC70-EA4159DE5860}"/>
            </c:ext>
          </c:extLst>
        </c:ser>
        <c:ser>
          <c:idx val="2"/>
          <c:order val="2"/>
          <c:tx>
            <c:strRef>
              <c:f>Fig12_13!$E$92</c:f>
              <c:strCache>
                <c:ptCount val="1"/>
                <c:pt idx="0">
                  <c:v>300to999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Fig12_13!$F$89:$I$89</c:f>
              <c:strCache>
                <c:ptCount val="4"/>
                <c:pt idx="0">
                  <c:v>Ratatosk</c:v>
                </c:pt>
                <c:pt idx="1">
                  <c:v>FMLRC</c:v>
                </c:pt>
                <c:pt idx="2">
                  <c:v>uncorrected</c:v>
                </c:pt>
                <c:pt idx="3">
                  <c:v>GIAB</c:v>
                </c:pt>
              </c:strCache>
            </c:strRef>
          </c:cat>
          <c:val>
            <c:numRef>
              <c:f>Fig12_13!$F$92:$I$92</c:f>
              <c:numCache>
                <c:formatCode>General</c:formatCode>
                <c:ptCount val="4"/>
                <c:pt idx="0">
                  <c:v>203</c:v>
                </c:pt>
                <c:pt idx="1">
                  <c:v>170</c:v>
                </c:pt>
                <c:pt idx="2">
                  <c:v>163</c:v>
                </c:pt>
                <c:pt idx="3">
                  <c:v>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49-4A42-AC70-EA4159DE5860}"/>
            </c:ext>
          </c:extLst>
        </c:ser>
        <c:ser>
          <c:idx val="3"/>
          <c:order val="3"/>
          <c:tx>
            <c:strRef>
              <c:f>Fig12_13!$E$93</c:f>
              <c:strCache>
                <c:ptCount val="1"/>
                <c:pt idx="0">
                  <c:v>gt1000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Fig12_13!$F$89:$I$89</c:f>
              <c:strCache>
                <c:ptCount val="4"/>
                <c:pt idx="0">
                  <c:v>Ratatosk</c:v>
                </c:pt>
                <c:pt idx="1">
                  <c:v>FMLRC</c:v>
                </c:pt>
                <c:pt idx="2">
                  <c:v>uncorrected</c:v>
                </c:pt>
                <c:pt idx="3">
                  <c:v>GIAB</c:v>
                </c:pt>
              </c:strCache>
            </c:strRef>
          </c:cat>
          <c:val>
            <c:numRef>
              <c:f>Fig12_13!$F$93:$I$93</c:f>
              <c:numCache>
                <c:formatCode>General</c:formatCode>
                <c:ptCount val="4"/>
                <c:pt idx="0">
                  <c:v>102</c:v>
                </c:pt>
                <c:pt idx="1">
                  <c:v>121</c:v>
                </c:pt>
                <c:pt idx="2">
                  <c:v>86</c:v>
                </c:pt>
                <c:pt idx="3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49-4A42-AC70-EA4159DE5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2523295"/>
        <c:axId val="549038815"/>
      </c:barChart>
      <c:catAx>
        <c:axId val="4025232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>
                    <a:solidFill>
                      <a:sysClr val="windowText" lastClr="000000"/>
                    </a:solidFill>
                  </a:rPr>
                  <a:t>Data Set:</a:t>
                </a:r>
                <a:r>
                  <a:rPr lang="en-AU" sz="1200" baseline="0">
                    <a:solidFill>
                      <a:sysClr val="windowText" lastClr="000000"/>
                    </a:solidFill>
                  </a:rPr>
                  <a:t> Insertions</a:t>
                </a:r>
                <a:endParaRPr lang="en-AU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38815"/>
        <c:crosses val="autoZero"/>
        <c:auto val="1"/>
        <c:lblAlgn val="l"/>
        <c:lblOffset val="100"/>
        <c:noMultiLvlLbl val="0"/>
      </c:catAx>
      <c:valAx>
        <c:axId val="54903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>
                    <a:solidFill>
                      <a:sysClr val="windowText" lastClr="000000"/>
                    </a:solidFill>
                  </a:rPr>
                  <a:t>Count</a:t>
                </a:r>
              </a:p>
            </c:rich>
          </c:tx>
          <c:layout>
            <c:manualLayout>
              <c:xMode val="edge"/>
              <c:yMode val="edge"/>
              <c:x val="0.85585429647381051"/>
              <c:y val="0.844904126567512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2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spc="0" baseline="0">
                <a:solidFill>
                  <a:sysClr val="windowText" lastClr="000000"/>
                </a:solidFill>
              </a:rPr>
              <a:t>Comparison of Deletion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668995098039215"/>
          <c:y val="0.15357426969222743"/>
          <c:w val="0.70308455882352938"/>
          <c:h val="0.6027148539384454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Fig12_13!$E$97</c:f>
              <c:strCache>
                <c:ptCount val="1"/>
                <c:pt idx="0">
                  <c:v>50to99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5.6544015522875725E-2"/>
                  <c:y val="-7.0389932185706827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37107"/>
                        <a:gd name="adj2" fmla="val 113301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E90B-4F96-BC07-C605E33A7A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Fig12_13!$F$96:$I$96</c:f>
              <c:strCache>
                <c:ptCount val="4"/>
                <c:pt idx="0">
                  <c:v>Ratatosk</c:v>
                </c:pt>
                <c:pt idx="1">
                  <c:v>FMLRC</c:v>
                </c:pt>
                <c:pt idx="2">
                  <c:v>uncorrected</c:v>
                </c:pt>
                <c:pt idx="3">
                  <c:v>GIAB</c:v>
                </c:pt>
              </c:strCache>
            </c:strRef>
          </c:cat>
          <c:val>
            <c:numRef>
              <c:f>Fig12_13!$F$97:$I$97</c:f>
              <c:numCache>
                <c:formatCode>General</c:formatCode>
                <c:ptCount val="4"/>
                <c:pt idx="0">
                  <c:v>309</c:v>
                </c:pt>
                <c:pt idx="1">
                  <c:v>712</c:v>
                </c:pt>
                <c:pt idx="2">
                  <c:v>361</c:v>
                </c:pt>
                <c:pt idx="3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0B-4F96-BC07-C605E33A7A34}"/>
            </c:ext>
          </c:extLst>
        </c:ser>
        <c:ser>
          <c:idx val="1"/>
          <c:order val="1"/>
          <c:tx>
            <c:strRef>
              <c:f>Fig12_13!$E$98</c:f>
              <c:strCache>
                <c:ptCount val="1"/>
                <c:pt idx="0">
                  <c:v>100to299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Fig12_13!$F$96:$I$96</c:f>
              <c:strCache>
                <c:ptCount val="4"/>
                <c:pt idx="0">
                  <c:v>Ratatosk</c:v>
                </c:pt>
                <c:pt idx="1">
                  <c:v>FMLRC</c:v>
                </c:pt>
                <c:pt idx="2">
                  <c:v>uncorrected</c:v>
                </c:pt>
                <c:pt idx="3">
                  <c:v>GIAB</c:v>
                </c:pt>
              </c:strCache>
            </c:strRef>
          </c:cat>
          <c:val>
            <c:numRef>
              <c:f>Fig12_13!$F$98:$I$98</c:f>
              <c:numCache>
                <c:formatCode>General</c:formatCode>
                <c:ptCount val="4"/>
                <c:pt idx="0">
                  <c:v>164</c:v>
                </c:pt>
                <c:pt idx="1">
                  <c:v>203</c:v>
                </c:pt>
                <c:pt idx="2">
                  <c:v>170</c:v>
                </c:pt>
                <c:pt idx="3">
                  <c:v>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0B-4F96-BC07-C605E33A7A34}"/>
            </c:ext>
          </c:extLst>
        </c:ser>
        <c:ser>
          <c:idx val="2"/>
          <c:order val="2"/>
          <c:tx>
            <c:strRef>
              <c:f>Fig12_13!$E$99</c:f>
              <c:strCache>
                <c:ptCount val="1"/>
                <c:pt idx="0">
                  <c:v>300to999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Fig12_13!$F$96:$I$96</c:f>
              <c:strCache>
                <c:ptCount val="4"/>
                <c:pt idx="0">
                  <c:v>Ratatosk</c:v>
                </c:pt>
                <c:pt idx="1">
                  <c:v>FMLRC</c:v>
                </c:pt>
                <c:pt idx="2">
                  <c:v>uncorrected</c:v>
                </c:pt>
                <c:pt idx="3">
                  <c:v>GIAB</c:v>
                </c:pt>
              </c:strCache>
            </c:strRef>
          </c:cat>
          <c:val>
            <c:numRef>
              <c:f>Fig12_13!$F$99:$I$99</c:f>
              <c:numCache>
                <c:formatCode>General</c:formatCode>
                <c:ptCount val="4"/>
                <c:pt idx="0">
                  <c:v>147</c:v>
                </c:pt>
                <c:pt idx="1">
                  <c:v>158</c:v>
                </c:pt>
                <c:pt idx="2">
                  <c:v>161</c:v>
                </c:pt>
                <c:pt idx="3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0B-4F96-BC07-C605E33A7A34}"/>
            </c:ext>
          </c:extLst>
        </c:ser>
        <c:ser>
          <c:idx val="3"/>
          <c:order val="3"/>
          <c:tx>
            <c:strRef>
              <c:f>Fig12_13!$E$100</c:f>
              <c:strCache>
                <c:ptCount val="1"/>
                <c:pt idx="0">
                  <c:v>gt1000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Fig12_13!$F$96:$I$96</c:f>
              <c:strCache>
                <c:ptCount val="4"/>
                <c:pt idx="0">
                  <c:v>Ratatosk</c:v>
                </c:pt>
                <c:pt idx="1">
                  <c:v>FMLRC</c:v>
                </c:pt>
                <c:pt idx="2">
                  <c:v>uncorrected</c:v>
                </c:pt>
                <c:pt idx="3">
                  <c:v>GIAB</c:v>
                </c:pt>
              </c:strCache>
            </c:strRef>
          </c:cat>
          <c:val>
            <c:numRef>
              <c:f>Fig12_13!$F$100:$I$100</c:f>
              <c:numCache>
                <c:formatCode>General</c:formatCode>
                <c:ptCount val="4"/>
                <c:pt idx="0">
                  <c:v>75</c:v>
                </c:pt>
                <c:pt idx="1">
                  <c:v>65</c:v>
                </c:pt>
                <c:pt idx="2">
                  <c:v>72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0B-4F96-BC07-C605E33A7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3859359"/>
        <c:axId val="388859487"/>
      </c:barChart>
      <c:catAx>
        <c:axId val="5138593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>
                    <a:solidFill>
                      <a:sysClr val="windowText" lastClr="000000"/>
                    </a:solidFill>
                  </a:rPr>
                  <a:t>Data Set</a:t>
                </a:r>
                <a:r>
                  <a:rPr lang="en-AU" sz="1200" baseline="0">
                    <a:solidFill>
                      <a:sysClr val="windowText" lastClr="000000"/>
                    </a:solidFill>
                  </a:rPr>
                  <a:t>: Deletions</a:t>
                </a:r>
                <a:endParaRPr lang="en-AU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59487"/>
        <c:crosses val="autoZero"/>
        <c:auto val="1"/>
        <c:lblAlgn val="ctr"/>
        <c:lblOffset val="100"/>
        <c:noMultiLvlLbl val="0"/>
      </c:catAx>
      <c:valAx>
        <c:axId val="388859487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200">
                    <a:solidFill>
                      <a:sysClr val="windowText" lastClr="000000"/>
                    </a:solidFill>
                  </a:rPr>
                  <a:t>Count</a:t>
                </a:r>
              </a:p>
            </c:rich>
          </c:tx>
          <c:layout>
            <c:manualLayout>
              <c:xMode val="edge"/>
              <c:yMode val="edge"/>
              <c:x val="0.85948534558180212"/>
              <c:y val="0.831015237678623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5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AU" sz="1400" b="0" i="0" u="none" strike="noStrike" kern="1200" spc="0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Comparison of Insertion Calls HG002 Chr6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56058617672791"/>
          <c:y val="0.17502333041703119"/>
          <c:w val="0.81088385826771658"/>
          <c:h val="0.53859215514727321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Fig12_13!$M$93</c:f>
              <c:strCache>
                <c:ptCount val="1"/>
                <c:pt idx="0">
                  <c:v>GIAB</c:v>
                </c:pt>
              </c:strCache>
            </c:strRef>
          </c:tx>
          <c:spPr>
            <a:solidFill>
              <a:srgbClr val="DB4325"/>
            </a:solidFill>
            <a:ln>
              <a:noFill/>
            </a:ln>
            <a:effectLst/>
          </c:spPr>
          <c:invertIfNegative val="0"/>
          <c:cat>
            <c:strRef>
              <c:f>Fig12_13!$N$89:$Q$89</c:f>
              <c:strCache>
                <c:ptCount val="4"/>
                <c:pt idx="0">
                  <c:v>50 to 99</c:v>
                </c:pt>
                <c:pt idx="1">
                  <c:v>100 to 299</c:v>
                </c:pt>
                <c:pt idx="2">
                  <c:v>300 to 999</c:v>
                </c:pt>
                <c:pt idx="3">
                  <c:v>&gt; 1000</c:v>
                </c:pt>
              </c:strCache>
            </c:strRef>
          </c:cat>
          <c:val>
            <c:numRef>
              <c:f>Fig12_13!$N$93:$Q$93</c:f>
              <c:numCache>
                <c:formatCode>General</c:formatCode>
                <c:ptCount val="4"/>
                <c:pt idx="0">
                  <c:v>283</c:v>
                </c:pt>
                <c:pt idx="1">
                  <c:v>287</c:v>
                </c:pt>
                <c:pt idx="2">
                  <c:v>282</c:v>
                </c:pt>
                <c:pt idx="3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1-42BD-997B-612C42158612}"/>
            </c:ext>
          </c:extLst>
        </c:ser>
        <c:ser>
          <c:idx val="2"/>
          <c:order val="1"/>
          <c:tx>
            <c:strRef>
              <c:f>Fig12_13!$M$92</c:f>
              <c:strCache>
                <c:ptCount val="1"/>
                <c:pt idx="0">
                  <c:v>uncorrected</c:v>
                </c:pt>
              </c:strCache>
            </c:strRef>
          </c:tx>
          <c:spPr>
            <a:solidFill>
              <a:srgbClr val="0A6265"/>
            </a:solidFill>
            <a:ln>
              <a:noFill/>
            </a:ln>
            <a:effectLst/>
          </c:spPr>
          <c:invertIfNegative val="0"/>
          <c:cat>
            <c:strRef>
              <c:f>Fig12_13!$N$89:$Q$89</c:f>
              <c:strCache>
                <c:ptCount val="4"/>
                <c:pt idx="0">
                  <c:v>50 to 99</c:v>
                </c:pt>
                <c:pt idx="1">
                  <c:v>100 to 299</c:v>
                </c:pt>
                <c:pt idx="2">
                  <c:v>300 to 999</c:v>
                </c:pt>
                <c:pt idx="3">
                  <c:v>&gt; 1000</c:v>
                </c:pt>
              </c:strCache>
            </c:strRef>
          </c:cat>
          <c:val>
            <c:numRef>
              <c:f>Fig12_13!$N$92:$Q$92</c:f>
              <c:numCache>
                <c:formatCode>General</c:formatCode>
                <c:ptCount val="4"/>
                <c:pt idx="0">
                  <c:v>260</c:v>
                </c:pt>
                <c:pt idx="1">
                  <c:v>308</c:v>
                </c:pt>
                <c:pt idx="2">
                  <c:v>163</c:v>
                </c:pt>
                <c:pt idx="3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11-42BD-997B-612C42158612}"/>
            </c:ext>
          </c:extLst>
        </c:ser>
        <c:ser>
          <c:idx val="1"/>
          <c:order val="2"/>
          <c:tx>
            <c:strRef>
              <c:f>Fig12_13!$M$91</c:f>
              <c:strCache>
                <c:ptCount val="1"/>
                <c:pt idx="0">
                  <c:v>FMLRC</c:v>
                </c:pt>
              </c:strCache>
            </c:strRef>
          </c:tx>
          <c:spPr>
            <a:solidFill>
              <a:srgbClr val="5CC3AF"/>
            </a:solidFill>
            <a:ln>
              <a:noFill/>
            </a:ln>
            <a:effectLst/>
          </c:spPr>
          <c:invertIfNegative val="0"/>
          <c:cat>
            <c:strRef>
              <c:f>Fig12_13!$N$89:$Q$89</c:f>
              <c:strCache>
                <c:ptCount val="4"/>
                <c:pt idx="0">
                  <c:v>50 to 99</c:v>
                </c:pt>
                <c:pt idx="1">
                  <c:v>100 to 299</c:v>
                </c:pt>
                <c:pt idx="2">
                  <c:v>300 to 999</c:v>
                </c:pt>
                <c:pt idx="3">
                  <c:v>&gt; 1000</c:v>
                </c:pt>
              </c:strCache>
            </c:strRef>
          </c:cat>
          <c:val>
            <c:numRef>
              <c:f>Fig12_13!$N$91:$Q$91</c:f>
              <c:numCache>
                <c:formatCode>General</c:formatCode>
                <c:ptCount val="4"/>
                <c:pt idx="0">
                  <c:v>242</c:v>
                </c:pt>
                <c:pt idx="1">
                  <c:v>329</c:v>
                </c:pt>
                <c:pt idx="2">
                  <c:v>170</c:v>
                </c:pt>
                <c:pt idx="3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11-42BD-997B-612C42158612}"/>
            </c:ext>
          </c:extLst>
        </c:ser>
        <c:ser>
          <c:idx val="0"/>
          <c:order val="3"/>
          <c:tx>
            <c:strRef>
              <c:f>Fig12_13!$M$90</c:f>
              <c:strCache>
                <c:ptCount val="1"/>
                <c:pt idx="0">
                  <c:v>Ratatosk</c:v>
                </c:pt>
              </c:strCache>
            </c:strRef>
          </c:tx>
          <c:spPr>
            <a:solidFill>
              <a:srgbClr val="EDA34E"/>
            </a:solidFill>
            <a:ln>
              <a:noFill/>
            </a:ln>
            <a:effectLst/>
          </c:spPr>
          <c:invertIfNegative val="0"/>
          <c:cat>
            <c:strRef>
              <c:f>Fig12_13!$N$89:$Q$89</c:f>
              <c:strCache>
                <c:ptCount val="4"/>
                <c:pt idx="0">
                  <c:v>50 to 99</c:v>
                </c:pt>
                <c:pt idx="1">
                  <c:v>100 to 299</c:v>
                </c:pt>
                <c:pt idx="2">
                  <c:v>300 to 999</c:v>
                </c:pt>
                <c:pt idx="3">
                  <c:v>&gt; 1000</c:v>
                </c:pt>
              </c:strCache>
            </c:strRef>
          </c:cat>
          <c:val>
            <c:numRef>
              <c:f>Fig12_13!$N$90:$Q$90</c:f>
              <c:numCache>
                <c:formatCode>General</c:formatCode>
                <c:ptCount val="4"/>
                <c:pt idx="0">
                  <c:v>260</c:v>
                </c:pt>
                <c:pt idx="1">
                  <c:v>291</c:v>
                </c:pt>
                <c:pt idx="2">
                  <c:v>203</c:v>
                </c:pt>
                <c:pt idx="3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11-42BD-997B-612C42158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636080"/>
        <c:axId val="1056510896"/>
      </c:barChart>
      <c:catAx>
        <c:axId val="45163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AU" sz="1200" b="0" i="0" u="none" strike="noStrike" kern="1200" baseline="0">
                    <a:solidFill>
                      <a:sysClr val="windowText" lastClr="000000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AU" sz="1200" b="0" i="0" u="none" strike="noStrike" kern="1200" baseline="0">
                    <a:solidFill>
                      <a:sysClr val="windowText" lastClr="000000"/>
                    </a:solidFill>
                    <a:latin typeface="Aptos" panose="020B0004020202020204" pitchFamily="34" charset="0"/>
                    <a:ea typeface="+mn-ea"/>
                    <a:cs typeface="+mn-cs"/>
                  </a:rPr>
                  <a:t>SV range</a:t>
                </a:r>
              </a:p>
            </c:rich>
          </c:tx>
          <c:layout>
            <c:manualLayout>
              <c:xMode val="edge"/>
              <c:yMode val="edge"/>
              <c:x val="0.84327198984520002"/>
              <c:y val="0.8196959755030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AU" sz="1200" b="0" i="0" u="none" strike="noStrike" kern="1200" baseline="0">
                  <a:solidFill>
                    <a:sysClr val="windowText" lastClr="000000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510896"/>
        <c:crosses val="autoZero"/>
        <c:auto val="1"/>
        <c:lblAlgn val="ctr"/>
        <c:lblOffset val="100"/>
        <c:noMultiLvlLbl val="0"/>
      </c:catAx>
      <c:valAx>
        <c:axId val="1056510896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AU" sz="120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Count</a:t>
                </a:r>
              </a:p>
            </c:rich>
          </c:tx>
          <c:layout>
            <c:manualLayout>
              <c:xMode val="edge"/>
              <c:yMode val="edge"/>
              <c:x val="1.9444419158587835E-2"/>
              <c:y val="0.246981262758821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3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baseline="0">
              <a:solidFill>
                <a:sysClr val="windowText" lastClr="000000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spc="0" baseline="0">
                <a:solidFill>
                  <a:sysClr val="windowText" lastClr="000000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AU" sz="1400" b="0" i="0" u="none" strike="noStrike" kern="1200" spc="0" baseline="0">
                <a:solidFill>
                  <a:sysClr val="windowText" lastClr="000000"/>
                </a:solidFill>
                <a:latin typeface="Aptos" panose="020B0004020202020204" pitchFamily="34" charset="0"/>
                <a:ea typeface="+mn-ea"/>
                <a:cs typeface="+mn-cs"/>
              </a:rPr>
              <a:t>Comparison of Deletion Calls HG002 Chr6</a:t>
            </a:r>
          </a:p>
        </c:rich>
      </c:tx>
      <c:layout>
        <c:manualLayout>
          <c:xMode val="edge"/>
          <c:yMode val="edge"/>
          <c:x val="0.2720230202438568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spc="0" baseline="0">
              <a:solidFill>
                <a:sysClr val="windowText" lastClr="000000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56058617672791"/>
          <c:y val="0.17502333041703119"/>
          <c:w val="0.81088385826771658"/>
          <c:h val="0.53859215514727321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Fig12_13!$M$100</c:f>
              <c:strCache>
                <c:ptCount val="1"/>
                <c:pt idx="0">
                  <c:v>GIAB</c:v>
                </c:pt>
              </c:strCache>
            </c:strRef>
          </c:tx>
          <c:spPr>
            <a:solidFill>
              <a:srgbClr val="DB4325"/>
            </a:solidFill>
            <a:ln>
              <a:noFill/>
            </a:ln>
            <a:effectLst/>
          </c:spPr>
          <c:invertIfNegative val="0"/>
          <c:cat>
            <c:strRef>
              <c:f>Fig12_13!$N$96:$Q$96</c:f>
              <c:strCache>
                <c:ptCount val="4"/>
                <c:pt idx="0">
                  <c:v>50 to 99</c:v>
                </c:pt>
                <c:pt idx="1">
                  <c:v>100 to 299</c:v>
                </c:pt>
                <c:pt idx="2">
                  <c:v>300 to 999</c:v>
                </c:pt>
                <c:pt idx="3">
                  <c:v>&gt; 1000</c:v>
                </c:pt>
              </c:strCache>
            </c:strRef>
          </c:cat>
          <c:val>
            <c:numRef>
              <c:f>Fig12_13!$N$100:$Q$100</c:f>
              <c:numCache>
                <c:formatCode>General</c:formatCode>
                <c:ptCount val="4"/>
                <c:pt idx="0">
                  <c:v>319</c:v>
                </c:pt>
                <c:pt idx="1">
                  <c:v>251</c:v>
                </c:pt>
                <c:pt idx="2">
                  <c:v>219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A-4A39-AED2-8F1926F08E47}"/>
            </c:ext>
          </c:extLst>
        </c:ser>
        <c:ser>
          <c:idx val="2"/>
          <c:order val="1"/>
          <c:tx>
            <c:strRef>
              <c:f>Fig12_13!$M$99</c:f>
              <c:strCache>
                <c:ptCount val="1"/>
                <c:pt idx="0">
                  <c:v>uncorrected</c:v>
                </c:pt>
              </c:strCache>
            </c:strRef>
          </c:tx>
          <c:spPr>
            <a:solidFill>
              <a:srgbClr val="0A6265"/>
            </a:solidFill>
            <a:ln>
              <a:noFill/>
            </a:ln>
            <a:effectLst/>
          </c:spPr>
          <c:invertIfNegative val="0"/>
          <c:cat>
            <c:strRef>
              <c:f>Fig12_13!$N$96:$Q$96</c:f>
              <c:strCache>
                <c:ptCount val="4"/>
                <c:pt idx="0">
                  <c:v>50 to 99</c:v>
                </c:pt>
                <c:pt idx="1">
                  <c:v>100 to 299</c:v>
                </c:pt>
                <c:pt idx="2">
                  <c:v>300 to 999</c:v>
                </c:pt>
                <c:pt idx="3">
                  <c:v>&gt; 1000</c:v>
                </c:pt>
              </c:strCache>
            </c:strRef>
          </c:cat>
          <c:val>
            <c:numRef>
              <c:f>Fig12_13!$N$99:$Q$99</c:f>
              <c:numCache>
                <c:formatCode>General</c:formatCode>
                <c:ptCount val="4"/>
                <c:pt idx="0">
                  <c:v>361</c:v>
                </c:pt>
                <c:pt idx="1">
                  <c:v>170</c:v>
                </c:pt>
                <c:pt idx="2">
                  <c:v>161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1A-4A39-AED2-8F1926F08E47}"/>
            </c:ext>
          </c:extLst>
        </c:ser>
        <c:ser>
          <c:idx val="1"/>
          <c:order val="2"/>
          <c:tx>
            <c:strRef>
              <c:f>Fig12_13!$M$98</c:f>
              <c:strCache>
                <c:ptCount val="1"/>
                <c:pt idx="0">
                  <c:v>FMLRC</c:v>
                </c:pt>
              </c:strCache>
            </c:strRef>
          </c:tx>
          <c:spPr>
            <a:solidFill>
              <a:srgbClr val="5CC3AF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5667470756906858E-2"/>
                  <c:y val="5.2078594342373871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34086D2-6B7D-46A1-B42D-33C98B816A89}" type="VALUE">
                      <a:rPr lang="en-US" baseline="0"/>
                      <a:pPr>
                        <a:defRPr sz="1000"/>
                      </a:pPr>
                      <a:t>[VALUE]</a:t>
                    </a:fld>
                    <a:endParaRPr lang="en-AU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59543"/>
                        <a:gd name="adj2" fmla="val 153525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301A-4A39-AED2-8F1926F08E4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01A-4A39-AED2-8F1926F08E4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01A-4A39-AED2-8F1926F08E47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01A-4A39-AED2-8F1926F08E4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Fig12_13!$N$96:$Q$96</c:f>
              <c:strCache>
                <c:ptCount val="4"/>
                <c:pt idx="0">
                  <c:v>50 to 99</c:v>
                </c:pt>
                <c:pt idx="1">
                  <c:v>100 to 299</c:v>
                </c:pt>
                <c:pt idx="2">
                  <c:v>300 to 999</c:v>
                </c:pt>
                <c:pt idx="3">
                  <c:v>&gt; 1000</c:v>
                </c:pt>
              </c:strCache>
            </c:strRef>
          </c:cat>
          <c:val>
            <c:numRef>
              <c:f>Fig12_13!$N$98:$Q$98</c:f>
              <c:numCache>
                <c:formatCode>General</c:formatCode>
                <c:ptCount val="4"/>
                <c:pt idx="0">
                  <c:v>712</c:v>
                </c:pt>
                <c:pt idx="1">
                  <c:v>203</c:v>
                </c:pt>
                <c:pt idx="2">
                  <c:v>158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1A-4A39-AED2-8F1926F08E47}"/>
            </c:ext>
          </c:extLst>
        </c:ser>
        <c:ser>
          <c:idx val="0"/>
          <c:order val="3"/>
          <c:tx>
            <c:strRef>
              <c:f>Fig12_13!$M$97</c:f>
              <c:strCache>
                <c:ptCount val="1"/>
                <c:pt idx="0">
                  <c:v>Ratatosk</c:v>
                </c:pt>
              </c:strCache>
            </c:strRef>
          </c:tx>
          <c:spPr>
            <a:solidFill>
              <a:srgbClr val="EDA34E"/>
            </a:solidFill>
            <a:ln>
              <a:noFill/>
            </a:ln>
            <a:effectLst/>
          </c:spPr>
          <c:invertIfNegative val="0"/>
          <c:cat>
            <c:strRef>
              <c:f>Fig12_13!$N$96:$Q$96</c:f>
              <c:strCache>
                <c:ptCount val="4"/>
                <c:pt idx="0">
                  <c:v>50 to 99</c:v>
                </c:pt>
                <c:pt idx="1">
                  <c:v>100 to 299</c:v>
                </c:pt>
                <c:pt idx="2">
                  <c:v>300 to 999</c:v>
                </c:pt>
                <c:pt idx="3">
                  <c:v>&gt; 1000</c:v>
                </c:pt>
              </c:strCache>
            </c:strRef>
          </c:cat>
          <c:val>
            <c:numRef>
              <c:f>Fig12_13!$N$97:$Q$97</c:f>
              <c:numCache>
                <c:formatCode>General</c:formatCode>
                <c:ptCount val="4"/>
                <c:pt idx="0">
                  <c:v>309</c:v>
                </c:pt>
                <c:pt idx="1">
                  <c:v>164</c:v>
                </c:pt>
                <c:pt idx="2">
                  <c:v>147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1A-4A39-AED2-8F1926F08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636080"/>
        <c:axId val="1056510896"/>
      </c:barChart>
      <c:catAx>
        <c:axId val="45163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AU" sz="1200" b="0" i="0" u="none" strike="noStrike" kern="1200" baseline="0">
                    <a:solidFill>
                      <a:sysClr val="windowText" lastClr="000000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AU" sz="1200" b="0" i="0" u="none" strike="noStrike" kern="1200" baseline="0">
                    <a:solidFill>
                      <a:sysClr val="windowText" lastClr="000000"/>
                    </a:solidFill>
                    <a:latin typeface="Aptos" panose="020B0004020202020204" pitchFamily="34" charset="0"/>
                    <a:ea typeface="+mn-ea"/>
                    <a:cs typeface="+mn-cs"/>
                  </a:rPr>
                  <a:t>SV range</a:t>
                </a:r>
              </a:p>
            </c:rich>
          </c:tx>
          <c:layout>
            <c:manualLayout>
              <c:xMode val="edge"/>
              <c:yMode val="edge"/>
              <c:x val="0.84327198984520002"/>
              <c:y val="0.8196959755030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AU" sz="1200" b="0" i="0" u="none" strike="noStrike" kern="1200" baseline="0">
                  <a:solidFill>
                    <a:sysClr val="windowText" lastClr="000000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510896"/>
        <c:crosses val="autoZero"/>
        <c:auto val="1"/>
        <c:lblAlgn val="ctr"/>
        <c:lblOffset val="100"/>
        <c:noMultiLvlLbl val="0"/>
      </c:catAx>
      <c:valAx>
        <c:axId val="1056510896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AU" sz="1200" b="0" i="0" u="none" strike="noStrike" kern="1200" baseline="0">
                    <a:solidFill>
                      <a:sysClr val="windowText" lastClr="000000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AU" sz="1200" b="0" i="0" u="none" strike="noStrike" kern="1200" baseline="0">
                    <a:solidFill>
                      <a:sysClr val="windowText" lastClr="000000"/>
                    </a:solidFill>
                    <a:latin typeface="Aptos" panose="020B0004020202020204" pitchFamily="34" charset="0"/>
                    <a:ea typeface="+mn-ea"/>
                    <a:cs typeface="+mn-cs"/>
                  </a:rPr>
                  <a:t>Count</a:t>
                </a:r>
              </a:p>
            </c:rich>
          </c:tx>
          <c:layout>
            <c:manualLayout>
              <c:xMode val="edge"/>
              <c:yMode val="edge"/>
              <c:x val="1.9444419158587835E-2"/>
              <c:y val="0.246981262758821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AU" sz="1200" b="0" i="0" u="none" strike="noStrike" kern="1200" baseline="0">
                  <a:solidFill>
                    <a:sysClr val="windowText" lastClr="000000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3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baseline="0">
              <a:solidFill>
                <a:sysClr val="windowText" lastClr="000000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AU" sz="1600" b="0" i="0" u="none" strike="noStrike" kern="1200" spc="0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Histogram of Structural Variation Counts (Insertions and Deletions &gt; 50bp)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294700867309616E-2"/>
          <c:y val="0.1324051948694438"/>
          <c:w val="0.92601703475590147"/>
          <c:h val="0.62370365081725321"/>
        </c:manualLayout>
      </c:layout>
      <c:scatterChart>
        <c:scatterStyle val="lineMarker"/>
        <c:varyColors val="0"/>
        <c:ser>
          <c:idx val="4"/>
          <c:order val="0"/>
          <c:tx>
            <c:v>.</c:v>
          </c:tx>
          <c:spPr>
            <a:ln w="15875" cap="rnd">
              <a:solidFill>
                <a:srgbClr val="EDE9CE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'Fig16'!$R$11:$R$153</c:f>
              <c:numCache>
                <c:formatCode>General</c:formatCode>
                <c:ptCount val="143"/>
                <c:pt idx="0">
                  <c:v>4000</c:v>
                </c:pt>
                <c:pt idx="1">
                  <c:v>19400</c:v>
                </c:pt>
                <c:pt idx="3">
                  <c:v>8000</c:v>
                </c:pt>
                <c:pt idx="4">
                  <c:v>23400</c:v>
                </c:pt>
                <c:pt idx="6">
                  <c:v>12000</c:v>
                </c:pt>
                <c:pt idx="7">
                  <c:v>27400</c:v>
                </c:pt>
                <c:pt idx="9">
                  <c:v>16000</c:v>
                </c:pt>
                <c:pt idx="10">
                  <c:v>31400</c:v>
                </c:pt>
                <c:pt idx="12">
                  <c:v>20000</c:v>
                </c:pt>
                <c:pt idx="13">
                  <c:v>35400</c:v>
                </c:pt>
                <c:pt idx="15">
                  <c:v>24000</c:v>
                </c:pt>
                <c:pt idx="16">
                  <c:v>39400</c:v>
                </c:pt>
                <c:pt idx="18">
                  <c:v>28000</c:v>
                </c:pt>
                <c:pt idx="19">
                  <c:v>43400</c:v>
                </c:pt>
                <c:pt idx="21">
                  <c:v>32000</c:v>
                </c:pt>
                <c:pt idx="22">
                  <c:v>47400</c:v>
                </c:pt>
                <c:pt idx="24">
                  <c:v>36000</c:v>
                </c:pt>
                <c:pt idx="25">
                  <c:v>51400</c:v>
                </c:pt>
                <c:pt idx="27">
                  <c:v>40000</c:v>
                </c:pt>
                <c:pt idx="28">
                  <c:v>55400</c:v>
                </c:pt>
                <c:pt idx="30">
                  <c:v>44000</c:v>
                </c:pt>
                <c:pt idx="31">
                  <c:v>59400</c:v>
                </c:pt>
                <c:pt idx="33">
                  <c:v>48000</c:v>
                </c:pt>
                <c:pt idx="34">
                  <c:v>63400</c:v>
                </c:pt>
                <c:pt idx="36">
                  <c:v>52000</c:v>
                </c:pt>
                <c:pt idx="37">
                  <c:v>67400</c:v>
                </c:pt>
                <c:pt idx="39">
                  <c:v>56000</c:v>
                </c:pt>
                <c:pt idx="40">
                  <c:v>71400</c:v>
                </c:pt>
                <c:pt idx="42">
                  <c:v>60000</c:v>
                </c:pt>
                <c:pt idx="43">
                  <c:v>75400</c:v>
                </c:pt>
                <c:pt idx="45">
                  <c:v>64000</c:v>
                </c:pt>
                <c:pt idx="46">
                  <c:v>79400</c:v>
                </c:pt>
                <c:pt idx="48">
                  <c:v>68000</c:v>
                </c:pt>
                <c:pt idx="49">
                  <c:v>83400</c:v>
                </c:pt>
                <c:pt idx="51">
                  <c:v>72000</c:v>
                </c:pt>
                <c:pt idx="52">
                  <c:v>87400</c:v>
                </c:pt>
                <c:pt idx="54">
                  <c:v>76000</c:v>
                </c:pt>
                <c:pt idx="55">
                  <c:v>91400</c:v>
                </c:pt>
                <c:pt idx="57">
                  <c:v>80000</c:v>
                </c:pt>
                <c:pt idx="58">
                  <c:v>95400</c:v>
                </c:pt>
                <c:pt idx="60">
                  <c:v>84000</c:v>
                </c:pt>
                <c:pt idx="61">
                  <c:v>99400</c:v>
                </c:pt>
                <c:pt idx="63">
                  <c:v>88000</c:v>
                </c:pt>
                <c:pt idx="64">
                  <c:v>103400</c:v>
                </c:pt>
                <c:pt idx="66">
                  <c:v>92000</c:v>
                </c:pt>
                <c:pt idx="67">
                  <c:v>107400</c:v>
                </c:pt>
                <c:pt idx="69">
                  <c:v>96000</c:v>
                </c:pt>
                <c:pt idx="70">
                  <c:v>111400</c:v>
                </c:pt>
                <c:pt idx="72">
                  <c:v>100000</c:v>
                </c:pt>
                <c:pt idx="73">
                  <c:v>115400</c:v>
                </c:pt>
                <c:pt idx="75">
                  <c:v>104000</c:v>
                </c:pt>
                <c:pt idx="76">
                  <c:v>119400</c:v>
                </c:pt>
                <c:pt idx="78">
                  <c:v>108000</c:v>
                </c:pt>
                <c:pt idx="79">
                  <c:v>123400</c:v>
                </c:pt>
                <c:pt idx="81">
                  <c:v>112000</c:v>
                </c:pt>
                <c:pt idx="82">
                  <c:v>127400</c:v>
                </c:pt>
                <c:pt idx="84">
                  <c:v>116000</c:v>
                </c:pt>
                <c:pt idx="85">
                  <c:v>131400</c:v>
                </c:pt>
                <c:pt idx="87">
                  <c:v>120000</c:v>
                </c:pt>
                <c:pt idx="88">
                  <c:v>135400</c:v>
                </c:pt>
                <c:pt idx="90">
                  <c:v>124000</c:v>
                </c:pt>
                <c:pt idx="91">
                  <c:v>139400</c:v>
                </c:pt>
                <c:pt idx="93">
                  <c:v>128000</c:v>
                </c:pt>
                <c:pt idx="94">
                  <c:v>143400</c:v>
                </c:pt>
                <c:pt idx="96">
                  <c:v>132000</c:v>
                </c:pt>
                <c:pt idx="97">
                  <c:v>147400</c:v>
                </c:pt>
                <c:pt idx="99">
                  <c:v>136000</c:v>
                </c:pt>
                <c:pt idx="100">
                  <c:v>151400</c:v>
                </c:pt>
                <c:pt idx="102">
                  <c:v>140000</c:v>
                </c:pt>
                <c:pt idx="103">
                  <c:v>155400</c:v>
                </c:pt>
                <c:pt idx="105">
                  <c:v>144000</c:v>
                </c:pt>
                <c:pt idx="106">
                  <c:v>159400</c:v>
                </c:pt>
                <c:pt idx="108">
                  <c:v>148000</c:v>
                </c:pt>
                <c:pt idx="109">
                  <c:v>163400</c:v>
                </c:pt>
                <c:pt idx="111">
                  <c:v>152000</c:v>
                </c:pt>
                <c:pt idx="112">
                  <c:v>167400</c:v>
                </c:pt>
                <c:pt idx="114">
                  <c:v>156000</c:v>
                </c:pt>
                <c:pt idx="115">
                  <c:v>171400</c:v>
                </c:pt>
                <c:pt idx="117">
                  <c:v>160000</c:v>
                </c:pt>
                <c:pt idx="118">
                  <c:v>175400</c:v>
                </c:pt>
                <c:pt idx="120">
                  <c:v>164000</c:v>
                </c:pt>
                <c:pt idx="121">
                  <c:v>179400</c:v>
                </c:pt>
                <c:pt idx="123">
                  <c:v>168000</c:v>
                </c:pt>
                <c:pt idx="124">
                  <c:v>183400</c:v>
                </c:pt>
                <c:pt idx="126">
                  <c:v>172000</c:v>
                </c:pt>
                <c:pt idx="127">
                  <c:v>187400</c:v>
                </c:pt>
              </c:numCache>
            </c:numRef>
          </c:xVal>
          <c:yVal>
            <c:numRef>
              <c:f>'Fig16'!$S$11:$S$153</c:f>
              <c:numCache>
                <c:formatCode>General</c:formatCode>
                <c:ptCount val="143"/>
                <c:pt idx="0">
                  <c:v>0</c:v>
                </c:pt>
                <c:pt idx="1">
                  <c:v>24</c:v>
                </c:pt>
                <c:pt idx="3">
                  <c:v>0</c:v>
                </c:pt>
                <c:pt idx="4">
                  <c:v>24</c:v>
                </c:pt>
                <c:pt idx="6">
                  <c:v>0</c:v>
                </c:pt>
                <c:pt idx="7">
                  <c:v>24</c:v>
                </c:pt>
                <c:pt idx="9">
                  <c:v>0</c:v>
                </c:pt>
                <c:pt idx="10">
                  <c:v>24</c:v>
                </c:pt>
                <c:pt idx="12">
                  <c:v>0</c:v>
                </c:pt>
                <c:pt idx="13">
                  <c:v>24</c:v>
                </c:pt>
                <c:pt idx="15">
                  <c:v>0</c:v>
                </c:pt>
                <c:pt idx="16">
                  <c:v>24</c:v>
                </c:pt>
                <c:pt idx="18">
                  <c:v>0</c:v>
                </c:pt>
                <c:pt idx="19">
                  <c:v>24</c:v>
                </c:pt>
                <c:pt idx="21">
                  <c:v>0</c:v>
                </c:pt>
                <c:pt idx="22">
                  <c:v>24</c:v>
                </c:pt>
                <c:pt idx="24">
                  <c:v>0</c:v>
                </c:pt>
                <c:pt idx="25">
                  <c:v>24</c:v>
                </c:pt>
                <c:pt idx="27">
                  <c:v>0</c:v>
                </c:pt>
                <c:pt idx="28">
                  <c:v>24</c:v>
                </c:pt>
                <c:pt idx="30">
                  <c:v>0</c:v>
                </c:pt>
                <c:pt idx="31">
                  <c:v>24</c:v>
                </c:pt>
                <c:pt idx="33">
                  <c:v>0</c:v>
                </c:pt>
                <c:pt idx="34">
                  <c:v>24</c:v>
                </c:pt>
                <c:pt idx="36">
                  <c:v>0</c:v>
                </c:pt>
                <c:pt idx="37">
                  <c:v>24</c:v>
                </c:pt>
                <c:pt idx="39">
                  <c:v>0</c:v>
                </c:pt>
                <c:pt idx="40">
                  <c:v>24</c:v>
                </c:pt>
                <c:pt idx="42">
                  <c:v>0</c:v>
                </c:pt>
                <c:pt idx="43">
                  <c:v>24</c:v>
                </c:pt>
                <c:pt idx="45">
                  <c:v>0</c:v>
                </c:pt>
                <c:pt idx="46">
                  <c:v>24</c:v>
                </c:pt>
                <c:pt idx="48">
                  <c:v>0</c:v>
                </c:pt>
                <c:pt idx="49">
                  <c:v>24</c:v>
                </c:pt>
                <c:pt idx="51">
                  <c:v>0</c:v>
                </c:pt>
                <c:pt idx="52">
                  <c:v>24</c:v>
                </c:pt>
                <c:pt idx="54">
                  <c:v>0</c:v>
                </c:pt>
                <c:pt idx="55">
                  <c:v>24</c:v>
                </c:pt>
                <c:pt idx="57">
                  <c:v>0</c:v>
                </c:pt>
                <c:pt idx="58">
                  <c:v>24</c:v>
                </c:pt>
                <c:pt idx="60">
                  <c:v>0</c:v>
                </c:pt>
                <c:pt idx="61">
                  <c:v>24</c:v>
                </c:pt>
                <c:pt idx="63">
                  <c:v>0</c:v>
                </c:pt>
                <c:pt idx="64">
                  <c:v>24</c:v>
                </c:pt>
                <c:pt idx="66">
                  <c:v>0</c:v>
                </c:pt>
                <c:pt idx="67">
                  <c:v>24</c:v>
                </c:pt>
                <c:pt idx="69">
                  <c:v>0</c:v>
                </c:pt>
                <c:pt idx="70">
                  <c:v>24</c:v>
                </c:pt>
                <c:pt idx="72">
                  <c:v>0</c:v>
                </c:pt>
                <c:pt idx="73">
                  <c:v>24</c:v>
                </c:pt>
                <c:pt idx="75">
                  <c:v>0</c:v>
                </c:pt>
                <c:pt idx="76">
                  <c:v>24</c:v>
                </c:pt>
                <c:pt idx="78">
                  <c:v>0</c:v>
                </c:pt>
                <c:pt idx="79">
                  <c:v>24</c:v>
                </c:pt>
                <c:pt idx="81">
                  <c:v>0</c:v>
                </c:pt>
                <c:pt idx="82">
                  <c:v>24</c:v>
                </c:pt>
                <c:pt idx="84">
                  <c:v>0</c:v>
                </c:pt>
                <c:pt idx="85">
                  <c:v>24</c:v>
                </c:pt>
                <c:pt idx="87">
                  <c:v>0</c:v>
                </c:pt>
                <c:pt idx="88">
                  <c:v>24</c:v>
                </c:pt>
                <c:pt idx="90">
                  <c:v>0</c:v>
                </c:pt>
                <c:pt idx="91">
                  <c:v>24</c:v>
                </c:pt>
                <c:pt idx="93">
                  <c:v>0</c:v>
                </c:pt>
                <c:pt idx="94">
                  <c:v>24</c:v>
                </c:pt>
                <c:pt idx="96">
                  <c:v>0</c:v>
                </c:pt>
                <c:pt idx="97">
                  <c:v>24</c:v>
                </c:pt>
                <c:pt idx="99">
                  <c:v>0</c:v>
                </c:pt>
                <c:pt idx="100">
                  <c:v>24</c:v>
                </c:pt>
                <c:pt idx="102">
                  <c:v>0</c:v>
                </c:pt>
                <c:pt idx="103">
                  <c:v>24</c:v>
                </c:pt>
                <c:pt idx="105">
                  <c:v>0</c:v>
                </c:pt>
                <c:pt idx="106">
                  <c:v>24</c:v>
                </c:pt>
                <c:pt idx="108">
                  <c:v>0</c:v>
                </c:pt>
                <c:pt idx="109">
                  <c:v>24</c:v>
                </c:pt>
                <c:pt idx="111">
                  <c:v>0</c:v>
                </c:pt>
                <c:pt idx="112">
                  <c:v>24</c:v>
                </c:pt>
                <c:pt idx="114">
                  <c:v>0</c:v>
                </c:pt>
                <c:pt idx="115">
                  <c:v>24</c:v>
                </c:pt>
                <c:pt idx="117">
                  <c:v>0</c:v>
                </c:pt>
                <c:pt idx="118">
                  <c:v>24</c:v>
                </c:pt>
                <c:pt idx="120">
                  <c:v>0</c:v>
                </c:pt>
                <c:pt idx="121">
                  <c:v>24</c:v>
                </c:pt>
                <c:pt idx="123">
                  <c:v>0</c:v>
                </c:pt>
                <c:pt idx="124">
                  <c:v>24</c:v>
                </c:pt>
                <c:pt idx="126">
                  <c:v>0</c:v>
                </c:pt>
                <c:pt idx="127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F2-4D45-92E5-2E9784283851}"/>
            </c:ext>
          </c:extLst>
        </c:ser>
        <c:ser>
          <c:idx val="0"/>
          <c:order val="1"/>
          <c:tx>
            <c:v>GIAB</c:v>
          </c:tx>
          <c:spPr>
            <a:ln w="19050" cap="rnd">
              <a:solidFill>
                <a:srgbClr val="DB4325"/>
              </a:solidFill>
              <a:round/>
            </a:ln>
            <a:effectLst/>
          </c:spPr>
          <c:marker>
            <c:symbol val="none"/>
          </c:marker>
          <c:xVal>
            <c:numRef>
              <c:f>'Fig16'!$H$11:$H$865</c:f>
              <c:numCache>
                <c:formatCode>General</c:formatCode>
                <c:ptCount val="855"/>
                <c:pt idx="0">
                  <c:v>15800</c:v>
                </c:pt>
                <c:pt idx="1">
                  <c:v>16000</c:v>
                </c:pt>
                <c:pt idx="2">
                  <c:v>16200</c:v>
                </c:pt>
                <c:pt idx="3">
                  <c:v>16400</c:v>
                </c:pt>
                <c:pt idx="4">
                  <c:v>16600</c:v>
                </c:pt>
                <c:pt idx="5">
                  <c:v>16800</c:v>
                </c:pt>
                <c:pt idx="6">
                  <c:v>17000</c:v>
                </c:pt>
                <c:pt idx="7">
                  <c:v>17200</c:v>
                </c:pt>
                <c:pt idx="8">
                  <c:v>17400</c:v>
                </c:pt>
                <c:pt idx="9">
                  <c:v>17600</c:v>
                </c:pt>
                <c:pt idx="10">
                  <c:v>17800</c:v>
                </c:pt>
                <c:pt idx="11">
                  <c:v>18000</c:v>
                </c:pt>
                <c:pt idx="12">
                  <c:v>18200</c:v>
                </c:pt>
                <c:pt idx="13">
                  <c:v>18400</c:v>
                </c:pt>
                <c:pt idx="14">
                  <c:v>18600</c:v>
                </c:pt>
                <c:pt idx="15">
                  <c:v>18800</c:v>
                </c:pt>
                <c:pt idx="16">
                  <c:v>19000</c:v>
                </c:pt>
                <c:pt idx="17">
                  <c:v>19200</c:v>
                </c:pt>
                <c:pt idx="18">
                  <c:v>19400</c:v>
                </c:pt>
                <c:pt idx="19">
                  <c:v>19600</c:v>
                </c:pt>
                <c:pt idx="20">
                  <c:v>19800</c:v>
                </c:pt>
                <c:pt idx="21">
                  <c:v>20000</c:v>
                </c:pt>
                <c:pt idx="22">
                  <c:v>20200</c:v>
                </c:pt>
                <c:pt idx="23">
                  <c:v>20400</c:v>
                </c:pt>
                <c:pt idx="24">
                  <c:v>20600</c:v>
                </c:pt>
                <c:pt idx="25">
                  <c:v>20800</c:v>
                </c:pt>
                <c:pt idx="26">
                  <c:v>21000</c:v>
                </c:pt>
                <c:pt idx="27">
                  <c:v>21200</c:v>
                </c:pt>
                <c:pt idx="28">
                  <c:v>21400</c:v>
                </c:pt>
                <c:pt idx="29">
                  <c:v>21600</c:v>
                </c:pt>
                <c:pt idx="30">
                  <c:v>21800</c:v>
                </c:pt>
                <c:pt idx="31">
                  <c:v>22000</c:v>
                </c:pt>
                <c:pt idx="32">
                  <c:v>22200</c:v>
                </c:pt>
                <c:pt idx="33">
                  <c:v>22400</c:v>
                </c:pt>
                <c:pt idx="34">
                  <c:v>22600</c:v>
                </c:pt>
                <c:pt idx="35">
                  <c:v>22800</c:v>
                </c:pt>
                <c:pt idx="36">
                  <c:v>23000</c:v>
                </c:pt>
                <c:pt idx="37">
                  <c:v>23200</c:v>
                </c:pt>
                <c:pt idx="38">
                  <c:v>23400</c:v>
                </c:pt>
                <c:pt idx="39">
                  <c:v>23600</c:v>
                </c:pt>
                <c:pt idx="40">
                  <c:v>23800</c:v>
                </c:pt>
                <c:pt idx="41">
                  <c:v>24000</c:v>
                </c:pt>
                <c:pt idx="42">
                  <c:v>24200</c:v>
                </c:pt>
                <c:pt idx="43">
                  <c:v>24400</c:v>
                </c:pt>
                <c:pt idx="44">
                  <c:v>24600</c:v>
                </c:pt>
                <c:pt idx="45">
                  <c:v>24800</c:v>
                </c:pt>
                <c:pt idx="46">
                  <c:v>25000</c:v>
                </c:pt>
                <c:pt idx="47">
                  <c:v>25200</c:v>
                </c:pt>
                <c:pt idx="48">
                  <c:v>25400</c:v>
                </c:pt>
                <c:pt idx="49">
                  <c:v>25600</c:v>
                </c:pt>
                <c:pt idx="50">
                  <c:v>25800</c:v>
                </c:pt>
                <c:pt idx="51">
                  <c:v>26000</c:v>
                </c:pt>
                <c:pt idx="52">
                  <c:v>26200</c:v>
                </c:pt>
                <c:pt idx="53">
                  <c:v>26400</c:v>
                </c:pt>
                <c:pt idx="54">
                  <c:v>26600</c:v>
                </c:pt>
                <c:pt idx="55">
                  <c:v>26800</c:v>
                </c:pt>
                <c:pt idx="56">
                  <c:v>27000</c:v>
                </c:pt>
                <c:pt idx="57">
                  <c:v>27200</c:v>
                </c:pt>
                <c:pt idx="58">
                  <c:v>27400</c:v>
                </c:pt>
                <c:pt idx="59">
                  <c:v>27600</c:v>
                </c:pt>
                <c:pt idx="60">
                  <c:v>27800</c:v>
                </c:pt>
                <c:pt idx="61">
                  <c:v>28000</c:v>
                </c:pt>
                <c:pt idx="62">
                  <c:v>28200</c:v>
                </c:pt>
                <c:pt idx="63">
                  <c:v>28400</c:v>
                </c:pt>
                <c:pt idx="64">
                  <c:v>28600</c:v>
                </c:pt>
                <c:pt idx="65">
                  <c:v>28800</c:v>
                </c:pt>
                <c:pt idx="66">
                  <c:v>29000</c:v>
                </c:pt>
                <c:pt idx="67">
                  <c:v>29200</c:v>
                </c:pt>
                <c:pt idx="68">
                  <c:v>29400</c:v>
                </c:pt>
                <c:pt idx="69">
                  <c:v>29600</c:v>
                </c:pt>
                <c:pt idx="70">
                  <c:v>29800</c:v>
                </c:pt>
                <c:pt idx="71">
                  <c:v>30000</c:v>
                </c:pt>
                <c:pt idx="72">
                  <c:v>30200</c:v>
                </c:pt>
                <c:pt idx="73">
                  <c:v>30400</c:v>
                </c:pt>
                <c:pt idx="74">
                  <c:v>30600</c:v>
                </c:pt>
                <c:pt idx="75">
                  <c:v>30800</c:v>
                </c:pt>
                <c:pt idx="76">
                  <c:v>31000</c:v>
                </c:pt>
                <c:pt idx="77">
                  <c:v>31200</c:v>
                </c:pt>
                <c:pt idx="78">
                  <c:v>31400</c:v>
                </c:pt>
                <c:pt idx="79">
                  <c:v>31600</c:v>
                </c:pt>
                <c:pt idx="80">
                  <c:v>31800</c:v>
                </c:pt>
                <c:pt idx="81">
                  <c:v>32000</c:v>
                </c:pt>
                <c:pt idx="82">
                  <c:v>32200</c:v>
                </c:pt>
                <c:pt idx="83">
                  <c:v>32400</c:v>
                </c:pt>
                <c:pt idx="84">
                  <c:v>32600</c:v>
                </c:pt>
                <c:pt idx="85">
                  <c:v>32800</c:v>
                </c:pt>
                <c:pt idx="86">
                  <c:v>33000</c:v>
                </c:pt>
                <c:pt idx="87">
                  <c:v>33200</c:v>
                </c:pt>
                <c:pt idx="88">
                  <c:v>33400</c:v>
                </c:pt>
                <c:pt idx="89">
                  <c:v>33600</c:v>
                </c:pt>
                <c:pt idx="90">
                  <c:v>33800</c:v>
                </c:pt>
                <c:pt idx="91">
                  <c:v>34000</c:v>
                </c:pt>
                <c:pt idx="92">
                  <c:v>34200</c:v>
                </c:pt>
                <c:pt idx="93">
                  <c:v>34400</c:v>
                </c:pt>
                <c:pt idx="94">
                  <c:v>34600</c:v>
                </c:pt>
                <c:pt idx="95">
                  <c:v>34800</c:v>
                </c:pt>
                <c:pt idx="96">
                  <c:v>35000</c:v>
                </c:pt>
                <c:pt idx="97">
                  <c:v>35200</c:v>
                </c:pt>
                <c:pt idx="98">
                  <c:v>35400</c:v>
                </c:pt>
                <c:pt idx="99">
                  <c:v>35600</c:v>
                </c:pt>
                <c:pt idx="100">
                  <c:v>35800</c:v>
                </c:pt>
                <c:pt idx="101">
                  <c:v>36000</c:v>
                </c:pt>
                <c:pt idx="102">
                  <c:v>36200</c:v>
                </c:pt>
                <c:pt idx="103">
                  <c:v>36400</c:v>
                </c:pt>
                <c:pt idx="104">
                  <c:v>36600</c:v>
                </c:pt>
                <c:pt idx="105">
                  <c:v>36800</c:v>
                </c:pt>
                <c:pt idx="106">
                  <c:v>37000</c:v>
                </c:pt>
                <c:pt idx="107">
                  <c:v>37200</c:v>
                </c:pt>
                <c:pt idx="108">
                  <c:v>37400</c:v>
                </c:pt>
                <c:pt idx="109">
                  <c:v>37600</c:v>
                </c:pt>
                <c:pt idx="110">
                  <c:v>37800</c:v>
                </c:pt>
                <c:pt idx="111">
                  <c:v>38000</c:v>
                </c:pt>
                <c:pt idx="112">
                  <c:v>38200</c:v>
                </c:pt>
                <c:pt idx="113">
                  <c:v>38400</c:v>
                </c:pt>
                <c:pt idx="114">
                  <c:v>38600</c:v>
                </c:pt>
                <c:pt idx="115">
                  <c:v>38800</c:v>
                </c:pt>
                <c:pt idx="116">
                  <c:v>39000</c:v>
                </c:pt>
                <c:pt idx="117">
                  <c:v>39200</c:v>
                </c:pt>
                <c:pt idx="118">
                  <c:v>39400</c:v>
                </c:pt>
                <c:pt idx="119">
                  <c:v>39600</c:v>
                </c:pt>
                <c:pt idx="120">
                  <c:v>39800</c:v>
                </c:pt>
                <c:pt idx="121">
                  <c:v>40000</c:v>
                </c:pt>
                <c:pt idx="122">
                  <c:v>40200</c:v>
                </c:pt>
                <c:pt idx="123">
                  <c:v>40400</c:v>
                </c:pt>
                <c:pt idx="124">
                  <c:v>40600</c:v>
                </c:pt>
                <c:pt idx="125">
                  <c:v>40800</c:v>
                </c:pt>
                <c:pt idx="126">
                  <c:v>41000</c:v>
                </c:pt>
                <c:pt idx="127">
                  <c:v>41200</c:v>
                </c:pt>
                <c:pt idx="128">
                  <c:v>41400</c:v>
                </c:pt>
                <c:pt idx="129">
                  <c:v>41600</c:v>
                </c:pt>
                <c:pt idx="130">
                  <c:v>41800</c:v>
                </c:pt>
                <c:pt idx="131">
                  <c:v>42000</c:v>
                </c:pt>
                <c:pt idx="132">
                  <c:v>42200</c:v>
                </c:pt>
                <c:pt idx="133">
                  <c:v>42400</c:v>
                </c:pt>
                <c:pt idx="134">
                  <c:v>42600</c:v>
                </c:pt>
                <c:pt idx="135">
                  <c:v>42800</c:v>
                </c:pt>
                <c:pt idx="136">
                  <c:v>43000</c:v>
                </c:pt>
                <c:pt idx="137">
                  <c:v>43200</c:v>
                </c:pt>
                <c:pt idx="138">
                  <c:v>43400</c:v>
                </c:pt>
                <c:pt idx="139">
                  <c:v>43600</c:v>
                </c:pt>
                <c:pt idx="140">
                  <c:v>43800</c:v>
                </c:pt>
                <c:pt idx="141">
                  <c:v>44000</c:v>
                </c:pt>
                <c:pt idx="142">
                  <c:v>44200</c:v>
                </c:pt>
                <c:pt idx="143">
                  <c:v>44400</c:v>
                </c:pt>
                <c:pt idx="144">
                  <c:v>44600</c:v>
                </c:pt>
                <c:pt idx="145">
                  <c:v>44800</c:v>
                </c:pt>
                <c:pt idx="146">
                  <c:v>45000</c:v>
                </c:pt>
                <c:pt idx="147">
                  <c:v>45200</c:v>
                </c:pt>
                <c:pt idx="148">
                  <c:v>45400</c:v>
                </c:pt>
                <c:pt idx="149">
                  <c:v>45600</c:v>
                </c:pt>
                <c:pt idx="150">
                  <c:v>45800</c:v>
                </c:pt>
                <c:pt idx="151">
                  <c:v>46000</c:v>
                </c:pt>
                <c:pt idx="152">
                  <c:v>46200</c:v>
                </c:pt>
                <c:pt idx="153">
                  <c:v>46400</c:v>
                </c:pt>
                <c:pt idx="154">
                  <c:v>46600</c:v>
                </c:pt>
                <c:pt idx="155">
                  <c:v>46800</c:v>
                </c:pt>
                <c:pt idx="156">
                  <c:v>47000</c:v>
                </c:pt>
                <c:pt idx="157">
                  <c:v>47200</c:v>
                </c:pt>
                <c:pt idx="158">
                  <c:v>47400</c:v>
                </c:pt>
                <c:pt idx="159">
                  <c:v>47600</c:v>
                </c:pt>
                <c:pt idx="160">
                  <c:v>47800</c:v>
                </c:pt>
                <c:pt idx="161">
                  <c:v>48000</c:v>
                </c:pt>
                <c:pt idx="162">
                  <c:v>48200</c:v>
                </c:pt>
                <c:pt idx="163">
                  <c:v>48400</c:v>
                </c:pt>
                <c:pt idx="164">
                  <c:v>48600</c:v>
                </c:pt>
                <c:pt idx="165">
                  <c:v>48800</c:v>
                </c:pt>
                <c:pt idx="166">
                  <c:v>49000</c:v>
                </c:pt>
                <c:pt idx="167">
                  <c:v>49200</c:v>
                </c:pt>
                <c:pt idx="168">
                  <c:v>49400</c:v>
                </c:pt>
                <c:pt idx="169">
                  <c:v>49600</c:v>
                </c:pt>
                <c:pt idx="170">
                  <c:v>49800</c:v>
                </c:pt>
                <c:pt idx="171">
                  <c:v>50000</c:v>
                </c:pt>
                <c:pt idx="172">
                  <c:v>50200</c:v>
                </c:pt>
                <c:pt idx="173">
                  <c:v>50400</c:v>
                </c:pt>
                <c:pt idx="174">
                  <c:v>50600</c:v>
                </c:pt>
                <c:pt idx="175">
                  <c:v>50800</c:v>
                </c:pt>
                <c:pt idx="176">
                  <c:v>51000</c:v>
                </c:pt>
                <c:pt idx="177">
                  <c:v>51200</c:v>
                </c:pt>
                <c:pt idx="178">
                  <c:v>51400</c:v>
                </c:pt>
                <c:pt idx="179">
                  <c:v>51600</c:v>
                </c:pt>
                <c:pt idx="180">
                  <c:v>51800</c:v>
                </c:pt>
                <c:pt idx="181">
                  <c:v>52000</c:v>
                </c:pt>
                <c:pt idx="182">
                  <c:v>52200</c:v>
                </c:pt>
                <c:pt idx="183">
                  <c:v>52400</c:v>
                </c:pt>
                <c:pt idx="184">
                  <c:v>52600</c:v>
                </c:pt>
                <c:pt idx="185">
                  <c:v>52800</c:v>
                </c:pt>
                <c:pt idx="186">
                  <c:v>53000</c:v>
                </c:pt>
                <c:pt idx="187">
                  <c:v>53200</c:v>
                </c:pt>
                <c:pt idx="188">
                  <c:v>53400</c:v>
                </c:pt>
                <c:pt idx="189">
                  <c:v>53600</c:v>
                </c:pt>
                <c:pt idx="190">
                  <c:v>53800</c:v>
                </c:pt>
                <c:pt idx="191">
                  <c:v>54000</c:v>
                </c:pt>
                <c:pt idx="192">
                  <c:v>54200</c:v>
                </c:pt>
                <c:pt idx="193">
                  <c:v>54400</c:v>
                </c:pt>
                <c:pt idx="194">
                  <c:v>54600</c:v>
                </c:pt>
                <c:pt idx="195">
                  <c:v>54800</c:v>
                </c:pt>
                <c:pt idx="196">
                  <c:v>55000</c:v>
                </c:pt>
                <c:pt idx="197">
                  <c:v>55200</c:v>
                </c:pt>
                <c:pt idx="198">
                  <c:v>55400</c:v>
                </c:pt>
                <c:pt idx="199">
                  <c:v>55600</c:v>
                </c:pt>
                <c:pt idx="200">
                  <c:v>55800</c:v>
                </c:pt>
                <c:pt idx="201">
                  <c:v>56000</c:v>
                </c:pt>
                <c:pt idx="202">
                  <c:v>56200</c:v>
                </c:pt>
                <c:pt idx="203">
                  <c:v>56400</c:v>
                </c:pt>
                <c:pt idx="204">
                  <c:v>56600</c:v>
                </c:pt>
                <c:pt idx="205">
                  <c:v>56800</c:v>
                </c:pt>
                <c:pt idx="206">
                  <c:v>57000</c:v>
                </c:pt>
                <c:pt idx="207">
                  <c:v>57200</c:v>
                </c:pt>
                <c:pt idx="208">
                  <c:v>57400</c:v>
                </c:pt>
                <c:pt idx="209">
                  <c:v>57600</c:v>
                </c:pt>
                <c:pt idx="210">
                  <c:v>57800</c:v>
                </c:pt>
                <c:pt idx="211">
                  <c:v>58000</c:v>
                </c:pt>
                <c:pt idx="212">
                  <c:v>58200</c:v>
                </c:pt>
                <c:pt idx="213">
                  <c:v>58400</c:v>
                </c:pt>
                <c:pt idx="214">
                  <c:v>58600</c:v>
                </c:pt>
                <c:pt idx="215">
                  <c:v>58800</c:v>
                </c:pt>
                <c:pt idx="216">
                  <c:v>59000</c:v>
                </c:pt>
                <c:pt idx="217">
                  <c:v>59200</c:v>
                </c:pt>
                <c:pt idx="218">
                  <c:v>59400</c:v>
                </c:pt>
                <c:pt idx="219">
                  <c:v>59600</c:v>
                </c:pt>
                <c:pt idx="220">
                  <c:v>59800</c:v>
                </c:pt>
                <c:pt idx="221">
                  <c:v>60000</c:v>
                </c:pt>
                <c:pt idx="222">
                  <c:v>60200</c:v>
                </c:pt>
                <c:pt idx="223">
                  <c:v>60400</c:v>
                </c:pt>
                <c:pt idx="224">
                  <c:v>60600</c:v>
                </c:pt>
                <c:pt idx="225">
                  <c:v>60800</c:v>
                </c:pt>
                <c:pt idx="226">
                  <c:v>61000</c:v>
                </c:pt>
                <c:pt idx="227">
                  <c:v>61200</c:v>
                </c:pt>
                <c:pt idx="228">
                  <c:v>61400</c:v>
                </c:pt>
                <c:pt idx="229">
                  <c:v>61600</c:v>
                </c:pt>
                <c:pt idx="230">
                  <c:v>61800</c:v>
                </c:pt>
                <c:pt idx="231">
                  <c:v>62000</c:v>
                </c:pt>
                <c:pt idx="232">
                  <c:v>62200</c:v>
                </c:pt>
                <c:pt idx="233">
                  <c:v>62400</c:v>
                </c:pt>
                <c:pt idx="234">
                  <c:v>62600</c:v>
                </c:pt>
                <c:pt idx="235">
                  <c:v>62800</c:v>
                </c:pt>
                <c:pt idx="236">
                  <c:v>63000</c:v>
                </c:pt>
                <c:pt idx="237">
                  <c:v>63200</c:v>
                </c:pt>
                <c:pt idx="238">
                  <c:v>63400</c:v>
                </c:pt>
                <c:pt idx="239">
                  <c:v>63600</c:v>
                </c:pt>
                <c:pt idx="240">
                  <c:v>63800</c:v>
                </c:pt>
                <c:pt idx="241">
                  <c:v>64000</c:v>
                </c:pt>
                <c:pt idx="242">
                  <c:v>64200</c:v>
                </c:pt>
                <c:pt idx="243">
                  <c:v>64400</c:v>
                </c:pt>
                <c:pt idx="244">
                  <c:v>64600</c:v>
                </c:pt>
                <c:pt idx="245">
                  <c:v>64800</c:v>
                </c:pt>
                <c:pt idx="246">
                  <c:v>65000</c:v>
                </c:pt>
                <c:pt idx="247">
                  <c:v>65200</c:v>
                </c:pt>
                <c:pt idx="248">
                  <c:v>65400</c:v>
                </c:pt>
                <c:pt idx="249">
                  <c:v>65600</c:v>
                </c:pt>
                <c:pt idx="250">
                  <c:v>65800</c:v>
                </c:pt>
                <c:pt idx="251">
                  <c:v>66000</c:v>
                </c:pt>
                <c:pt idx="252">
                  <c:v>66200</c:v>
                </c:pt>
                <c:pt idx="253">
                  <c:v>66400</c:v>
                </c:pt>
                <c:pt idx="254">
                  <c:v>66600</c:v>
                </c:pt>
                <c:pt idx="255">
                  <c:v>66800</c:v>
                </c:pt>
                <c:pt idx="256">
                  <c:v>67000</c:v>
                </c:pt>
                <c:pt idx="257">
                  <c:v>67200</c:v>
                </c:pt>
                <c:pt idx="258">
                  <c:v>67400</c:v>
                </c:pt>
                <c:pt idx="259">
                  <c:v>67600</c:v>
                </c:pt>
                <c:pt idx="260">
                  <c:v>67800</c:v>
                </c:pt>
                <c:pt idx="261">
                  <c:v>68000</c:v>
                </c:pt>
                <c:pt idx="262">
                  <c:v>68200</c:v>
                </c:pt>
                <c:pt idx="263">
                  <c:v>68400</c:v>
                </c:pt>
                <c:pt idx="264">
                  <c:v>68600</c:v>
                </c:pt>
                <c:pt idx="265">
                  <c:v>68800</c:v>
                </c:pt>
                <c:pt idx="266">
                  <c:v>69000</c:v>
                </c:pt>
                <c:pt idx="267">
                  <c:v>69200</c:v>
                </c:pt>
                <c:pt idx="268">
                  <c:v>69400</c:v>
                </c:pt>
                <c:pt idx="269">
                  <c:v>69600</c:v>
                </c:pt>
                <c:pt idx="270">
                  <c:v>69800</c:v>
                </c:pt>
                <c:pt idx="271">
                  <c:v>70000</c:v>
                </c:pt>
                <c:pt idx="272">
                  <c:v>70200</c:v>
                </c:pt>
                <c:pt idx="273">
                  <c:v>70400</c:v>
                </c:pt>
                <c:pt idx="274">
                  <c:v>70600</c:v>
                </c:pt>
                <c:pt idx="275">
                  <c:v>70800</c:v>
                </c:pt>
                <c:pt idx="276">
                  <c:v>71000</c:v>
                </c:pt>
                <c:pt idx="277">
                  <c:v>71200</c:v>
                </c:pt>
                <c:pt idx="278">
                  <c:v>71400</c:v>
                </c:pt>
                <c:pt idx="279">
                  <c:v>71600</c:v>
                </c:pt>
                <c:pt idx="280">
                  <c:v>71800</c:v>
                </c:pt>
                <c:pt idx="281">
                  <c:v>72000</c:v>
                </c:pt>
                <c:pt idx="282">
                  <c:v>72200</c:v>
                </c:pt>
                <c:pt idx="283">
                  <c:v>72400</c:v>
                </c:pt>
                <c:pt idx="284">
                  <c:v>72600</c:v>
                </c:pt>
                <c:pt idx="285">
                  <c:v>72800</c:v>
                </c:pt>
                <c:pt idx="286">
                  <c:v>73000</c:v>
                </c:pt>
                <c:pt idx="287">
                  <c:v>73200</c:v>
                </c:pt>
                <c:pt idx="288">
                  <c:v>73400</c:v>
                </c:pt>
                <c:pt idx="289">
                  <c:v>73600</c:v>
                </c:pt>
                <c:pt idx="290">
                  <c:v>73800</c:v>
                </c:pt>
                <c:pt idx="291">
                  <c:v>74000</c:v>
                </c:pt>
                <c:pt idx="292">
                  <c:v>74200</c:v>
                </c:pt>
                <c:pt idx="293">
                  <c:v>74400</c:v>
                </c:pt>
                <c:pt idx="294">
                  <c:v>74600</c:v>
                </c:pt>
                <c:pt idx="295">
                  <c:v>74800</c:v>
                </c:pt>
                <c:pt idx="296">
                  <c:v>75000</c:v>
                </c:pt>
                <c:pt idx="297">
                  <c:v>75200</c:v>
                </c:pt>
                <c:pt idx="298">
                  <c:v>75400</c:v>
                </c:pt>
                <c:pt idx="299">
                  <c:v>75600</c:v>
                </c:pt>
                <c:pt idx="300">
                  <c:v>75800</c:v>
                </c:pt>
                <c:pt idx="301">
                  <c:v>76000</c:v>
                </c:pt>
                <c:pt idx="302">
                  <c:v>76200</c:v>
                </c:pt>
                <c:pt idx="303">
                  <c:v>76400</c:v>
                </c:pt>
                <c:pt idx="304">
                  <c:v>76600</c:v>
                </c:pt>
                <c:pt idx="305">
                  <c:v>76800</c:v>
                </c:pt>
                <c:pt idx="306">
                  <c:v>77000</c:v>
                </c:pt>
                <c:pt idx="307">
                  <c:v>77200</c:v>
                </c:pt>
                <c:pt idx="308">
                  <c:v>77400</c:v>
                </c:pt>
                <c:pt idx="309">
                  <c:v>77600</c:v>
                </c:pt>
                <c:pt idx="310">
                  <c:v>77800</c:v>
                </c:pt>
                <c:pt idx="311">
                  <c:v>78000</c:v>
                </c:pt>
                <c:pt idx="312">
                  <c:v>78200</c:v>
                </c:pt>
                <c:pt idx="313">
                  <c:v>78400</c:v>
                </c:pt>
                <c:pt idx="314">
                  <c:v>78600</c:v>
                </c:pt>
                <c:pt idx="315">
                  <c:v>78800</c:v>
                </c:pt>
                <c:pt idx="316">
                  <c:v>79000</c:v>
                </c:pt>
                <c:pt idx="317">
                  <c:v>79200</c:v>
                </c:pt>
                <c:pt idx="318">
                  <c:v>79400</c:v>
                </c:pt>
                <c:pt idx="319">
                  <c:v>79600</c:v>
                </c:pt>
                <c:pt idx="320">
                  <c:v>79800</c:v>
                </c:pt>
                <c:pt idx="321">
                  <c:v>80000</c:v>
                </c:pt>
                <c:pt idx="322">
                  <c:v>80200</c:v>
                </c:pt>
                <c:pt idx="323">
                  <c:v>80400</c:v>
                </c:pt>
                <c:pt idx="324">
                  <c:v>80600</c:v>
                </c:pt>
                <c:pt idx="325">
                  <c:v>80800</c:v>
                </c:pt>
                <c:pt idx="326">
                  <c:v>81000</c:v>
                </c:pt>
                <c:pt idx="327">
                  <c:v>81200</c:v>
                </c:pt>
                <c:pt idx="328">
                  <c:v>81400</c:v>
                </c:pt>
                <c:pt idx="329">
                  <c:v>81600</c:v>
                </c:pt>
                <c:pt idx="330">
                  <c:v>81800</c:v>
                </c:pt>
                <c:pt idx="331">
                  <c:v>82000</c:v>
                </c:pt>
                <c:pt idx="332">
                  <c:v>82200</c:v>
                </c:pt>
                <c:pt idx="333">
                  <c:v>82400</c:v>
                </c:pt>
                <c:pt idx="334">
                  <c:v>82600</c:v>
                </c:pt>
                <c:pt idx="335">
                  <c:v>82800</c:v>
                </c:pt>
                <c:pt idx="336">
                  <c:v>83000</c:v>
                </c:pt>
                <c:pt idx="337">
                  <c:v>83200</c:v>
                </c:pt>
                <c:pt idx="338">
                  <c:v>83400</c:v>
                </c:pt>
                <c:pt idx="339">
                  <c:v>83600</c:v>
                </c:pt>
                <c:pt idx="340">
                  <c:v>83800</c:v>
                </c:pt>
                <c:pt idx="341">
                  <c:v>84000</c:v>
                </c:pt>
                <c:pt idx="342">
                  <c:v>84200</c:v>
                </c:pt>
                <c:pt idx="343">
                  <c:v>84400</c:v>
                </c:pt>
                <c:pt idx="344">
                  <c:v>84600</c:v>
                </c:pt>
                <c:pt idx="345">
                  <c:v>84800</c:v>
                </c:pt>
                <c:pt idx="346">
                  <c:v>85000</c:v>
                </c:pt>
                <c:pt idx="347">
                  <c:v>85200</c:v>
                </c:pt>
                <c:pt idx="348">
                  <c:v>85400</c:v>
                </c:pt>
                <c:pt idx="349">
                  <c:v>85600</c:v>
                </c:pt>
                <c:pt idx="350">
                  <c:v>85800</c:v>
                </c:pt>
                <c:pt idx="351">
                  <c:v>86000</c:v>
                </c:pt>
                <c:pt idx="352">
                  <c:v>86200</c:v>
                </c:pt>
                <c:pt idx="353">
                  <c:v>86400</c:v>
                </c:pt>
                <c:pt idx="354">
                  <c:v>86600</c:v>
                </c:pt>
                <c:pt idx="355">
                  <c:v>86800</c:v>
                </c:pt>
                <c:pt idx="356">
                  <c:v>87000</c:v>
                </c:pt>
                <c:pt idx="357">
                  <c:v>87200</c:v>
                </c:pt>
                <c:pt idx="358">
                  <c:v>87400</c:v>
                </c:pt>
                <c:pt idx="359">
                  <c:v>87600</c:v>
                </c:pt>
                <c:pt idx="360">
                  <c:v>87800</c:v>
                </c:pt>
                <c:pt idx="361">
                  <c:v>88000</c:v>
                </c:pt>
                <c:pt idx="362">
                  <c:v>88200</c:v>
                </c:pt>
                <c:pt idx="363">
                  <c:v>88400</c:v>
                </c:pt>
                <c:pt idx="364">
                  <c:v>88600</c:v>
                </c:pt>
                <c:pt idx="365">
                  <c:v>88800</c:v>
                </c:pt>
                <c:pt idx="366">
                  <c:v>89000</c:v>
                </c:pt>
                <c:pt idx="367">
                  <c:v>89200</c:v>
                </c:pt>
                <c:pt idx="368">
                  <c:v>89400</c:v>
                </c:pt>
                <c:pt idx="369">
                  <c:v>89600</c:v>
                </c:pt>
                <c:pt idx="370">
                  <c:v>89800</c:v>
                </c:pt>
                <c:pt idx="371">
                  <c:v>90000</c:v>
                </c:pt>
                <c:pt idx="372">
                  <c:v>90200</c:v>
                </c:pt>
                <c:pt idx="373">
                  <c:v>90400</c:v>
                </c:pt>
                <c:pt idx="374">
                  <c:v>90600</c:v>
                </c:pt>
                <c:pt idx="375">
                  <c:v>90800</c:v>
                </c:pt>
                <c:pt idx="376">
                  <c:v>91000</c:v>
                </c:pt>
                <c:pt idx="377">
                  <c:v>91200</c:v>
                </c:pt>
                <c:pt idx="378">
                  <c:v>91400</c:v>
                </c:pt>
                <c:pt idx="379">
                  <c:v>91600</c:v>
                </c:pt>
                <c:pt idx="380">
                  <c:v>91800</c:v>
                </c:pt>
                <c:pt idx="381">
                  <c:v>92000</c:v>
                </c:pt>
                <c:pt idx="382">
                  <c:v>92200</c:v>
                </c:pt>
                <c:pt idx="383">
                  <c:v>92400</c:v>
                </c:pt>
                <c:pt idx="384">
                  <c:v>92600</c:v>
                </c:pt>
                <c:pt idx="385">
                  <c:v>92800</c:v>
                </c:pt>
                <c:pt idx="386">
                  <c:v>93000</c:v>
                </c:pt>
                <c:pt idx="387">
                  <c:v>93200</c:v>
                </c:pt>
                <c:pt idx="388">
                  <c:v>93400</c:v>
                </c:pt>
                <c:pt idx="389">
                  <c:v>93600</c:v>
                </c:pt>
                <c:pt idx="390">
                  <c:v>93800</c:v>
                </c:pt>
                <c:pt idx="391">
                  <c:v>94000</c:v>
                </c:pt>
                <c:pt idx="392">
                  <c:v>94200</c:v>
                </c:pt>
                <c:pt idx="393">
                  <c:v>94400</c:v>
                </c:pt>
                <c:pt idx="394">
                  <c:v>94600</c:v>
                </c:pt>
                <c:pt idx="395">
                  <c:v>94800</c:v>
                </c:pt>
                <c:pt idx="396">
                  <c:v>95000</c:v>
                </c:pt>
                <c:pt idx="397">
                  <c:v>95200</c:v>
                </c:pt>
                <c:pt idx="398">
                  <c:v>95400</c:v>
                </c:pt>
                <c:pt idx="399">
                  <c:v>95600</c:v>
                </c:pt>
                <c:pt idx="400">
                  <c:v>95800</c:v>
                </c:pt>
                <c:pt idx="401">
                  <c:v>96000</c:v>
                </c:pt>
                <c:pt idx="402">
                  <c:v>96200</c:v>
                </c:pt>
                <c:pt idx="403">
                  <c:v>96400</c:v>
                </c:pt>
                <c:pt idx="404">
                  <c:v>96600</c:v>
                </c:pt>
                <c:pt idx="405">
                  <c:v>96800</c:v>
                </c:pt>
                <c:pt idx="406">
                  <c:v>97000</c:v>
                </c:pt>
                <c:pt idx="407">
                  <c:v>97200</c:v>
                </c:pt>
                <c:pt idx="408">
                  <c:v>97400</c:v>
                </c:pt>
                <c:pt idx="409">
                  <c:v>97600</c:v>
                </c:pt>
                <c:pt idx="410">
                  <c:v>97800</c:v>
                </c:pt>
                <c:pt idx="411">
                  <c:v>98000</c:v>
                </c:pt>
                <c:pt idx="412">
                  <c:v>98200</c:v>
                </c:pt>
                <c:pt idx="413">
                  <c:v>98400</c:v>
                </c:pt>
                <c:pt idx="414">
                  <c:v>98600</c:v>
                </c:pt>
                <c:pt idx="415">
                  <c:v>98800</c:v>
                </c:pt>
                <c:pt idx="416">
                  <c:v>99000</c:v>
                </c:pt>
                <c:pt idx="417">
                  <c:v>99200</c:v>
                </c:pt>
                <c:pt idx="418">
                  <c:v>99400</c:v>
                </c:pt>
                <c:pt idx="419">
                  <c:v>99600</c:v>
                </c:pt>
                <c:pt idx="420">
                  <c:v>99800</c:v>
                </c:pt>
                <c:pt idx="421">
                  <c:v>100000</c:v>
                </c:pt>
                <c:pt idx="422">
                  <c:v>100200</c:v>
                </c:pt>
                <c:pt idx="423">
                  <c:v>100400</c:v>
                </c:pt>
                <c:pt idx="424">
                  <c:v>100600</c:v>
                </c:pt>
                <c:pt idx="425">
                  <c:v>100800</c:v>
                </c:pt>
                <c:pt idx="426">
                  <c:v>101000</c:v>
                </c:pt>
                <c:pt idx="427">
                  <c:v>101200</c:v>
                </c:pt>
                <c:pt idx="428">
                  <c:v>101400</c:v>
                </c:pt>
                <c:pt idx="429">
                  <c:v>101600</c:v>
                </c:pt>
                <c:pt idx="430">
                  <c:v>101800</c:v>
                </c:pt>
                <c:pt idx="431">
                  <c:v>102000</c:v>
                </c:pt>
                <c:pt idx="432">
                  <c:v>102200</c:v>
                </c:pt>
                <c:pt idx="433">
                  <c:v>102400</c:v>
                </c:pt>
                <c:pt idx="434">
                  <c:v>102600</c:v>
                </c:pt>
                <c:pt idx="435">
                  <c:v>102800</c:v>
                </c:pt>
                <c:pt idx="436">
                  <c:v>103000</c:v>
                </c:pt>
                <c:pt idx="437">
                  <c:v>103200</c:v>
                </c:pt>
                <c:pt idx="438">
                  <c:v>103400</c:v>
                </c:pt>
                <c:pt idx="439">
                  <c:v>103600</c:v>
                </c:pt>
                <c:pt idx="440">
                  <c:v>103800</c:v>
                </c:pt>
                <c:pt idx="441">
                  <c:v>104000</c:v>
                </c:pt>
                <c:pt idx="442">
                  <c:v>104200</c:v>
                </c:pt>
                <c:pt idx="443">
                  <c:v>104400</c:v>
                </c:pt>
                <c:pt idx="444">
                  <c:v>104600</c:v>
                </c:pt>
                <c:pt idx="445">
                  <c:v>104800</c:v>
                </c:pt>
                <c:pt idx="446">
                  <c:v>105000</c:v>
                </c:pt>
                <c:pt idx="447">
                  <c:v>105200</c:v>
                </c:pt>
                <c:pt idx="448">
                  <c:v>105400</c:v>
                </c:pt>
                <c:pt idx="449">
                  <c:v>105600</c:v>
                </c:pt>
                <c:pt idx="450">
                  <c:v>105800</c:v>
                </c:pt>
                <c:pt idx="451">
                  <c:v>106000</c:v>
                </c:pt>
                <c:pt idx="452">
                  <c:v>106200</c:v>
                </c:pt>
                <c:pt idx="453">
                  <c:v>106400</c:v>
                </c:pt>
                <c:pt idx="454">
                  <c:v>106600</c:v>
                </c:pt>
                <c:pt idx="455">
                  <c:v>106800</c:v>
                </c:pt>
                <c:pt idx="456">
                  <c:v>107000</c:v>
                </c:pt>
                <c:pt idx="457">
                  <c:v>107200</c:v>
                </c:pt>
                <c:pt idx="458">
                  <c:v>107400</c:v>
                </c:pt>
                <c:pt idx="459">
                  <c:v>107600</c:v>
                </c:pt>
                <c:pt idx="460">
                  <c:v>107800</c:v>
                </c:pt>
                <c:pt idx="461">
                  <c:v>108000</c:v>
                </c:pt>
                <c:pt idx="462">
                  <c:v>108200</c:v>
                </c:pt>
                <c:pt idx="463">
                  <c:v>108400</c:v>
                </c:pt>
                <c:pt idx="464">
                  <c:v>108600</c:v>
                </c:pt>
                <c:pt idx="465">
                  <c:v>108800</c:v>
                </c:pt>
                <c:pt idx="466">
                  <c:v>109000</c:v>
                </c:pt>
                <c:pt idx="467">
                  <c:v>109200</c:v>
                </c:pt>
                <c:pt idx="468">
                  <c:v>109400</c:v>
                </c:pt>
                <c:pt idx="469">
                  <c:v>109600</c:v>
                </c:pt>
                <c:pt idx="470">
                  <c:v>109800</c:v>
                </c:pt>
                <c:pt idx="471">
                  <c:v>110000</c:v>
                </c:pt>
                <c:pt idx="472">
                  <c:v>110200</c:v>
                </c:pt>
                <c:pt idx="473">
                  <c:v>110400</c:v>
                </c:pt>
                <c:pt idx="474">
                  <c:v>110600</c:v>
                </c:pt>
                <c:pt idx="475">
                  <c:v>110800</c:v>
                </c:pt>
                <c:pt idx="476">
                  <c:v>111000</c:v>
                </c:pt>
                <c:pt idx="477">
                  <c:v>111200</c:v>
                </c:pt>
                <c:pt idx="478">
                  <c:v>111400</c:v>
                </c:pt>
                <c:pt idx="479">
                  <c:v>111600</c:v>
                </c:pt>
                <c:pt idx="480">
                  <c:v>111800</c:v>
                </c:pt>
                <c:pt idx="481">
                  <c:v>112000</c:v>
                </c:pt>
                <c:pt idx="482">
                  <c:v>112200</c:v>
                </c:pt>
                <c:pt idx="483">
                  <c:v>112400</c:v>
                </c:pt>
                <c:pt idx="484">
                  <c:v>112600</c:v>
                </c:pt>
                <c:pt idx="485">
                  <c:v>112800</c:v>
                </c:pt>
                <c:pt idx="486">
                  <c:v>113000</c:v>
                </c:pt>
                <c:pt idx="487">
                  <c:v>113200</c:v>
                </c:pt>
                <c:pt idx="488">
                  <c:v>113400</c:v>
                </c:pt>
                <c:pt idx="489">
                  <c:v>113600</c:v>
                </c:pt>
                <c:pt idx="490">
                  <c:v>113800</c:v>
                </c:pt>
                <c:pt idx="491">
                  <c:v>114000</c:v>
                </c:pt>
                <c:pt idx="492">
                  <c:v>114200</c:v>
                </c:pt>
                <c:pt idx="493">
                  <c:v>114400</c:v>
                </c:pt>
                <c:pt idx="494">
                  <c:v>114600</c:v>
                </c:pt>
                <c:pt idx="495">
                  <c:v>114800</c:v>
                </c:pt>
                <c:pt idx="496">
                  <c:v>115000</c:v>
                </c:pt>
                <c:pt idx="497">
                  <c:v>115200</c:v>
                </c:pt>
                <c:pt idx="498">
                  <c:v>115400</c:v>
                </c:pt>
                <c:pt idx="499">
                  <c:v>115600</c:v>
                </c:pt>
                <c:pt idx="500">
                  <c:v>115800</c:v>
                </c:pt>
                <c:pt idx="501">
                  <c:v>116000</c:v>
                </c:pt>
                <c:pt idx="502">
                  <c:v>116200</c:v>
                </c:pt>
                <c:pt idx="503">
                  <c:v>116400</c:v>
                </c:pt>
                <c:pt idx="504">
                  <c:v>116600</c:v>
                </c:pt>
                <c:pt idx="505">
                  <c:v>116800</c:v>
                </c:pt>
                <c:pt idx="506">
                  <c:v>117000</c:v>
                </c:pt>
                <c:pt idx="507">
                  <c:v>117200</c:v>
                </c:pt>
                <c:pt idx="508">
                  <c:v>117400</c:v>
                </c:pt>
                <c:pt idx="509">
                  <c:v>117600</c:v>
                </c:pt>
                <c:pt idx="510">
                  <c:v>117800</c:v>
                </c:pt>
                <c:pt idx="511">
                  <c:v>118000</c:v>
                </c:pt>
                <c:pt idx="512">
                  <c:v>118200</c:v>
                </c:pt>
                <c:pt idx="513">
                  <c:v>118400</c:v>
                </c:pt>
                <c:pt idx="514">
                  <c:v>118600</c:v>
                </c:pt>
                <c:pt idx="515">
                  <c:v>118800</c:v>
                </c:pt>
                <c:pt idx="516">
                  <c:v>119000</c:v>
                </c:pt>
                <c:pt idx="517">
                  <c:v>119200</c:v>
                </c:pt>
                <c:pt idx="518">
                  <c:v>119400</c:v>
                </c:pt>
                <c:pt idx="519">
                  <c:v>119600</c:v>
                </c:pt>
                <c:pt idx="520">
                  <c:v>119800</c:v>
                </c:pt>
                <c:pt idx="521">
                  <c:v>120000</c:v>
                </c:pt>
                <c:pt idx="522">
                  <c:v>120200</c:v>
                </c:pt>
                <c:pt idx="523">
                  <c:v>120400</c:v>
                </c:pt>
                <c:pt idx="524">
                  <c:v>120600</c:v>
                </c:pt>
                <c:pt idx="525">
                  <c:v>120800</c:v>
                </c:pt>
                <c:pt idx="526">
                  <c:v>121000</c:v>
                </c:pt>
                <c:pt idx="527">
                  <c:v>121200</c:v>
                </c:pt>
                <c:pt idx="528">
                  <c:v>121400</c:v>
                </c:pt>
                <c:pt idx="529">
                  <c:v>121600</c:v>
                </c:pt>
                <c:pt idx="530">
                  <c:v>121800</c:v>
                </c:pt>
                <c:pt idx="531">
                  <c:v>122000</c:v>
                </c:pt>
                <c:pt idx="532">
                  <c:v>122200</c:v>
                </c:pt>
                <c:pt idx="533">
                  <c:v>122400</c:v>
                </c:pt>
                <c:pt idx="534">
                  <c:v>122600</c:v>
                </c:pt>
                <c:pt idx="535">
                  <c:v>122800</c:v>
                </c:pt>
                <c:pt idx="536">
                  <c:v>123000</c:v>
                </c:pt>
                <c:pt idx="537">
                  <c:v>123200</c:v>
                </c:pt>
                <c:pt idx="538">
                  <c:v>123400</c:v>
                </c:pt>
                <c:pt idx="539">
                  <c:v>123600</c:v>
                </c:pt>
                <c:pt idx="540">
                  <c:v>123800</c:v>
                </c:pt>
                <c:pt idx="541">
                  <c:v>124000</c:v>
                </c:pt>
                <c:pt idx="542">
                  <c:v>124200</c:v>
                </c:pt>
                <c:pt idx="543">
                  <c:v>124400</c:v>
                </c:pt>
                <c:pt idx="544">
                  <c:v>124600</c:v>
                </c:pt>
                <c:pt idx="545">
                  <c:v>124800</c:v>
                </c:pt>
                <c:pt idx="546">
                  <c:v>125000</c:v>
                </c:pt>
                <c:pt idx="547">
                  <c:v>125200</c:v>
                </c:pt>
                <c:pt idx="548">
                  <c:v>125400</c:v>
                </c:pt>
                <c:pt idx="549">
                  <c:v>125600</c:v>
                </c:pt>
                <c:pt idx="550">
                  <c:v>125800</c:v>
                </c:pt>
                <c:pt idx="551">
                  <c:v>126000</c:v>
                </c:pt>
                <c:pt idx="552">
                  <c:v>126200</c:v>
                </c:pt>
                <c:pt idx="553">
                  <c:v>126400</c:v>
                </c:pt>
                <c:pt idx="554">
                  <c:v>126600</c:v>
                </c:pt>
                <c:pt idx="555">
                  <c:v>126800</c:v>
                </c:pt>
                <c:pt idx="556">
                  <c:v>127000</c:v>
                </c:pt>
                <c:pt idx="557">
                  <c:v>127200</c:v>
                </c:pt>
                <c:pt idx="558">
                  <c:v>127400</c:v>
                </c:pt>
                <c:pt idx="559">
                  <c:v>127600</c:v>
                </c:pt>
                <c:pt idx="560">
                  <c:v>127800</c:v>
                </c:pt>
                <c:pt idx="561">
                  <c:v>128000</c:v>
                </c:pt>
                <c:pt idx="562">
                  <c:v>128200</c:v>
                </c:pt>
                <c:pt idx="563">
                  <c:v>128400</c:v>
                </c:pt>
                <c:pt idx="564">
                  <c:v>128600</c:v>
                </c:pt>
                <c:pt idx="565">
                  <c:v>128800</c:v>
                </c:pt>
                <c:pt idx="566">
                  <c:v>129000</c:v>
                </c:pt>
                <c:pt idx="567">
                  <c:v>129200</c:v>
                </c:pt>
                <c:pt idx="568">
                  <c:v>129400</c:v>
                </c:pt>
                <c:pt idx="569">
                  <c:v>129600</c:v>
                </c:pt>
                <c:pt idx="570">
                  <c:v>129800</c:v>
                </c:pt>
                <c:pt idx="571">
                  <c:v>130000</c:v>
                </c:pt>
                <c:pt idx="572">
                  <c:v>130200</c:v>
                </c:pt>
                <c:pt idx="573">
                  <c:v>130400</c:v>
                </c:pt>
                <c:pt idx="574">
                  <c:v>130600</c:v>
                </c:pt>
                <c:pt idx="575">
                  <c:v>130800</c:v>
                </c:pt>
                <c:pt idx="576">
                  <c:v>131000</c:v>
                </c:pt>
                <c:pt idx="577">
                  <c:v>131200</c:v>
                </c:pt>
                <c:pt idx="578">
                  <c:v>131400</c:v>
                </c:pt>
                <c:pt idx="579">
                  <c:v>131600</c:v>
                </c:pt>
                <c:pt idx="580">
                  <c:v>131800</c:v>
                </c:pt>
                <c:pt idx="581">
                  <c:v>132000</c:v>
                </c:pt>
                <c:pt idx="582">
                  <c:v>132200</c:v>
                </c:pt>
                <c:pt idx="583">
                  <c:v>132400</c:v>
                </c:pt>
                <c:pt idx="584">
                  <c:v>132600</c:v>
                </c:pt>
                <c:pt idx="585">
                  <c:v>132800</c:v>
                </c:pt>
                <c:pt idx="586">
                  <c:v>133000</c:v>
                </c:pt>
                <c:pt idx="587">
                  <c:v>133200</c:v>
                </c:pt>
                <c:pt idx="588">
                  <c:v>133400</c:v>
                </c:pt>
                <c:pt idx="589">
                  <c:v>133600</c:v>
                </c:pt>
                <c:pt idx="590">
                  <c:v>133800</c:v>
                </c:pt>
                <c:pt idx="591">
                  <c:v>134000</c:v>
                </c:pt>
                <c:pt idx="592">
                  <c:v>134200</c:v>
                </c:pt>
                <c:pt idx="593">
                  <c:v>134400</c:v>
                </c:pt>
                <c:pt idx="594">
                  <c:v>134600</c:v>
                </c:pt>
                <c:pt idx="595">
                  <c:v>134800</c:v>
                </c:pt>
                <c:pt idx="596">
                  <c:v>135000</c:v>
                </c:pt>
                <c:pt idx="597">
                  <c:v>135200</c:v>
                </c:pt>
                <c:pt idx="598">
                  <c:v>135400</c:v>
                </c:pt>
                <c:pt idx="599">
                  <c:v>135600</c:v>
                </c:pt>
                <c:pt idx="600">
                  <c:v>135800</c:v>
                </c:pt>
                <c:pt idx="601">
                  <c:v>136000</c:v>
                </c:pt>
                <c:pt idx="602">
                  <c:v>136200</c:v>
                </c:pt>
                <c:pt idx="603">
                  <c:v>136400</c:v>
                </c:pt>
                <c:pt idx="604">
                  <c:v>136600</c:v>
                </c:pt>
                <c:pt idx="605">
                  <c:v>136800</c:v>
                </c:pt>
                <c:pt idx="606">
                  <c:v>137000</c:v>
                </c:pt>
                <c:pt idx="607">
                  <c:v>137200</c:v>
                </c:pt>
                <c:pt idx="608">
                  <c:v>137400</c:v>
                </c:pt>
                <c:pt idx="609">
                  <c:v>137600</c:v>
                </c:pt>
                <c:pt idx="610">
                  <c:v>137800</c:v>
                </c:pt>
                <c:pt idx="611">
                  <c:v>138000</c:v>
                </c:pt>
                <c:pt idx="612">
                  <c:v>138200</c:v>
                </c:pt>
                <c:pt idx="613">
                  <c:v>138400</c:v>
                </c:pt>
                <c:pt idx="614">
                  <c:v>138600</c:v>
                </c:pt>
                <c:pt idx="615">
                  <c:v>138800</c:v>
                </c:pt>
                <c:pt idx="616">
                  <c:v>139000</c:v>
                </c:pt>
                <c:pt idx="617">
                  <c:v>139200</c:v>
                </c:pt>
                <c:pt idx="618">
                  <c:v>139400</c:v>
                </c:pt>
                <c:pt idx="619">
                  <c:v>139600</c:v>
                </c:pt>
                <c:pt idx="620">
                  <c:v>139800</c:v>
                </c:pt>
                <c:pt idx="621">
                  <c:v>140000</c:v>
                </c:pt>
                <c:pt idx="622">
                  <c:v>140200</c:v>
                </c:pt>
                <c:pt idx="623">
                  <c:v>140400</c:v>
                </c:pt>
                <c:pt idx="624">
                  <c:v>140600</c:v>
                </c:pt>
                <c:pt idx="625">
                  <c:v>140800</c:v>
                </c:pt>
                <c:pt idx="626">
                  <c:v>141000</c:v>
                </c:pt>
                <c:pt idx="627">
                  <c:v>141200</c:v>
                </c:pt>
                <c:pt idx="628">
                  <c:v>141400</c:v>
                </c:pt>
                <c:pt idx="629">
                  <c:v>141600</c:v>
                </c:pt>
                <c:pt idx="630">
                  <c:v>141800</c:v>
                </c:pt>
                <c:pt idx="631">
                  <c:v>142000</c:v>
                </c:pt>
                <c:pt idx="632">
                  <c:v>142200</c:v>
                </c:pt>
                <c:pt idx="633">
                  <c:v>142400</c:v>
                </c:pt>
                <c:pt idx="634">
                  <c:v>142600</c:v>
                </c:pt>
                <c:pt idx="635">
                  <c:v>142800</c:v>
                </c:pt>
                <c:pt idx="636">
                  <c:v>143000</c:v>
                </c:pt>
                <c:pt idx="637">
                  <c:v>143200</c:v>
                </c:pt>
                <c:pt idx="638">
                  <c:v>143400</c:v>
                </c:pt>
                <c:pt idx="639">
                  <c:v>143600</c:v>
                </c:pt>
                <c:pt idx="640">
                  <c:v>143800</c:v>
                </c:pt>
                <c:pt idx="641">
                  <c:v>144000</c:v>
                </c:pt>
                <c:pt idx="642">
                  <c:v>144200</c:v>
                </c:pt>
                <c:pt idx="643">
                  <c:v>144400</c:v>
                </c:pt>
                <c:pt idx="644">
                  <c:v>144600</c:v>
                </c:pt>
                <c:pt idx="645">
                  <c:v>144800</c:v>
                </c:pt>
                <c:pt idx="646">
                  <c:v>145000</c:v>
                </c:pt>
                <c:pt idx="647">
                  <c:v>145200</c:v>
                </c:pt>
                <c:pt idx="648">
                  <c:v>145400</c:v>
                </c:pt>
                <c:pt idx="649">
                  <c:v>145600</c:v>
                </c:pt>
                <c:pt idx="650">
                  <c:v>145800</c:v>
                </c:pt>
                <c:pt idx="651">
                  <c:v>146000</c:v>
                </c:pt>
                <c:pt idx="652">
                  <c:v>146200</c:v>
                </c:pt>
                <c:pt idx="653">
                  <c:v>146400</c:v>
                </c:pt>
                <c:pt idx="654">
                  <c:v>146600</c:v>
                </c:pt>
                <c:pt idx="655">
                  <c:v>146800</c:v>
                </c:pt>
                <c:pt idx="656">
                  <c:v>147000</c:v>
                </c:pt>
                <c:pt idx="657">
                  <c:v>147200</c:v>
                </c:pt>
                <c:pt idx="658">
                  <c:v>147400</c:v>
                </c:pt>
                <c:pt idx="659">
                  <c:v>147600</c:v>
                </c:pt>
                <c:pt idx="660">
                  <c:v>147800</c:v>
                </c:pt>
                <c:pt idx="661">
                  <c:v>148000</c:v>
                </c:pt>
                <c:pt idx="662">
                  <c:v>148200</c:v>
                </c:pt>
                <c:pt idx="663">
                  <c:v>148400</c:v>
                </c:pt>
                <c:pt idx="664">
                  <c:v>148600</c:v>
                </c:pt>
                <c:pt idx="665">
                  <c:v>148800</c:v>
                </c:pt>
                <c:pt idx="666">
                  <c:v>149000</c:v>
                </c:pt>
                <c:pt idx="667">
                  <c:v>149200</c:v>
                </c:pt>
                <c:pt idx="668">
                  <c:v>149400</c:v>
                </c:pt>
                <c:pt idx="669">
                  <c:v>149600</c:v>
                </c:pt>
                <c:pt idx="670">
                  <c:v>149800</c:v>
                </c:pt>
                <c:pt idx="671">
                  <c:v>150000</c:v>
                </c:pt>
                <c:pt idx="672">
                  <c:v>150200</c:v>
                </c:pt>
                <c:pt idx="673">
                  <c:v>150400</c:v>
                </c:pt>
                <c:pt idx="674">
                  <c:v>150600</c:v>
                </c:pt>
                <c:pt idx="675">
                  <c:v>150800</c:v>
                </c:pt>
                <c:pt idx="676">
                  <c:v>151000</c:v>
                </c:pt>
                <c:pt idx="677">
                  <c:v>151200</c:v>
                </c:pt>
                <c:pt idx="678">
                  <c:v>151400</c:v>
                </c:pt>
                <c:pt idx="679">
                  <c:v>151600</c:v>
                </c:pt>
                <c:pt idx="680">
                  <c:v>151800</c:v>
                </c:pt>
                <c:pt idx="681">
                  <c:v>152000</c:v>
                </c:pt>
                <c:pt idx="682">
                  <c:v>152200</c:v>
                </c:pt>
                <c:pt idx="683">
                  <c:v>152400</c:v>
                </c:pt>
                <c:pt idx="684">
                  <c:v>152600</c:v>
                </c:pt>
                <c:pt idx="685">
                  <c:v>152800</c:v>
                </c:pt>
                <c:pt idx="686">
                  <c:v>153000</c:v>
                </c:pt>
                <c:pt idx="687">
                  <c:v>153200</c:v>
                </c:pt>
                <c:pt idx="688">
                  <c:v>153400</c:v>
                </c:pt>
                <c:pt idx="689">
                  <c:v>153600</c:v>
                </c:pt>
                <c:pt idx="690">
                  <c:v>153800</c:v>
                </c:pt>
                <c:pt idx="691">
                  <c:v>154000</c:v>
                </c:pt>
                <c:pt idx="692">
                  <c:v>154200</c:v>
                </c:pt>
                <c:pt idx="693">
                  <c:v>154400</c:v>
                </c:pt>
                <c:pt idx="694">
                  <c:v>154600</c:v>
                </c:pt>
                <c:pt idx="695">
                  <c:v>154800</c:v>
                </c:pt>
                <c:pt idx="696">
                  <c:v>155000</c:v>
                </c:pt>
                <c:pt idx="697">
                  <c:v>155200</c:v>
                </c:pt>
                <c:pt idx="698">
                  <c:v>155400</c:v>
                </c:pt>
                <c:pt idx="699">
                  <c:v>155600</c:v>
                </c:pt>
                <c:pt idx="700">
                  <c:v>155800</c:v>
                </c:pt>
                <c:pt idx="701">
                  <c:v>156000</c:v>
                </c:pt>
                <c:pt idx="702">
                  <c:v>156200</c:v>
                </c:pt>
                <c:pt idx="703">
                  <c:v>156400</c:v>
                </c:pt>
                <c:pt idx="704">
                  <c:v>156600</c:v>
                </c:pt>
                <c:pt idx="705">
                  <c:v>156800</c:v>
                </c:pt>
                <c:pt idx="706">
                  <c:v>157000</c:v>
                </c:pt>
                <c:pt idx="707">
                  <c:v>157200</c:v>
                </c:pt>
                <c:pt idx="708">
                  <c:v>157400</c:v>
                </c:pt>
                <c:pt idx="709">
                  <c:v>157600</c:v>
                </c:pt>
                <c:pt idx="710">
                  <c:v>157800</c:v>
                </c:pt>
                <c:pt idx="711">
                  <c:v>158000</c:v>
                </c:pt>
                <c:pt idx="712">
                  <c:v>158200</c:v>
                </c:pt>
                <c:pt idx="713">
                  <c:v>158400</c:v>
                </c:pt>
                <c:pt idx="714">
                  <c:v>158600</c:v>
                </c:pt>
                <c:pt idx="715">
                  <c:v>158800</c:v>
                </c:pt>
                <c:pt idx="716">
                  <c:v>159000</c:v>
                </c:pt>
                <c:pt idx="717">
                  <c:v>159200</c:v>
                </c:pt>
                <c:pt idx="718">
                  <c:v>159400</c:v>
                </c:pt>
                <c:pt idx="719">
                  <c:v>159600</c:v>
                </c:pt>
                <c:pt idx="720">
                  <c:v>159800</c:v>
                </c:pt>
                <c:pt idx="721">
                  <c:v>160000</c:v>
                </c:pt>
                <c:pt idx="722">
                  <c:v>160200</c:v>
                </c:pt>
                <c:pt idx="723">
                  <c:v>160400</c:v>
                </c:pt>
                <c:pt idx="724">
                  <c:v>160600</c:v>
                </c:pt>
                <c:pt idx="725">
                  <c:v>160800</c:v>
                </c:pt>
                <c:pt idx="726">
                  <c:v>161000</c:v>
                </c:pt>
                <c:pt idx="727">
                  <c:v>161200</c:v>
                </c:pt>
                <c:pt idx="728">
                  <c:v>161400</c:v>
                </c:pt>
                <c:pt idx="729">
                  <c:v>161600</c:v>
                </c:pt>
                <c:pt idx="730">
                  <c:v>161800</c:v>
                </c:pt>
                <c:pt idx="731">
                  <c:v>162000</c:v>
                </c:pt>
                <c:pt idx="732">
                  <c:v>162200</c:v>
                </c:pt>
                <c:pt idx="733">
                  <c:v>162400</c:v>
                </c:pt>
                <c:pt idx="734">
                  <c:v>162600</c:v>
                </c:pt>
                <c:pt idx="735">
                  <c:v>162800</c:v>
                </c:pt>
                <c:pt idx="736">
                  <c:v>163000</c:v>
                </c:pt>
                <c:pt idx="737">
                  <c:v>163200</c:v>
                </c:pt>
                <c:pt idx="738">
                  <c:v>163400</c:v>
                </c:pt>
                <c:pt idx="739">
                  <c:v>163600</c:v>
                </c:pt>
                <c:pt idx="740">
                  <c:v>163800</c:v>
                </c:pt>
                <c:pt idx="741">
                  <c:v>164000</c:v>
                </c:pt>
                <c:pt idx="742">
                  <c:v>164200</c:v>
                </c:pt>
                <c:pt idx="743">
                  <c:v>164400</c:v>
                </c:pt>
                <c:pt idx="744">
                  <c:v>164600</c:v>
                </c:pt>
                <c:pt idx="745">
                  <c:v>164800</c:v>
                </c:pt>
                <c:pt idx="746">
                  <c:v>165000</c:v>
                </c:pt>
                <c:pt idx="747">
                  <c:v>165200</c:v>
                </c:pt>
                <c:pt idx="748">
                  <c:v>165400</c:v>
                </c:pt>
                <c:pt idx="749">
                  <c:v>165600</c:v>
                </c:pt>
                <c:pt idx="750">
                  <c:v>165800</c:v>
                </c:pt>
                <c:pt idx="751">
                  <c:v>166000</c:v>
                </c:pt>
                <c:pt idx="752">
                  <c:v>166200</c:v>
                </c:pt>
                <c:pt idx="753">
                  <c:v>166400</c:v>
                </c:pt>
                <c:pt idx="754">
                  <c:v>166600</c:v>
                </c:pt>
                <c:pt idx="755">
                  <c:v>166800</c:v>
                </c:pt>
                <c:pt idx="756">
                  <c:v>167000</c:v>
                </c:pt>
                <c:pt idx="757">
                  <c:v>167200</c:v>
                </c:pt>
                <c:pt idx="758">
                  <c:v>167400</c:v>
                </c:pt>
                <c:pt idx="759">
                  <c:v>167600</c:v>
                </c:pt>
                <c:pt idx="760">
                  <c:v>167800</c:v>
                </c:pt>
                <c:pt idx="761">
                  <c:v>168000</c:v>
                </c:pt>
                <c:pt idx="762">
                  <c:v>168200</c:v>
                </c:pt>
                <c:pt idx="763">
                  <c:v>168400</c:v>
                </c:pt>
                <c:pt idx="764">
                  <c:v>168600</c:v>
                </c:pt>
                <c:pt idx="765">
                  <c:v>168800</c:v>
                </c:pt>
                <c:pt idx="766">
                  <c:v>169000</c:v>
                </c:pt>
                <c:pt idx="767">
                  <c:v>169200</c:v>
                </c:pt>
                <c:pt idx="768">
                  <c:v>169400</c:v>
                </c:pt>
                <c:pt idx="769">
                  <c:v>169600</c:v>
                </c:pt>
                <c:pt idx="770">
                  <c:v>169800</c:v>
                </c:pt>
                <c:pt idx="771">
                  <c:v>170000</c:v>
                </c:pt>
                <c:pt idx="772">
                  <c:v>170200</c:v>
                </c:pt>
                <c:pt idx="773">
                  <c:v>170400</c:v>
                </c:pt>
                <c:pt idx="774">
                  <c:v>170600</c:v>
                </c:pt>
                <c:pt idx="775">
                  <c:v>170800</c:v>
                </c:pt>
                <c:pt idx="776">
                  <c:v>171000</c:v>
                </c:pt>
                <c:pt idx="777">
                  <c:v>171200</c:v>
                </c:pt>
                <c:pt idx="778">
                  <c:v>171400</c:v>
                </c:pt>
                <c:pt idx="779">
                  <c:v>171600</c:v>
                </c:pt>
                <c:pt idx="780">
                  <c:v>171800</c:v>
                </c:pt>
                <c:pt idx="781">
                  <c:v>172000</c:v>
                </c:pt>
                <c:pt idx="782">
                  <c:v>172200</c:v>
                </c:pt>
                <c:pt idx="783">
                  <c:v>172400</c:v>
                </c:pt>
                <c:pt idx="784">
                  <c:v>172600</c:v>
                </c:pt>
                <c:pt idx="785">
                  <c:v>172800</c:v>
                </c:pt>
                <c:pt idx="786">
                  <c:v>173000</c:v>
                </c:pt>
                <c:pt idx="787">
                  <c:v>173200</c:v>
                </c:pt>
                <c:pt idx="788">
                  <c:v>173400</c:v>
                </c:pt>
                <c:pt idx="789">
                  <c:v>173600</c:v>
                </c:pt>
                <c:pt idx="790">
                  <c:v>173800</c:v>
                </c:pt>
                <c:pt idx="791">
                  <c:v>174000</c:v>
                </c:pt>
                <c:pt idx="792">
                  <c:v>174200</c:v>
                </c:pt>
                <c:pt idx="793">
                  <c:v>174400</c:v>
                </c:pt>
                <c:pt idx="794">
                  <c:v>174600</c:v>
                </c:pt>
                <c:pt idx="795">
                  <c:v>174800</c:v>
                </c:pt>
                <c:pt idx="796">
                  <c:v>175000</c:v>
                </c:pt>
                <c:pt idx="797">
                  <c:v>175200</c:v>
                </c:pt>
                <c:pt idx="798">
                  <c:v>175400</c:v>
                </c:pt>
                <c:pt idx="799">
                  <c:v>175600</c:v>
                </c:pt>
                <c:pt idx="800">
                  <c:v>175800</c:v>
                </c:pt>
                <c:pt idx="801">
                  <c:v>176000</c:v>
                </c:pt>
                <c:pt idx="802">
                  <c:v>176200</c:v>
                </c:pt>
                <c:pt idx="803">
                  <c:v>176400</c:v>
                </c:pt>
                <c:pt idx="804">
                  <c:v>176600</c:v>
                </c:pt>
                <c:pt idx="805">
                  <c:v>176800</c:v>
                </c:pt>
                <c:pt idx="806">
                  <c:v>177000</c:v>
                </c:pt>
                <c:pt idx="807">
                  <c:v>177200</c:v>
                </c:pt>
                <c:pt idx="808">
                  <c:v>177400</c:v>
                </c:pt>
                <c:pt idx="809">
                  <c:v>177600</c:v>
                </c:pt>
                <c:pt idx="810">
                  <c:v>177800</c:v>
                </c:pt>
                <c:pt idx="811">
                  <c:v>178000</c:v>
                </c:pt>
                <c:pt idx="812">
                  <c:v>178200</c:v>
                </c:pt>
                <c:pt idx="813">
                  <c:v>178400</c:v>
                </c:pt>
                <c:pt idx="814">
                  <c:v>178600</c:v>
                </c:pt>
                <c:pt idx="815">
                  <c:v>178800</c:v>
                </c:pt>
                <c:pt idx="816">
                  <c:v>179000</c:v>
                </c:pt>
                <c:pt idx="817">
                  <c:v>179200</c:v>
                </c:pt>
                <c:pt idx="818">
                  <c:v>179400</c:v>
                </c:pt>
                <c:pt idx="819">
                  <c:v>179600</c:v>
                </c:pt>
                <c:pt idx="820">
                  <c:v>179800</c:v>
                </c:pt>
                <c:pt idx="821">
                  <c:v>180000</c:v>
                </c:pt>
                <c:pt idx="822">
                  <c:v>180200</c:v>
                </c:pt>
                <c:pt idx="823">
                  <c:v>180400</c:v>
                </c:pt>
                <c:pt idx="824">
                  <c:v>180600</c:v>
                </c:pt>
                <c:pt idx="825">
                  <c:v>180800</c:v>
                </c:pt>
                <c:pt idx="826">
                  <c:v>181000</c:v>
                </c:pt>
                <c:pt idx="827">
                  <c:v>181200</c:v>
                </c:pt>
                <c:pt idx="828">
                  <c:v>181400</c:v>
                </c:pt>
                <c:pt idx="829">
                  <c:v>181600</c:v>
                </c:pt>
                <c:pt idx="830">
                  <c:v>181800</c:v>
                </c:pt>
                <c:pt idx="831">
                  <c:v>182000</c:v>
                </c:pt>
                <c:pt idx="832">
                  <c:v>182200</c:v>
                </c:pt>
                <c:pt idx="833">
                  <c:v>182400</c:v>
                </c:pt>
                <c:pt idx="834">
                  <c:v>182600</c:v>
                </c:pt>
                <c:pt idx="835">
                  <c:v>182800</c:v>
                </c:pt>
                <c:pt idx="836">
                  <c:v>183000</c:v>
                </c:pt>
                <c:pt idx="837">
                  <c:v>183200</c:v>
                </c:pt>
                <c:pt idx="838">
                  <c:v>183400</c:v>
                </c:pt>
                <c:pt idx="839">
                  <c:v>183600</c:v>
                </c:pt>
                <c:pt idx="840">
                  <c:v>183800</c:v>
                </c:pt>
                <c:pt idx="841">
                  <c:v>184000</c:v>
                </c:pt>
                <c:pt idx="842">
                  <c:v>184200</c:v>
                </c:pt>
                <c:pt idx="843">
                  <c:v>184400</c:v>
                </c:pt>
                <c:pt idx="844">
                  <c:v>184600</c:v>
                </c:pt>
                <c:pt idx="845">
                  <c:v>184800</c:v>
                </c:pt>
                <c:pt idx="846">
                  <c:v>185000</c:v>
                </c:pt>
                <c:pt idx="847">
                  <c:v>185200</c:v>
                </c:pt>
                <c:pt idx="848">
                  <c:v>185400</c:v>
                </c:pt>
                <c:pt idx="849">
                  <c:v>185600</c:v>
                </c:pt>
                <c:pt idx="850">
                  <c:v>185800</c:v>
                </c:pt>
                <c:pt idx="851">
                  <c:v>186000</c:v>
                </c:pt>
                <c:pt idx="852">
                  <c:v>186200</c:v>
                </c:pt>
                <c:pt idx="853">
                  <c:v>186400</c:v>
                </c:pt>
                <c:pt idx="854">
                  <c:v>186600</c:v>
                </c:pt>
              </c:numCache>
            </c:numRef>
          </c:xVal>
          <c:yVal>
            <c:numRef>
              <c:f>'Fig16'!$I$11:$I$865</c:f>
              <c:numCache>
                <c:formatCode>General</c:formatCode>
                <c:ptCount val="855"/>
                <c:pt idx="0">
                  <c:v>29</c:v>
                </c:pt>
                <c:pt idx="1">
                  <c:v>39</c:v>
                </c:pt>
                <c:pt idx="2">
                  <c:v>36</c:v>
                </c:pt>
                <c:pt idx="3">
                  <c:v>36</c:v>
                </c:pt>
                <c:pt idx="4">
                  <c:v>29</c:v>
                </c:pt>
                <c:pt idx="5">
                  <c:v>40</c:v>
                </c:pt>
                <c:pt idx="6">
                  <c:v>29</c:v>
                </c:pt>
                <c:pt idx="7">
                  <c:v>32</c:v>
                </c:pt>
                <c:pt idx="8">
                  <c:v>32</c:v>
                </c:pt>
                <c:pt idx="9">
                  <c:v>25</c:v>
                </c:pt>
                <c:pt idx="10">
                  <c:v>27</c:v>
                </c:pt>
                <c:pt idx="11">
                  <c:v>27</c:v>
                </c:pt>
                <c:pt idx="12">
                  <c:v>29</c:v>
                </c:pt>
                <c:pt idx="13">
                  <c:v>31</c:v>
                </c:pt>
                <c:pt idx="14">
                  <c:v>29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#N/A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#N/A</c:v>
                </c:pt>
                <c:pt idx="23">
                  <c:v>#N/A</c:v>
                </c:pt>
                <c:pt idx="24">
                  <c:v>32</c:v>
                </c:pt>
                <c:pt idx="25">
                  <c:v>#N/A</c:v>
                </c:pt>
                <c:pt idx="26">
                  <c:v>25</c:v>
                </c:pt>
                <c:pt idx="27">
                  <c:v>#N/A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26</c:v>
                </c:pt>
                <c:pt idx="32">
                  <c:v>25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25</c:v>
                </c:pt>
                <c:pt idx="37">
                  <c:v>26</c:v>
                </c:pt>
                <c:pt idx="38">
                  <c:v>#N/A</c:v>
                </c:pt>
                <c:pt idx="39">
                  <c:v>25</c:v>
                </c:pt>
                <c:pt idx="40">
                  <c:v>27</c:v>
                </c:pt>
                <c:pt idx="41">
                  <c:v>25</c:v>
                </c:pt>
                <c:pt idx="42">
                  <c:v>25</c:v>
                </c:pt>
                <c:pt idx="43">
                  <c:v>29</c:v>
                </c:pt>
                <c:pt idx="44">
                  <c:v>34</c:v>
                </c:pt>
                <c:pt idx="45">
                  <c:v>26</c:v>
                </c:pt>
                <c:pt idx="46">
                  <c:v>27</c:v>
                </c:pt>
                <c:pt idx="47">
                  <c:v>#N/A</c:v>
                </c:pt>
                <c:pt idx="48">
                  <c:v>25</c:v>
                </c:pt>
                <c:pt idx="49">
                  <c:v>26</c:v>
                </c:pt>
                <c:pt idx="50">
                  <c:v>28</c:v>
                </c:pt>
                <c:pt idx="51">
                  <c:v>26</c:v>
                </c:pt>
                <c:pt idx="52">
                  <c:v>26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27</c:v>
                </c:pt>
                <c:pt idx="57">
                  <c:v>25</c:v>
                </c:pt>
                <c:pt idx="58">
                  <c:v>27</c:v>
                </c:pt>
                <c:pt idx="59">
                  <c:v>28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26</c:v>
                </c:pt>
                <c:pt idx="64">
                  <c:v>27</c:v>
                </c:pt>
                <c:pt idx="65">
                  <c:v>26</c:v>
                </c:pt>
                <c:pt idx="66">
                  <c:v>30</c:v>
                </c:pt>
                <c:pt idx="67">
                  <c:v>26</c:v>
                </c:pt>
                <c:pt idx="68">
                  <c:v>27</c:v>
                </c:pt>
                <c:pt idx="69">
                  <c:v>27</c:v>
                </c:pt>
                <c:pt idx="70">
                  <c:v>#N/A</c:v>
                </c:pt>
                <c:pt idx="71">
                  <c:v>#N/A</c:v>
                </c:pt>
                <c:pt idx="72">
                  <c:v>28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#N/A</c:v>
                </c:pt>
                <c:pt idx="82">
                  <c:v>#N/A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26</c:v>
                </c:pt>
                <c:pt idx="91">
                  <c:v>26</c:v>
                </c:pt>
                <c:pt idx="92">
                  <c:v>#N/A</c:v>
                </c:pt>
                <c:pt idx="93">
                  <c:v>28</c:v>
                </c:pt>
                <c:pt idx="94">
                  <c:v>26</c:v>
                </c:pt>
                <c:pt idx="95">
                  <c:v>26</c:v>
                </c:pt>
                <c:pt idx="96">
                  <c:v>25</c:v>
                </c:pt>
                <c:pt idx="97">
                  <c:v>31</c:v>
                </c:pt>
                <c:pt idx="98">
                  <c:v>27</c:v>
                </c:pt>
                <c:pt idx="99">
                  <c:v>25</c:v>
                </c:pt>
                <c:pt idx="100">
                  <c:v>25</c:v>
                </c:pt>
                <c:pt idx="101">
                  <c:v>#N/A</c:v>
                </c:pt>
                <c:pt idx="102">
                  <c:v>25</c:v>
                </c:pt>
                <c:pt idx="103">
                  <c:v>26</c:v>
                </c:pt>
                <c:pt idx="104">
                  <c:v>#N/A</c:v>
                </c:pt>
                <c:pt idx="105">
                  <c:v>25</c:v>
                </c:pt>
                <c:pt idx="106">
                  <c:v>28</c:v>
                </c:pt>
                <c:pt idx="107">
                  <c:v>25</c:v>
                </c:pt>
                <c:pt idx="108">
                  <c:v>26</c:v>
                </c:pt>
                <c:pt idx="109">
                  <c:v>#N/A</c:v>
                </c:pt>
                <c:pt idx="110">
                  <c:v>25</c:v>
                </c:pt>
                <c:pt idx="111">
                  <c:v>#N/A</c:v>
                </c:pt>
                <c:pt idx="112">
                  <c:v>27</c:v>
                </c:pt>
                <c:pt idx="113">
                  <c:v>26</c:v>
                </c:pt>
                <c:pt idx="114">
                  <c:v>#N/A</c:v>
                </c:pt>
                <c:pt idx="115">
                  <c:v>27</c:v>
                </c:pt>
                <c:pt idx="116">
                  <c:v>#N/A</c:v>
                </c:pt>
                <c:pt idx="117">
                  <c:v>32</c:v>
                </c:pt>
                <c:pt idx="118">
                  <c:v>32</c:v>
                </c:pt>
                <c:pt idx="119">
                  <c:v>27</c:v>
                </c:pt>
                <c:pt idx="120">
                  <c:v>30</c:v>
                </c:pt>
                <c:pt idx="121">
                  <c:v>25</c:v>
                </c:pt>
                <c:pt idx="122">
                  <c:v>26</c:v>
                </c:pt>
                <c:pt idx="123">
                  <c:v>26</c:v>
                </c:pt>
                <c:pt idx="124">
                  <c:v>28</c:v>
                </c:pt>
                <c:pt idx="125">
                  <c:v>28</c:v>
                </c:pt>
                <c:pt idx="126">
                  <c:v>25</c:v>
                </c:pt>
                <c:pt idx="127">
                  <c:v>#N/A</c:v>
                </c:pt>
                <c:pt idx="128">
                  <c:v>#N/A</c:v>
                </c:pt>
                <c:pt idx="129">
                  <c:v>26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27</c:v>
                </c:pt>
                <c:pt idx="135">
                  <c:v>25</c:v>
                </c:pt>
                <c:pt idx="136">
                  <c:v>29</c:v>
                </c:pt>
                <c:pt idx="137">
                  <c:v>26</c:v>
                </c:pt>
                <c:pt idx="138">
                  <c:v>#N/A</c:v>
                </c:pt>
                <c:pt idx="139">
                  <c:v>28</c:v>
                </c:pt>
                <c:pt idx="140">
                  <c:v>28</c:v>
                </c:pt>
                <c:pt idx="141">
                  <c:v>25</c:v>
                </c:pt>
                <c:pt idx="142">
                  <c:v>28</c:v>
                </c:pt>
                <c:pt idx="143">
                  <c:v>28</c:v>
                </c:pt>
                <c:pt idx="144">
                  <c:v>#N/A</c:v>
                </c:pt>
                <c:pt idx="145">
                  <c:v>26</c:v>
                </c:pt>
                <c:pt idx="146">
                  <c:v>#N/A</c:v>
                </c:pt>
                <c:pt idx="147">
                  <c:v>30</c:v>
                </c:pt>
                <c:pt idx="148">
                  <c:v>36</c:v>
                </c:pt>
                <c:pt idx="149">
                  <c:v>#N/A</c:v>
                </c:pt>
                <c:pt idx="150">
                  <c:v>26</c:v>
                </c:pt>
                <c:pt idx="151">
                  <c:v>28</c:v>
                </c:pt>
                <c:pt idx="152">
                  <c:v>29</c:v>
                </c:pt>
                <c:pt idx="153">
                  <c:v>34</c:v>
                </c:pt>
                <c:pt idx="154">
                  <c:v>28</c:v>
                </c:pt>
                <c:pt idx="155">
                  <c:v>33</c:v>
                </c:pt>
                <c:pt idx="156">
                  <c:v>28</c:v>
                </c:pt>
                <c:pt idx="157">
                  <c:v>#N/A</c:v>
                </c:pt>
                <c:pt idx="158">
                  <c:v>28</c:v>
                </c:pt>
                <c:pt idx="159">
                  <c:v>25</c:v>
                </c:pt>
                <c:pt idx="160">
                  <c:v>28</c:v>
                </c:pt>
                <c:pt idx="161">
                  <c:v>46</c:v>
                </c:pt>
                <c:pt idx="162">
                  <c:v>50</c:v>
                </c:pt>
                <c:pt idx="163">
                  <c:v>#N/A</c:v>
                </c:pt>
                <c:pt idx="164">
                  <c:v>29</c:v>
                </c:pt>
                <c:pt idx="165">
                  <c:v>#N/A</c:v>
                </c:pt>
                <c:pt idx="166">
                  <c:v>29</c:v>
                </c:pt>
                <c:pt idx="167">
                  <c:v>25</c:v>
                </c:pt>
                <c:pt idx="168">
                  <c:v>25</c:v>
                </c:pt>
                <c:pt idx="169">
                  <c:v>27</c:v>
                </c:pt>
                <c:pt idx="170">
                  <c:v>25</c:v>
                </c:pt>
                <c:pt idx="171">
                  <c:v>#N/A</c:v>
                </c:pt>
                <c:pt idx="172">
                  <c:v>26</c:v>
                </c:pt>
                <c:pt idx="173">
                  <c:v>#N/A</c:v>
                </c:pt>
                <c:pt idx="174">
                  <c:v>27</c:v>
                </c:pt>
                <c:pt idx="175">
                  <c:v>#N/A</c:v>
                </c:pt>
                <c:pt idx="176">
                  <c:v>#N/A</c:v>
                </c:pt>
                <c:pt idx="177">
                  <c:v>28</c:v>
                </c:pt>
                <c:pt idx="178">
                  <c:v>#N/A</c:v>
                </c:pt>
                <c:pt idx="179">
                  <c:v>26</c:v>
                </c:pt>
                <c:pt idx="180">
                  <c:v>25</c:v>
                </c:pt>
                <c:pt idx="181">
                  <c:v>#N/A</c:v>
                </c:pt>
                <c:pt idx="182">
                  <c:v>25</c:v>
                </c:pt>
                <c:pt idx="183">
                  <c:v>27</c:v>
                </c:pt>
                <c:pt idx="184">
                  <c:v>25</c:v>
                </c:pt>
                <c:pt idx="185">
                  <c:v>#N/A</c:v>
                </c:pt>
                <c:pt idx="186">
                  <c:v>25</c:v>
                </c:pt>
                <c:pt idx="187">
                  <c:v>30</c:v>
                </c:pt>
                <c:pt idx="188">
                  <c:v>#N/A</c:v>
                </c:pt>
                <c:pt idx="189">
                  <c:v>26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28</c:v>
                </c:pt>
                <c:pt idx="194">
                  <c:v>25</c:v>
                </c:pt>
                <c:pt idx="195">
                  <c:v>26</c:v>
                </c:pt>
                <c:pt idx="196">
                  <c:v>#N/A</c:v>
                </c:pt>
                <c:pt idx="197">
                  <c:v>25</c:v>
                </c:pt>
                <c:pt idx="198">
                  <c:v>28</c:v>
                </c:pt>
                <c:pt idx="199">
                  <c:v>29</c:v>
                </c:pt>
                <c:pt idx="200">
                  <c:v>25</c:v>
                </c:pt>
                <c:pt idx="201">
                  <c:v>27</c:v>
                </c:pt>
                <c:pt idx="202">
                  <c:v>26</c:v>
                </c:pt>
                <c:pt idx="203">
                  <c:v>27</c:v>
                </c:pt>
                <c:pt idx="204">
                  <c:v>28</c:v>
                </c:pt>
                <c:pt idx="205">
                  <c:v>25</c:v>
                </c:pt>
                <c:pt idx="206">
                  <c:v>26</c:v>
                </c:pt>
                <c:pt idx="207">
                  <c:v>25</c:v>
                </c:pt>
                <c:pt idx="208">
                  <c:v>25</c:v>
                </c:pt>
                <c:pt idx="209">
                  <c:v>#N/A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#N/A</c:v>
                </c:pt>
                <c:pt idx="215">
                  <c:v>28</c:v>
                </c:pt>
                <c:pt idx="216">
                  <c:v>#N/A</c:v>
                </c:pt>
                <c:pt idx="217">
                  <c:v>27</c:v>
                </c:pt>
                <c:pt idx="218">
                  <c:v>29</c:v>
                </c:pt>
                <c:pt idx="219">
                  <c:v>26</c:v>
                </c:pt>
                <c:pt idx="220">
                  <c:v>27</c:v>
                </c:pt>
                <c:pt idx="221">
                  <c:v>25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25</c:v>
                </c:pt>
                <c:pt idx="226">
                  <c:v>#N/A</c:v>
                </c:pt>
                <c:pt idx="227">
                  <c:v>27</c:v>
                </c:pt>
                <c:pt idx="228">
                  <c:v>29</c:v>
                </c:pt>
                <c:pt idx="229">
                  <c:v>#N/A</c:v>
                </c:pt>
                <c:pt idx="230">
                  <c:v>#N/A</c:v>
                </c:pt>
                <c:pt idx="231">
                  <c:v>25</c:v>
                </c:pt>
                <c:pt idx="232">
                  <c:v>26</c:v>
                </c:pt>
                <c:pt idx="233">
                  <c:v>25</c:v>
                </c:pt>
                <c:pt idx="234">
                  <c:v>25</c:v>
                </c:pt>
                <c:pt idx="235">
                  <c:v>26</c:v>
                </c:pt>
                <c:pt idx="236">
                  <c:v>26</c:v>
                </c:pt>
                <c:pt idx="237">
                  <c:v>27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26</c:v>
                </c:pt>
                <c:pt idx="243">
                  <c:v>26</c:v>
                </c:pt>
                <c:pt idx="244">
                  <c:v>#N/A</c:v>
                </c:pt>
                <c:pt idx="245">
                  <c:v>#N/A</c:v>
                </c:pt>
                <c:pt idx="246">
                  <c:v>27</c:v>
                </c:pt>
                <c:pt idx="247">
                  <c:v>#N/A</c:v>
                </c:pt>
                <c:pt idx="248">
                  <c:v>30</c:v>
                </c:pt>
                <c:pt idx="249">
                  <c:v>#N/A</c:v>
                </c:pt>
                <c:pt idx="250">
                  <c:v>26</c:v>
                </c:pt>
                <c:pt idx="251">
                  <c:v>25</c:v>
                </c:pt>
                <c:pt idx="252">
                  <c:v>25</c:v>
                </c:pt>
                <c:pt idx="253">
                  <c:v>#N/A</c:v>
                </c:pt>
                <c:pt idx="254">
                  <c:v>26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28</c:v>
                </c:pt>
                <c:pt idx="259">
                  <c:v>#N/A</c:v>
                </c:pt>
                <c:pt idx="260">
                  <c:v>25</c:v>
                </c:pt>
                <c:pt idx="261">
                  <c:v>25</c:v>
                </c:pt>
                <c:pt idx="262">
                  <c:v>26</c:v>
                </c:pt>
                <c:pt idx="263">
                  <c:v>25</c:v>
                </c:pt>
                <c:pt idx="264">
                  <c:v>28</c:v>
                </c:pt>
                <c:pt idx="265">
                  <c:v>25</c:v>
                </c:pt>
                <c:pt idx="266">
                  <c:v>#N/A</c:v>
                </c:pt>
                <c:pt idx="267">
                  <c:v>26</c:v>
                </c:pt>
                <c:pt idx="268">
                  <c:v>27</c:v>
                </c:pt>
                <c:pt idx="269">
                  <c:v>27</c:v>
                </c:pt>
                <c:pt idx="270">
                  <c:v>#N/A</c:v>
                </c:pt>
                <c:pt idx="271">
                  <c:v>27</c:v>
                </c:pt>
                <c:pt idx="272">
                  <c:v>27</c:v>
                </c:pt>
                <c:pt idx="273">
                  <c:v>26</c:v>
                </c:pt>
                <c:pt idx="274">
                  <c:v>27</c:v>
                </c:pt>
                <c:pt idx="275">
                  <c:v>26</c:v>
                </c:pt>
                <c:pt idx="276">
                  <c:v>32</c:v>
                </c:pt>
                <c:pt idx="277">
                  <c:v>25</c:v>
                </c:pt>
                <c:pt idx="278">
                  <c:v>27</c:v>
                </c:pt>
                <c:pt idx="279">
                  <c:v>27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25</c:v>
                </c:pt>
                <c:pt idx="284">
                  <c:v>#N/A</c:v>
                </c:pt>
                <c:pt idx="285">
                  <c:v>30</c:v>
                </c:pt>
                <c:pt idx="286">
                  <c:v>35</c:v>
                </c:pt>
                <c:pt idx="287">
                  <c:v>29</c:v>
                </c:pt>
                <c:pt idx="288">
                  <c:v>26</c:v>
                </c:pt>
                <c:pt idx="289">
                  <c:v>#N/A</c:v>
                </c:pt>
                <c:pt idx="290">
                  <c:v>26</c:v>
                </c:pt>
                <c:pt idx="291">
                  <c:v>26</c:v>
                </c:pt>
                <c:pt idx="292">
                  <c:v>26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25</c:v>
                </c:pt>
                <c:pt idx="309">
                  <c:v>26</c:v>
                </c:pt>
                <c:pt idx="310">
                  <c:v>26</c:v>
                </c:pt>
                <c:pt idx="311">
                  <c:v>#N/A</c:v>
                </c:pt>
                <c:pt idx="312">
                  <c:v>31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27</c:v>
                </c:pt>
                <c:pt idx="317">
                  <c:v>25</c:v>
                </c:pt>
                <c:pt idx="318">
                  <c:v>#N/A</c:v>
                </c:pt>
                <c:pt idx="319">
                  <c:v>#N/A</c:v>
                </c:pt>
                <c:pt idx="320">
                  <c:v>27</c:v>
                </c:pt>
                <c:pt idx="321">
                  <c:v>#N/A</c:v>
                </c:pt>
                <c:pt idx="322">
                  <c:v>25</c:v>
                </c:pt>
                <c:pt idx="323">
                  <c:v>25</c:v>
                </c:pt>
                <c:pt idx="324">
                  <c:v>31</c:v>
                </c:pt>
                <c:pt idx="325">
                  <c:v>27</c:v>
                </c:pt>
                <c:pt idx="326">
                  <c:v>#N/A</c:v>
                </c:pt>
                <c:pt idx="327">
                  <c:v>#N/A</c:v>
                </c:pt>
                <c:pt idx="328">
                  <c:v>28</c:v>
                </c:pt>
                <c:pt idx="329">
                  <c:v>29</c:v>
                </c:pt>
                <c:pt idx="330">
                  <c:v>26</c:v>
                </c:pt>
                <c:pt idx="331">
                  <c:v>29</c:v>
                </c:pt>
                <c:pt idx="332">
                  <c:v>27</c:v>
                </c:pt>
                <c:pt idx="333">
                  <c:v>25</c:v>
                </c:pt>
                <c:pt idx="334">
                  <c:v>#N/A</c:v>
                </c:pt>
                <c:pt idx="335">
                  <c:v>#N/A</c:v>
                </c:pt>
                <c:pt idx="336">
                  <c:v>26</c:v>
                </c:pt>
                <c:pt idx="337">
                  <c:v>27</c:v>
                </c:pt>
                <c:pt idx="338">
                  <c:v>32</c:v>
                </c:pt>
                <c:pt idx="339">
                  <c:v>31</c:v>
                </c:pt>
                <c:pt idx="340">
                  <c:v>32</c:v>
                </c:pt>
                <c:pt idx="341">
                  <c:v>29</c:v>
                </c:pt>
                <c:pt idx="342">
                  <c:v>26</c:v>
                </c:pt>
                <c:pt idx="343">
                  <c:v>25</c:v>
                </c:pt>
                <c:pt idx="344">
                  <c:v>#N/A</c:v>
                </c:pt>
                <c:pt idx="345">
                  <c:v>25</c:v>
                </c:pt>
                <c:pt idx="346">
                  <c:v>26</c:v>
                </c:pt>
                <c:pt idx="347">
                  <c:v>26</c:v>
                </c:pt>
                <c:pt idx="348">
                  <c:v>28</c:v>
                </c:pt>
                <c:pt idx="349">
                  <c:v>28</c:v>
                </c:pt>
                <c:pt idx="350">
                  <c:v>29</c:v>
                </c:pt>
                <c:pt idx="351">
                  <c:v>25</c:v>
                </c:pt>
                <c:pt idx="352">
                  <c:v>25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25</c:v>
                </c:pt>
                <c:pt idx="358">
                  <c:v>25</c:v>
                </c:pt>
                <c:pt idx="359">
                  <c:v>26</c:v>
                </c:pt>
                <c:pt idx="360">
                  <c:v>25</c:v>
                </c:pt>
                <c:pt idx="361">
                  <c:v>28</c:v>
                </c:pt>
                <c:pt idx="362">
                  <c:v>#N/A</c:v>
                </c:pt>
                <c:pt idx="363">
                  <c:v>25</c:v>
                </c:pt>
                <c:pt idx="364">
                  <c:v>#N/A</c:v>
                </c:pt>
                <c:pt idx="365">
                  <c:v>26</c:v>
                </c:pt>
                <c:pt idx="366">
                  <c:v>#N/A</c:v>
                </c:pt>
                <c:pt idx="367">
                  <c:v>26</c:v>
                </c:pt>
                <c:pt idx="368">
                  <c:v>25</c:v>
                </c:pt>
                <c:pt idx="369">
                  <c:v>26</c:v>
                </c:pt>
                <c:pt idx="370">
                  <c:v>30</c:v>
                </c:pt>
                <c:pt idx="371">
                  <c:v>27</c:v>
                </c:pt>
                <c:pt idx="372">
                  <c:v>26</c:v>
                </c:pt>
                <c:pt idx="373">
                  <c:v>30</c:v>
                </c:pt>
                <c:pt idx="374">
                  <c:v>26</c:v>
                </c:pt>
                <c:pt idx="375">
                  <c:v>#N/A</c:v>
                </c:pt>
                <c:pt idx="376">
                  <c:v>#N/A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#N/A</c:v>
                </c:pt>
                <c:pt idx="382">
                  <c:v>27</c:v>
                </c:pt>
                <c:pt idx="383">
                  <c:v>#N/A</c:v>
                </c:pt>
                <c:pt idx="384">
                  <c:v>25</c:v>
                </c:pt>
                <c:pt idx="385">
                  <c:v>27</c:v>
                </c:pt>
                <c:pt idx="386">
                  <c:v>#N/A</c:v>
                </c:pt>
                <c:pt idx="387">
                  <c:v>25</c:v>
                </c:pt>
                <c:pt idx="388">
                  <c:v>26</c:v>
                </c:pt>
                <c:pt idx="389">
                  <c:v>#N/A</c:v>
                </c:pt>
                <c:pt idx="390">
                  <c:v>28</c:v>
                </c:pt>
                <c:pt idx="391">
                  <c:v>27</c:v>
                </c:pt>
                <c:pt idx="392">
                  <c:v>#N/A</c:v>
                </c:pt>
                <c:pt idx="393">
                  <c:v>25</c:v>
                </c:pt>
                <c:pt idx="394">
                  <c:v>#N/A</c:v>
                </c:pt>
                <c:pt idx="395">
                  <c:v>25</c:v>
                </c:pt>
                <c:pt idx="396">
                  <c:v>#N/A</c:v>
                </c:pt>
                <c:pt idx="397">
                  <c:v>25</c:v>
                </c:pt>
                <c:pt idx="398">
                  <c:v>#N/A</c:v>
                </c:pt>
                <c:pt idx="399">
                  <c:v>28</c:v>
                </c:pt>
                <c:pt idx="400">
                  <c:v>25</c:v>
                </c:pt>
                <c:pt idx="401">
                  <c:v>#N/A</c:v>
                </c:pt>
                <c:pt idx="402">
                  <c:v>27</c:v>
                </c:pt>
                <c:pt idx="403">
                  <c:v>#N/A</c:v>
                </c:pt>
                <c:pt idx="404">
                  <c:v>#N/A</c:v>
                </c:pt>
                <c:pt idx="405">
                  <c:v>27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27</c:v>
                </c:pt>
                <c:pt idx="410">
                  <c:v>26</c:v>
                </c:pt>
                <c:pt idx="411">
                  <c:v>26</c:v>
                </c:pt>
                <c:pt idx="412">
                  <c:v>#N/A</c:v>
                </c:pt>
                <c:pt idx="413">
                  <c:v>25</c:v>
                </c:pt>
                <c:pt idx="414">
                  <c:v>26</c:v>
                </c:pt>
                <c:pt idx="415">
                  <c:v>25</c:v>
                </c:pt>
                <c:pt idx="416">
                  <c:v>30</c:v>
                </c:pt>
                <c:pt idx="417">
                  <c:v>26</c:v>
                </c:pt>
                <c:pt idx="418">
                  <c:v>26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25</c:v>
                </c:pt>
                <c:pt idx="426">
                  <c:v>#N/A</c:v>
                </c:pt>
                <c:pt idx="427">
                  <c:v>25</c:v>
                </c:pt>
                <c:pt idx="428">
                  <c:v>28</c:v>
                </c:pt>
                <c:pt idx="429">
                  <c:v>27</c:v>
                </c:pt>
                <c:pt idx="430">
                  <c:v>#N/A</c:v>
                </c:pt>
                <c:pt idx="431">
                  <c:v>#N/A</c:v>
                </c:pt>
                <c:pt idx="432">
                  <c:v>26</c:v>
                </c:pt>
                <c:pt idx="433">
                  <c:v>25</c:v>
                </c:pt>
                <c:pt idx="434">
                  <c:v>#N/A</c:v>
                </c:pt>
                <c:pt idx="435">
                  <c:v>#N/A</c:v>
                </c:pt>
                <c:pt idx="436">
                  <c:v>26</c:v>
                </c:pt>
                <c:pt idx="437">
                  <c:v>#N/A</c:v>
                </c:pt>
                <c:pt idx="438">
                  <c:v>#N/A</c:v>
                </c:pt>
                <c:pt idx="439">
                  <c:v>26</c:v>
                </c:pt>
                <c:pt idx="440">
                  <c:v>26</c:v>
                </c:pt>
                <c:pt idx="441">
                  <c:v>27</c:v>
                </c:pt>
                <c:pt idx="442">
                  <c:v>26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25</c:v>
                </c:pt>
                <c:pt idx="447">
                  <c:v>26</c:v>
                </c:pt>
                <c:pt idx="448">
                  <c:v>27</c:v>
                </c:pt>
                <c:pt idx="449">
                  <c:v>29</c:v>
                </c:pt>
                <c:pt idx="450">
                  <c:v>26</c:v>
                </c:pt>
                <c:pt idx="451">
                  <c:v>26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#N/A</c:v>
                </c:pt>
                <c:pt idx="457">
                  <c:v>28</c:v>
                </c:pt>
                <c:pt idx="458">
                  <c:v>#N/A</c:v>
                </c:pt>
                <c:pt idx="459">
                  <c:v>26</c:v>
                </c:pt>
                <c:pt idx="460">
                  <c:v>25</c:v>
                </c:pt>
                <c:pt idx="461">
                  <c:v>#N/A</c:v>
                </c:pt>
                <c:pt idx="462">
                  <c:v>25</c:v>
                </c:pt>
                <c:pt idx="463">
                  <c:v>26</c:v>
                </c:pt>
                <c:pt idx="464">
                  <c:v>25</c:v>
                </c:pt>
                <c:pt idx="465">
                  <c:v>#N/A</c:v>
                </c:pt>
                <c:pt idx="466">
                  <c:v>26</c:v>
                </c:pt>
                <c:pt idx="467">
                  <c:v>#N/A</c:v>
                </c:pt>
                <c:pt idx="468">
                  <c:v>25</c:v>
                </c:pt>
                <c:pt idx="469">
                  <c:v>#N/A</c:v>
                </c:pt>
                <c:pt idx="470">
                  <c:v>26</c:v>
                </c:pt>
                <c:pt idx="471">
                  <c:v>25</c:v>
                </c:pt>
                <c:pt idx="472">
                  <c:v>27</c:v>
                </c:pt>
                <c:pt idx="473">
                  <c:v>26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27</c:v>
                </c:pt>
                <c:pt idx="478">
                  <c:v>28</c:v>
                </c:pt>
                <c:pt idx="479">
                  <c:v>25</c:v>
                </c:pt>
                <c:pt idx="480">
                  <c:v>#N/A</c:v>
                </c:pt>
                <c:pt idx="481">
                  <c:v>28</c:v>
                </c:pt>
                <c:pt idx="482">
                  <c:v>26</c:v>
                </c:pt>
                <c:pt idx="483">
                  <c:v>26</c:v>
                </c:pt>
                <c:pt idx="484">
                  <c:v>27</c:v>
                </c:pt>
                <c:pt idx="485">
                  <c:v>#N/A</c:v>
                </c:pt>
                <c:pt idx="486">
                  <c:v>25</c:v>
                </c:pt>
                <c:pt idx="487">
                  <c:v>25</c:v>
                </c:pt>
                <c:pt idx="488">
                  <c:v>#N/A</c:v>
                </c:pt>
                <c:pt idx="489">
                  <c:v>#N/A</c:v>
                </c:pt>
                <c:pt idx="490">
                  <c:v>25</c:v>
                </c:pt>
                <c:pt idx="491">
                  <c:v>#N/A</c:v>
                </c:pt>
                <c:pt idx="492">
                  <c:v>25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26</c:v>
                </c:pt>
                <c:pt idx="500">
                  <c:v>27</c:v>
                </c:pt>
                <c:pt idx="501">
                  <c:v>25</c:v>
                </c:pt>
                <c:pt idx="502">
                  <c:v>25</c:v>
                </c:pt>
                <c:pt idx="503">
                  <c:v>#N/A</c:v>
                </c:pt>
                <c:pt idx="504">
                  <c:v>27</c:v>
                </c:pt>
                <c:pt idx="505">
                  <c:v>#N/A</c:v>
                </c:pt>
                <c:pt idx="506">
                  <c:v>25</c:v>
                </c:pt>
                <c:pt idx="507">
                  <c:v>25</c:v>
                </c:pt>
                <c:pt idx="508">
                  <c:v>#N/A</c:v>
                </c:pt>
                <c:pt idx="509">
                  <c:v>#N/A</c:v>
                </c:pt>
                <c:pt idx="510">
                  <c:v>28</c:v>
                </c:pt>
                <c:pt idx="511">
                  <c:v>25</c:v>
                </c:pt>
                <c:pt idx="512">
                  <c:v>27</c:v>
                </c:pt>
                <c:pt idx="513">
                  <c:v>28</c:v>
                </c:pt>
                <c:pt idx="514">
                  <c:v>25</c:v>
                </c:pt>
                <c:pt idx="515">
                  <c:v>#N/A</c:v>
                </c:pt>
                <c:pt idx="516">
                  <c:v>28</c:v>
                </c:pt>
                <c:pt idx="517">
                  <c:v>25</c:v>
                </c:pt>
                <c:pt idx="518">
                  <c:v>26</c:v>
                </c:pt>
                <c:pt idx="519">
                  <c:v>28</c:v>
                </c:pt>
                <c:pt idx="520">
                  <c:v>#N/A</c:v>
                </c:pt>
                <c:pt idx="521">
                  <c:v>#N/A</c:v>
                </c:pt>
                <c:pt idx="522">
                  <c:v>28</c:v>
                </c:pt>
                <c:pt idx="523">
                  <c:v>26</c:v>
                </c:pt>
                <c:pt idx="524">
                  <c:v>29</c:v>
                </c:pt>
                <c:pt idx="525">
                  <c:v>26</c:v>
                </c:pt>
                <c:pt idx="526">
                  <c:v>26</c:v>
                </c:pt>
                <c:pt idx="527">
                  <c:v>26</c:v>
                </c:pt>
                <c:pt idx="528">
                  <c:v>#N/A</c:v>
                </c:pt>
                <c:pt idx="529">
                  <c:v>#N/A</c:v>
                </c:pt>
                <c:pt idx="530">
                  <c:v>26</c:v>
                </c:pt>
                <c:pt idx="531">
                  <c:v>26</c:v>
                </c:pt>
                <c:pt idx="532">
                  <c:v>25</c:v>
                </c:pt>
                <c:pt idx="533">
                  <c:v>31</c:v>
                </c:pt>
                <c:pt idx="534">
                  <c:v>27</c:v>
                </c:pt>
                <c:pt idx="535">
                  <c:v>26</c:v>
                </c:pt>
                <c:pt idx="536">
                  <c:v>25</c:v>
                </c:pt>
                <c:pt idx="537">
                  <c:v>28</c:v>
                </c:pt>
                <c:pt idx="538">
                  <c:v>#N/A</c:v>
                </c:pt>
                <c:pt idx="539">
                  <c:v>29</c:v>
                </c:pt>
                <c:pt idx="540">
                  <c:v>27</c:v>
                </c:pt>
                <c:pt idx="541">
                  <c:v>#N/A</c:v>
                </c:pt>
                <c:pt idx="542">
                  <c:v>26</c:v>
                </c:pt>
                <c:pt idx="543">
                  <c:v>#N/A</c:v>
                </c:pt>
                <c:pt idx="544">
                  <c:v>25</c:v>
                </c:pt>
                <c:pt idx="545">
                  <c:v>26</c:v>
                </c:pt>
                <c:pt idx="546">
                  <c:v>#N/A</c:v>
                </c:pt>
                <c:pt idx="547">
                  <c:v>#N/A</c:v>
                </c:pt>
                <c:pt idx="548">
                  <c:v>26</c:v>
                </c:pt>
                <c:pt idx="549">
                  <c:v>26</c:v>
                </c:pt>
                <c:pt idx="550">
                  <c:v>#N/A</c:v>
                </c:pt>
                <c:pt idx="551">
                  <c:v>#N/A</c:v>
                </c:pt>
                <c:pt idx="552">
                  <c:v>28</c:v>
                </c:pt>
                <c:pt idx="553">
                  <c:v>25</c:v>
                </c:pt>
                <c:pt idx="554">
                  <c:v>#N/A</c:v>
                </c:pt>
                <c:pt idx="555">
                  <c:v>25</c:v>
                </c:pt>
                <c:pt idx="556">
                  <c:v>26</c:v>
                </c:pt>
                <c:pt idx="557">
                  <c:v>26</c:v>
                </c:pt>
                <c:pt idx="558">
                  <c:v>#N/A</c:v>
                </c:pt>
                <c:pt idx="559">
                  <c:v>#N/A</c:v>
                </c:pt>
                <c:pt idx="560">
                  <c:v>26</c:v>
                </c:pt>
                <c:pt idx="561">
                  <c:v>28</c:v>
                </c:pt>
                <c:pt idx="562">
                  <c:v>25</c:v>
                </c:pt>
                <c:pt idx="563">
                  <c:v>25</c:v>
                </c:pt>
                <c:pt idx="564">
                  <c:v>#N/A</c:v>
                </c:pt>
                <c:pt idx="565">
                  <c:v>28</c:v>
                </c:pt>
                <c:pt idx="566">
                  <c:v>25</c:v>
                </c:pt>
                <c:pt idx="567">
                  <c:v>27</c:v>
                </c:pt>
                <c:pt idx="568">
                  <c:v>25</c:v>
                </c:pt>
                <c:pt idx="569">
                  <c:v>26</c:v>
                </c:pt>
                <c:pt idx="570">
                  <c:v>#N/A</c:v>
                </c:pt>
                <c:pt idx="571">
                  <c:v>25</c:v>
                </c:pt>
                <c:pt idx="572">
                  <c:v>#N/A</c:v>
                </c:pt>
                <c:pt idx="573">
                  <c:v>#N/A</c:v>
                </c:pt>
                <c:pt idx="574">
                  <c:v>28</c:v>
                </c:pt>
                <c:pt idx="575">
                  <c:v>29</c:v>
                </c:pt>
                <c:pt idx="576">
                  <c:v>#N/A</c:v>
                </c:pt>
                <c:pt idx="577">
                  <c:v>26</c:v>
                </c:pt>
                <c:pt idx="578">
                  <c:v>25</c:v>
                </c:pt>
                <c:pt idx="579">
                  <c:v>#N/A</c:v>
                </c:pt>
                <c:pt idx="580">
                  <c:v>28</c:v>
                </c:pt>
                <c:pt idx="581">
                  <c:v>#N/A</c:v>
                </c:pt>
                <c:pt idx="582">
                  <c:v>25</c:v>
                </c:pt>
                <c:pt idx="583">
                  <c:v>26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29</c:v>
                </c:pt>
                <c:pt idx="588">
                  <c:v>#N/A</c:v>
                </c:pt>
                <c:pt idx="589">
                  <c:v>#N/A</c:v>
                </c:pt>
                <c:pt idx="590">
                  <c:v>31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25</c:v>
                </c:pt>
                <c:pt idx="595">
                  <c:v>27</c:v>
                </c:pt>
                <c:pt idx="596">
                  <c:v>25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26</c:v>
                </c:pt>
                <c:pt idx="601">
                  <c:v>25</c:v>
                </c:pt>
                <c:pt idx="602">
                  <c:v>27</c:v>
                </c:pt>
                <c:pt idx="603">
                  <c:v>25</c:v>
                </c:pt>
                <c:pt idx="604">
                  <c:v>26</c:v>
                </c:pt>
                <c:pt idx="605">
                  <c:v>25</c:v>
                </c:pt>
                <c:pt idx="606">
                  <c:v>#N/A</c:v>
                </c:pt>
                <c:pt idx="607">
                  <c:v>29</c:v>
                </c:pt>
                <c:pt idx="608">
                  <c:v>#N/A</c:v>
                </c:pt>
                <c:pt idx="609">
                  <c:v>27</c:v>
                </c:pt>
                <c:pt idx="610">
                  <c:v>26</c:v>
                </c:pt>
                <c:pt idx="611">
                  <c:v>26</c:v>
                </c:pt>
                <c:pt idx="612">
                  <c:v>25</c:v>
                </c:pt>
                <c:pt idx="613">
                  <c:v>25</c:v>
                </c:pt>
                <c:pt idx="614">
                  <c:v>26</c:v>
                </c:pt>
                <c:pt idx="615">
                  <c:v>#N/A</c:v>
                </c:pt>
                <c:pt idx="616">
                  <c:v>27</c:v>
                </c:pt>
                <c:pt idx="617">
                  <c:v>#N/A</c:v>
                </c:pt>
                <c:pt idx="618">
                  <c:v>27</c:v>
                </c:pt>
                <c:pt idx="619">
                  <c:v>25</c:v>
                </c:pt>
                <c:pt idx="620">
                  <c:v>#N/A</c:v>
                </c:pt>
                <c:pt idx="621">
                  <c:v>25</c:v>
                </c:pt>
                <c:pt idx="622">
                  <c:v>#N/A</c:v>
                </c:pt>
                <c:pt idx="623">
                  <c:v>26</c:v>
                </c:pt>
                <c:pt idx="624">
                  <c:v>26</c:v>
                </c:pt>
                <c:pt idx="625">
                  <c:v>#N/A</c:v>
                </c:pt>
                <c:pt idx="626">
                  <c:v>25</c:v>
                </c:pt>
                <c:pt idx="627">
                  <c:v>27</c:v>
                </c:pt>
                <c:pt idx="628">
                  <c:v>#N/A</c:v>
                </c:pt>
                <c:pt idx="629">
                  <c:v>28</c:v>
                </c:pt>
                <c:pt idx="630">
                  <c:v>26</c:v>
                </c:pt>
                <c:pt idx="631">
                  <c:v>26</c:v>
                </c:pt>
                <c:pt idx="632">
                  <c:v>#N/A</c:v>
                </c:pt>
                <c:pt idx="633">
                  <c:v>#N/A</c:v>
                </c:pt>
                <c:pt idx="634">
                  <c:v>25</c:v>
                </c:pt>
                <c:pt idx="635">
                  <c:v>25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25</c:v>
                </c:pt>
                <c:pt idx="641">
                  <c:v>#N/A</c:v>
                </c:pt>
                <c:pt idx="642">
                  <c:v>#N/A</c:v>
                </c:pt>
                <c:pt idx="643">
                  <c:v>26</c:v>
                </c:pt>
                <c:pt idx="644">
                  <c:v>#N/A</c:v>
                </c:pt>
                <c:pt idx="645">
                  <c:v>25</c:v>
                </c:pt>
                <c:pt idx="646">
                  <c:v>27</c:v>
                </c:pt>
                <c:pt idx="647">
                  <c:v>32</c:v>
                </c:pt>
                <c:pt idx="648">
                  <c:v>27</c:v>
                </c:pt>
                <c:pt idx="649">
                  <c:v>26</c:v>
                </c:pt>
                <c:pt idx="650">
                  <c:v>#N/A</c:v>
                </c:pt>
                <c:pt idx="651">
                  <c:v>25</c:v>
                </c:pt>
                <c:pt idx="652">
                  <c:v>26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#N/A</c:v>
                </c:pt>
                <c:pt idx="657">
                  <c:v>#N/A</c:v>
                </c:pt>
                <c:pt idx="658">
                  <c:v>25</c:v>
                </c:pt>
                <c:pt idx="659">
                  <c:v>26</c:v>
                </c:pt>
                <c:pt idx="660">
                  <c:v>27</c:v>
                </c:pt>
                <c:pt idx="661">
                  <c:v>25</c:v>
                </c:pt>
                <c:pt idx="662">
                  <c:v>26</c:v>
                </c:pt>
                <c:pt idx="663">
                  <c:v>25</c:v>
                </c:pt>
                <c:pt idx="664">
                  <c:v>28</c:v>
                </c:pt>
                <c:pt idx="665">
                  <c:v>26</c:v>
                </c:pt>
                <c:pt idx="666">
                  <c:v>#N/A</c:v>
                </c:pt>
                <c:pt idx="667">
                  <c:v>26</c:v>
                </c:pt>
                <c:pt idx="668">
                  <c:v>26</c:v>
                </c:pt>
                <c:pt idx="669">
                  <c:v>25</c:v>
                </c:pt>
                <c:pt idx="670">
                  <c:v>26</c:v>
                </c:pt>
                <c:pt idx="671">
                  <c:v>26</c:v>
                </c:pt>
                <c:pt idx="672">
                  <c:v>31</c:v>
                </c:pt>
                <c:pt idx="673">
                  <c:v>25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28</c:v>
                </c:pt>
                <c:pt idx="681">
                  <c:v>#N/A</c:v>
                </c:pt>
                <c:pt idx="682">
                  <c:v>#N/A</c:v>
                </c:pt>
                <c:pt idx="683">
                  <c:v>25</c:v>
                </c:pt>
                <c:pt idx="684">
                  <c:v>#N/A</c:v>
                </c:pt>
                <c:pt idx="685">
                  <c:v>26</c:v>
                </c:pt>
                <c:pt idx="686">
                  <c:v>29</c:v>
                </c:pt>
                <c:pt idx="687">
                  <c:v>#N/A</c:v>
                </c:pt>
                <c:pt idx="688">
                  <c:v>26</c:v>
                </c:pt>
                <c:pt idx="689">
                  <c:v>#N/A</c:v>
                </c:pt>
                <c:pt idx="690">
                  <c:v>25</c:v>
                </c:pt>
                <c:pt idx="691">
                  <c:v>#N/A</c:v>
                </c:pt>
                <c:pt idx="692">
                  <c:v>25</c:v>
                </c:pt>
                <c:pt idx="693">
                  <c:v>#N/A</c:v>
                </c:pt>
                <c:pt idx="694">
                  <c:v>25</c:v>
                </c:pt>
                <c:pt idx="695">
                  <c:v>#N/A</c:v>
                </c:pt>
                <c:pt idx="696">
                  <c:v>#N/A</c:v>
                </c:pt>
                <c:pt idx="697">
                  <c:v>27</c:v>
                </c:pt>
                <c:pt idx="698">
                  <c:v>#N/A</c:v>
                </c:pt>
                <c:pt idx="699">
                  <c:v>#N/A</c:v>
                </c:pt>
                <c:pt idx="700">
                  <c:v>26</c:v>
                </c:pt>
                <c:pt idx="701">
                  <c:v>#N/A</c:v>
                </c:pt>
                <c:pt idx="702">
                  <c:v>#N/A</c:v>
                </c:pt>
                <c:pt idx="703">
                  <c:v>26</c:v>
                </c:pt>
                <c:pt idx="704">
                  <c:v>32</c:v>
                </c:pt>
                <c:pt idx="705">
                  <c:v>26</c:v>
                </c:pt>
                <c:pt idx="706">
                  <c:v>26</c:v>
                </c:pt>
                <c:pt idx="707">
                  <c:v>31</c:v>
                </c:pt>
                <c:pt idx="708">
                  <c:v>25</c:v>
                </c:pt>
                <c:pt idx="709">
                  <c:v>#N/A</c:v>
                </c:pt>
                <c:pt idx="710">
                  <c:v>25</c:v>
                </c:pt>
                <c:pt idx="711">
                  <c:v>28</c:v>
                </c:pt>
                <c:pt idx="712">
                  <c:v>25</c:v>
                </c:pt>
                <c:pt idx="713">
                  <c:v>#N/A</c:v>
                </c:pt>
                <c:pt idx="714">
                  <c:v>27</c:v>
                </c:pt>
                <c:pt idx="715">
                  <c:v>#N/A</c:v>
                </c:pt>
                <c:pt idx="716">
                  <c:v>#N/A</c:v>
                </c:pt>
                <c:pt idx="717">
                  <c:v>27</c:v>
                </c:pt>
                <c:pt idx="718">
                  <c:v>25</c:v>
                </c:pt>
                <c:pt idx="719">
                  <c:v>25</c:v>
                </c:pt>
                <c:pt idx="720">
                  <c:v>#N/A</c:v>
                </c:pt>
                <c:pt idx="721">
                  <c:v>26</c:v>
                </c:pt>
                <c:pt idx="722">
                  <c:v>#N/A</c:v>
                </c:pt>
                <c:pt idx="723">
                  <c:v>#N/A</c:v>
                </c:pt>
                <c:pt idx="724">
                  <c:v>27</c:v>
                </c:pt>
                <c:pt idx="725">
                  <c:v>#N/A</c:v>
                </c:pt>
                <c:pt idx="726">
                  <c:v>27</c:v>
                </c:pt>
                <c:pt idx="727">
                  <c:v>25</c:v>
                </c:pt>
                <c:pt idx="728">
                  <c:v>25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26</c:v>
                </c:pt>
                <c:pt idx="733">
                  <c:v>#N/A</c:v>
                </c:pt>
                <c:pt idx="734">
                  <c:v>26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25</c:v>
                </c:pt>
                <c:pt idx="740">
                  <c:v>#N/A</c:v>
                </c:pt>
                <c:pt idx="741">
                  <c:v>27</c:v>
                </c:pt>
                <c:pt idx="742">
                  <c:v>26</c:v>
                </c:pt>
                <c:pt idx="743">
                  <c:v>27</c:v>
                </c:pt>
                <c:pt idx="744">
                  <c:v>26</c:v>
                </c:pt>
                <c:pt idx="745">
                  <c:v>25</c:v>
                </c:pt>
                <c:pt idx="746">
                  <c:v>#N/A</c:v>
                </c:pt>
                <c:pt idx="747">
                  <c:v>26</c:v>
                </c:pt>
                <c:pt idx="748">
                  <c:v>#N/A</c:v>
                </c:pt>
                <c:pt idx="749">
                  <c:v>28</c:v>
                </c:pt>
                <c:pt idx="750">
                  <c:v>27</c:v>
                </c:pt>
                <c:pt idx="751">
                  <c:v>30</c:v>
                </c:pt>
                <c:pt idx="752">
                  <c:v>28</c:v>
                </c:pt>
                <c:pt idx="753">
                  <c:v>25</c:v>
                </c:pt>
                <c:pt idx="754">
                  <c:v>#N/A</c:v>
                </c:pt>
                <c:pt idx="755">
                  <c:v>25</c:v>
                </c:pt>
                <c:pt idx="756">
                  <c:v>27</c:v>
                </c:pt>
                <c:pt idx="757">
                  <c:v>25</c:v>
                </c:pt>
                <c:pt idx="758">
                  <c:v>26</c:v>
                </c:pt>
                <c:pt idx="759">
                  <c:v>29</c:v>
                </c:pt>
                <c:pt idx="760">
                  <c:v>25</c:v>
                </c:pt>
                <c:pt idx="761">
                  <c:v>25</c:v>
                </c:pt>
                <c:pt idx="762">
                  <c:v>25</c:v>
                </c:pt>
                <c:pt idx="763">
                  <c:v>#N/A</c:v>
                </c:pt>
                <c:pt idx="764">
                  <c:v>26</c:v>
                </c:pt>
                <c:pt idx="765">
                  <c:v>29</c:v>
                </c:pt>
                <c:pt idx="766">
                  <c:v>26</c:v>
                </c:pt>
                <c:pt idx="767">
                  <c:v>26</c:v>
                </c:pt>
                <c:pt idx="768">
                  <c:v>#N/A</c:v>
                </c:pt>
                <c:pt idx="769">
                  <c:v>25</c:v>
                </c:pt>
                <c:pt idx="770">
                  <c:v>#N/A</c:v>
                </c:pt>
                <c:pt idx="771">
                  <c:v>32</c:v>
                </c:pt>
                <c:pt idx="772">
                  <c:v>27</c:v>
                </c:pt>
                <c:pt idx="773">
                  <c:v>33</c:v>
                </c:pt>
                <c:pt idx="774">
                  <c:v>26</c:v>
                </c:pt>
                <c:pt idx="775">
                  <c:v>29</c:v>
                </c:pt>
                <c:pt idx="776">
                  <c:v>#N/A</c:v>
                </c:pt>
                <c:pt idx="777">
                  <c:v>26</c:v>
                </c:pt>
                <c:pt idx="778">
                  <c:v>#N/A</c:v>
                </c:pt>
                <c:pt idx="779">
                  <c:v>26</c:v>
                </c:pt>
                <c:pt idx="780">
                  <c:v>#N/A</c:v>
                </c:pt>
                <c:pt idx="781">
                  <c:v>30</c:v>
                </c:pt>
                <c:pt idx="782">
                  <c:v>26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27</c:v>
                </c:pt>
                <c:pt idx="787">
                  <c:v>27</c:v>
                </c:pt>
                <c:pt idx="788">
                  <c:v>26</c:v>
                </c:pt>
                <c:pt idx="789">
                  <c:v>27</c:v>
                </c:pt>
                <c:pt idx="790">
                  <c:v>28</c:v>
                </c:pt>
                <c:pt idx="791">
                  <c:v>29</c:v>
                </c:pt>
                <c:pt idx="792">
                  <c:v>35</c:v>
                </c:pt>
                <c:pt idx="793">
                  <c:v>28</c:v>
                </c:pt>
                <c:pt idx="794">
                  <c:v>30</c:v>
                </c:pt>
                <c:pt idx="795">
                  <c:v>29</c:v>
                </c:pt>
                <c:pt idx="796">
                  <c:v>#N/A</c:v>
                </c:pt>
                <c:pt idx="797">
                  <c:v>28</c:v>
                </c:pt>
                <c:pt idx="798">
                  <c:v>#N/A</c:v>
                </c:pt>
                <c:pt idx="799">
                  <c:v>27</c:v>
                </c:pt>
                <c:pt idx="800">
                  <c:v>29</c:v>
                </c:pt>
                <c:pt idx="801">
                  <c:v>31</c:v>
                </c:pt>
                <c:pt idx="802">
                  <c:v>27</c:v>
                </c:pt>
                <c:pt idx="803">
                  <c:v>28</c:v>
                </c:pt>
                <c:pt idx="804">
                  <c:v>27</c:v>
                </c:pt>
                <c:pt idx="805">
                  <c:v>34</c:v>
                </c:pt>
                <c:pt idx="806">
                  <c:v>26</c:v>
                </c:pt>
                <c:pt idx="807">
                  <c:v>31</c:v>
                </c:pt>
                <c:pt idx="808">
                  <c:v>25</c:v>
                </c:pt>
                <c:pt idx="809">
                  <c:v>28</c:v>
                </c:pt>
                <c:pt idx="810">
                  <c:v>29</c:v>
                </c:pt>
                <c:pt idx="811">
                  <c:v>26</c:v>
                </c:pt>
                <c:pt idx="812">
                  <c:v>26</c:v>
                </c:pt>
                <c:pt idx="813">
                  <c:v>26</c:v>
                </c:pt>
                <c:pt idx="814">
                  <c:v>26</c:v>
                </c:pt>
                <c:pt idx="815">
                  <c:v>26</c:v>
                </c:pt>
                <c:pt idx="816">
                  <c:v>25</c:v>
                </c:pt>
                <c:pt idx="817">
                  <c:v>35</c:v>
                </c:pt>
                <c:pt idx="818">
                  <c:v>#N/A</c:v>
                </c:pt>
                <c:pt idx="819">
                  <c:v>28</c:v>
                </c:pt>
                <c:pt idx="820">
                  <c:v>26</c:v>
                </c:pt>
                <c:pt idx="821">
                  <c:v>25</c:v>
                </c:pt>
                <c:pt idx="822">
                  <c:v>25</c:v>
                </c:pt>
                <c:pt idx="823">
                  <c:v>#N/A</c:v>
                </c:pt>
                <c:pt idx="824">
                  <c:v>27</c:v>
                </c:pt>
                <c:pt idx="825">
                  <c:v>25</c:v>
                </c:pt>
                <c:pt idx="826">
                  <c:v>25</c:v>
                </c:pt>
                <c:pt idx="827">
                  <c:v>25</c:v>
                </c:pt>
                <c:pt idx="828">
                  <c:v>#N/A</c:v>
                </c:pt>
                <c:pt idx="829">
                  <c:v>29</c:v>
                </c:pt>
                <c:pt idx="830">
                  <c:v>33</c:v>
                </c:pt>
                <c:pt idx="831">
                  <c:v>28</c:v>
                </c:pt>
                <c:pt idx="832">
                  <c:v>31</c:v>
                </c:pt>
                <c:pt idx="833">
                  <c:v>27</c:v>
                </c:pt>
                <c:pt idx="834">
                  <c:v>28</c:v>
                </c:pt>
                <c:pt idx="835">
                  <c:v>26</c:v>
                </c:pt>
                <c:pt idx="836">
                  <c:v>28</c:v>
                </c:pt>
                <c:pt idx="837">
                  <c:v>30</c:v>
                </c:pt>
                <c:pt idx="838">
                  <c:v>32</c:v>
                </c:pt>
                <c:pt idx="839">
                  <c:v>34</c:v>
                </c:pt>
                <c:pt idx="840">
                  <c:v>31</c:v>
                </c:pt>
                <c:pt idx="841">
                  <c:v>43</c:v>
                </c:pt>
                <c:pt idx="842">
                  <c:v>50</c:v>
                </c:pt>
                <c:pt idx="843">
                  <c:v>37</c:v>
                </c:pt>
                <c:pt idx="844">
                  <c:v>34</c:v>
                </c:pt>
                <c:pt idx="845">
                  <c:v>47</c:v>
                </c:pt>
                <c:pt idx="846">
                  <c:v>31</c:v>
                </c:pt>
                <c:pt idx="847">
                  <c:v>40</c:v>
                </c:pt>
                <c:pt idx="848">
                  <c:v>32</c:v>
                </c:pt>
                <c:pt idx="849">
                  <c:v>30</c:v>
                </c:pt>
                <c:pt idx="850">
                  <c:v>42</c:v>
                </c:pt>
                <c:pt idx="851">
                  <c:v>73</c:v>
                </c:pt>
                <c:pt idx="852">
                  <c:v>43</c:v>
                </c:pt>
                <c:pt idx="853">
                  <c:v>27</c:v>
                </c:pt>
                <c:pt idx="85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F2-4D45-92E5-2E9784283851}"/>
            </c:ext>
          </c:extLst>
        </c:ser>
        <c:ser>
          <c:idx val="1"/>
          <c:order val="2"/>
          <c:tx>
            <c:v>FMLRC</c:v>
          </c:tx>
          <c:spPr>
            <a:ln w="19050" cap="rnd">
              <a:solidFill>
                <a:srgbClr val="5CC3AF"/>
              </a:solidFill>
              <a:round/>
            </a:ln>
            <a:effectLst/>
          </c:spPr>
          <c:marker>
            <c:symbol val="none"/>
          </c:marker>
          <c:xVal>
            <c:numRef>
              <c:f>'Fig16'!$J$11:$J$865</c:f>
              <c:numCache>
                <c:formatCode>General</c:formatCode>
                <c:ptCount val="855"/>
                <c:pt idx="0">
                  <c:v>10800</c:v>
                </c:pt>
                <c:pt idx="1">
                  <c:v>11000</c:v>
                </c:pt>
                <c:pt idx="2">
                  <c:v>11200</c:v>
                </c:pt>
                <c:pt idx="3">
                  <c:v>11400</c:v>
                </c:pt>
                <c:pt idx="4">
                  <c:v>11600</c:v>
                </c:pt>
                <c:pt idx="5">
                  <c:v>11800</c:v>
                </c:pt>
                <c:pt idx="6">
                  <c:v>12000</c:v>
                </c:pt>
                <c:pt idx="7">
                  <c:v>12200</c:v>
                </c:pt>
                <c:pt idx="8">
                  <c:v>12400</c:v>
                </c:pt>
                <c:pt idx="9">
                  <c:v>12600</c:v>
                </c:pt>
                <c:pt idx="10">
                  <c:v>12800</c:v>
                </c:pt>
                <c:pt idx="11">
                  <c:v>13000</c:v>
                </c:pt>
                <c:pt idx="12">
                  <c:v>13200</c:v>
                </c:pt>
                <c:pt idx="13">
                  <c:v>13400</c:v>
                </c:pt>
                <c:pt idx="14">
                  <c:v>13600</c:v>
                </c:pt>
                <c:pt idx="15">
                  <c:v>13800</c:v>
                </c:pt>
                <c:pt idx="16">
                  <c:v>14000</c:v>
                </c:pt>
                <c:pt idx="17">
                  <c:v>14200</c:v>
                </c:pt>
                <c:pt idx="18">
                  <c:v>14400</c:v>
                </c:pt>
                <c:pt idx="19">
                  <c:v>14600</c:v>
                </c:pt>
                <c:pt idx="20">
                  <c:v>14800</c:v>
                </c:pt>
                <c:pt idx="21">
                  <c:v>15000</c:v>
                </c:pt>
                <c:pt idx="22">
                  <c:v>15200</c:v>
                </c:pt>
                <c:pt idx="23">
                  <c:v>15400</c:v>
                </c:pt>
                <c:pt idx="24">
                  <c:v>15600</c:v>
                </c:pt>
                <c:pt idx="25">
                  <c:v>15800</c:v>
                </c:pt>
                <c:pt idx="26">
                  <c:v>16000</c:v>
                </c:pt>
                <c:pt idx="27">
                  <c:v>16200</c:v>
                </c:pt>
                <c:pt idx="28">
                  <c:v>16400</c:v>
                </c:pt>
                <c:pt idx="29">
                  <c:v>16600</c:v>
                </c:pt>
                <c:pt idx="30">
                  <c:v>16800</c:v>
                </c:pt>
                <c:pt idx="31">
                  <c:v>17000</c:v>
                </c:pt>
                <c:pt idx="32">
                  <c:v>17200</c:v>
                </c:pt>
                <c:pt idx="33">
                  <c:v>17400</c:v>
                </c:pt>
                <c:pt idx="34">
                  <c:v>17600</c:v>
                </c:pt>
                <c:pt idx="35">
                  <c:v>17800</c:v>
                </c:pt>
                <c:pt idx="36">
                  <c:v>18000</c:v>
                </c:pt>
                <c:pt idx="37">
                  <c:v>18200</c:v>
                </c:pt>
                <c:pt idx="38">
                  <c:v>18400</c:v>
                </c:pt>
                <c:pt idx="39">
                  <c:v>18600</c:v>
                </c:pt>
                <c:pt idx="40">
                  <c:v>18800</c:v>
                </c:pt>
                <c:pt idx="41">
                  <c:v>19000</c:v>
                </c:pt>
                <c:pt idx="42">
                  <c:v>19200</c:v>
                </c:pt>
                <c:pt idx="43">
                  <c:v>19400</c:v>
                </c:pt>
                <c:pt idx="44">
                  <c:v>19600</c:v>
                </c:pt>
                <c:pt idx="45">
                  <c:v>19800</c:v>
                </c:pt>
                <c:pt idx="46">
                  <c:v>20000</c:v>
                </c:pt>
                <c:pt idx="47">
                  <c:v>20200</c:v>
                </c:pt>
                <c:pt idx="48">
                  <c:v>20400</c:v>
                </c:pt>
                <c:pt idx="49">
                  <c:v>20600</c:v>
                </c:pt>
                <c:pt idx="50">
                  <c:v>20800</c:v>
                </c:pt>
                <c:pt idx="51">
                  <c:v>21000</c:v>
                </c:pt>
                <c:pt idx="52">
                  <c:v>21200</c:v>
                </c:pt>
                <c:pt idx="53">
                  <c:v>21400</c:v>
                </c:pt>
                <c:pt idx="54">
                  <c:v>21600</c:v>
                </c:pt>
                <c:pt idx="55">
                  <c:v>21800</c:v>
                </c:pt>
                <c:pt idx="56">
                  <c:v>22000</c:v>
                </c:pt>
                <c:pt idx="57">
                  <c:v>22200</c:v>
                </c:pt>
                <c:pt idx="58">
                  <c:v>22400</c:v>
                </c:pt>
                <c:pt idx="59">
                  <c:v>22600</c:v>
                </c:pt>
                <c:pt idx="60">
                  <c:v>22800</c:v>
                </c:pt>
                <c:pt idx="61">
                  <c:v>23000</c:v>
                </c:pt>
                <c:pt idx="62">
                  <c:v>23200</c:v>
                </c:pt>
                <c:pt idx="63">
                  <c:v>23400</c:v>
                </c:pt>
                <c:pt idx="64">
                  <c:v>23600</c:v>
                </c:pt>
                <c:pt idx="65">
                  <c:v>23800</c:v>
                </c:pt>
                <c:pt idx="66">
                  <c:v>24000</c:v>
                </c:pt>
                <c:pt idx="67">
                  <c:v>24200</c:v>
                </c:pt>
                <c:pt idx="68">
                  <c:v>24400</c:v>
                </c:pt>
                <c:pt idx="69">
                  <c:v>24600</c:v>
                </c:pt>
                <c:pt idx="70">
                  <c:v>24800</c:v>
                </c:pt>
                <c:pt idx="71">
                  <c:v>25000</c:v>
                </c:pt>
                <c:pt idx="72">
                  <c:v>25200</c:v>
                </c:pt>
                <c:pt idx="73">
                  <c:v>25400</c:v>
                </c:pt>
                <c:pt idx="74">
                  <c:v>25600</c:v>
                </c:pt>
                <c:pt idx="75">
                  <c:v>25800</c:v>
                </c:pt>
                <c:pt idx="76">
                  <c:v>26000</c:v>
                </c:pt>
                <c:pt idx="77">
                  <c:v>26200</c:v>
                </c:pt>
                <c:pt idx="78">
                  <c:v>26400</c:v>
                </c:pt>
                <c:pt idx="79">
                  <c:v>26600</c:v>
                </c:pt>
                <c:pt idx="80">
                  <c:v>26800</c:v>
                </c:pt>
                <c:pt idx="81">
                  <c:v>27000</c:v>
                </c:pt>
                <c:pt idx="82">
                  <c:v>27200</c:v>
                </c:pt>
                <c:pt idx="83">
                  <c:v>27400</c:v>
                </c:pt>
                <c:pt idx="84">
                  <c:v>27600</c:v>
                </c:pt>
                <c:pt idx="85">
                  <c:v>27800</c:v>
                </c:pt>
                <c:pt idx="86">
                  <c:v>28000</c:v>
                </c:pt>
                <c:pt idx="87">
                  <c:v>28200</c:v>
                </c:pt>
                <c:pt idx="88">
                  <c:v>28400</c:v>
                </c:pt>
                <c:pt idx="89">
                  <c:v>28600</c:v>
                </c:pt>
                <c:pt idx="90">
                  <c:v>28800</c:v>
                </c:pt>
                <c:pt idx="91">
                  <c:v>29000</c:v>
                </c:pt>
                <c:pt idx="92">
                  <c:v>29200</c:v>
                </c:pt>
                <c:pt idx="93">
                  <c:v>29400</c:v>
                </c:pt>
                <c:pt idx="94">
                  <c:v>29600</c:v>
                </c:pt>
                <c:pt idx="95">
                  <c:v>29800</c:v>
                </c:pt>
                <c:pt idx="96">
                  <c:v>30000</c:v>
                </c:pt>
                <c:pt idx="97">
                  <c:v>30200</c:v>
                </c:pt>
                <c:pt idx="98">
                  <c:v>30400</c:v>
                </c:pt>
                <c:pt idx="99">
                  <c:v>30600</c:v>
                </c:pt>
                <c:pt idx="100">
                  <c:v>30800</c:v>
                </c:pt>
                <c:pt idx="101">
                  <c:v>31000</c:v>
                </c:pt>
                <c:pt idx="102">
                  <c:v>31200</c:v>
                </c:pt>
                <c:pt idx="103">
                  <c:v>31400</c:v>
                </c:pt>
                <c:pt idx="104">
                  <c:v>31600</c:v>
                </c:pt>
                <c:pt idx="105">
                  <c:v>31800</c:v>
                </c:pt>
                <c:pt idx="106">
                  <c:v>32000</c:v>
                </c:pt>
                <c:pt idx="107">
                  <c:v>32200</c:v>
                </c:pt>
                <c:pt idx="108">
                  <c:v>32400</c:v>
                </c:pt>
                <c:pt idx="109">
                  <c:v>32600</c:v>
                </c:pt>
                <c:pt idx="110">
                  <c:v>32800</c:v>
                </c:pt>
                <c:pt idx="111">
                  <c:v>33000</c:v>
                </c:pt>
                <c:pt idx="112">
                  <c:v>33200</c:v>
                </c:pt>
                <c:pt idx="113">
                  <c:v>33400</c:v>
                </c:pt>
                <c:pt idx="114">
                  <c:v>33600</c:v>
                </c:pt>
                <c:pt idx="115">
                  <c:v>33800</c:v>
                </c:pt>
                <c:pt idx="116">
                  <c:v>34000</c:v>
                </c:pt>
                <c:pt idx="117">
                  <c:v>34200</c:v>
                </c:pt>
                <c:pt idx="118">
                  <c:v>34400</c:v>
                </c:pt>
                <c:pt idx="119">
                  <c:v>34600</c:v>
                </c:pt>
                <c:pt idx="120">
                  <c:v>34800</c:v>
                </c:pt>
                <c:pt idx="121">
                  <c:v>35000</c:v>
                </c:pt>
                <c:pt idx="122">
                  <c:v>35200</c:v>
                </c:pt>
                <c:pt idx="123">
                  <c:v>35400</c:v>
                </c:pt>
                <c:pt idx="124">
                  <c:v>35600</c:v>
                </c:pt>
                <c:pt idx="125">
                  <c:v>35800</c:v>
                </c:pt>
                <c:pt idx="126">
                  <c:v>36000</c:v>
                </c:pt>
                <c:pt idx="127">
                  <c:v>36200</c:v>
                </c:pt>
                <c:pt idx="128">
                  <c:v>36400</c:v>
                </c:pt>
                <c:pt idx="129">
                  <c:v>36600</c:v>
                </c:pt>
                <c:pt idx="130">
                  <c:v>36800</c:v>
                </c:pt>
                <c:pt idx="131">
                  <c:v>37000</c:v>
                </c:pt>
                <c:pt idx="132">
                  <c:v>37200</c:v>
                </c:pt>
                <c:pt idx="133">
                  <c:v>37400</c:v>
                </c:pt>
                <c:pt idx="134">
                  <c:v>37600</c:v>
                </c:pt>
                <c:pt idx="135">
                  <c:v>37800</c:v>
                </c:pt>
                <c:pt idx="136">
                  <c:v>38000</c:v>
                </c:pt>
                <c:pt idx="137">
                  <c:v>38200</c:v>
                </c:pt>
                <c:pt idx="138">
                  <c:v>38400</c:v>
                </c:pt>
                <c:pt idx="139">
                  <c:v>38600</c:v>
                </c:pt>
                <c:pt idx="140">
                  <c:v>38800</c:v>
                </c:pt>
                <c:pt idx="141">
                  <c:v>39000</c:v>
                </c:pt>
                <c:pt idx="142">
                  <c:v>39200</c:v>
                </c:pt>
                <c:pt idx="143">
                  <c:v>39400</c:v>
                </c:pt>
                <c:pt idx="144">
                  <c:v>39600</c:v>
                </c:pt>
                <c:pt idx="145">
                  <c:v>39800</c:v>
                </c:pt>
                <c:pt idx="146">
                  <c:v>40000</c:v>
                </c:pt>
                <c:pt idx="147">
                  <c:v>40200</c:v>
                </c:pt>
                <c:pt idx="148">
                  <c:v>40400</c:v>
                </c:pt>
                <c:pt idx="149">
                  <c:v>40600</c:v>
                </c:pt>
                <c:pt idx="150">
                  <c:v>40800</c:v>
                </c:pt>
                <c:pt idx="151">
                  <c:v>41000</c:v>
                </c:pt>
                <c:pt idx="152">
                  <c:v>41200</c:v>
                </c:pt>
                <c:pt idx="153">
                  <c:v>41400</c:v>
                </c:pt>
                <c:pt idx="154">
                  <c:v>41600</c:v>
                </c:pt>
                <c:pt idx="155">
                  <c:v>41800</c:v>
                </c:pt>
                <c:pt idx="156">
                  <c:v>42000</c:v>
                </c:pt>
                <c:pt idx="157">
                  <c:v>42200</c:v>
                </c:pt>
                <c:pt idx="158">
                  <c:v>42400</c:v>
                </c:pt>
                <c:pt idx="159">
                  <c:v>42600</c:v>
                </c:pt>
                <c:pt idx="160">
                  <c:v>42800</c:v>
                </c:pt>
                <c:pt idx="161">
                  <c:v>43000</c:v>
                </c:pt>
                <c:pt idx="162">
                  <c:v>43200</c:v>
                </c:pt>
                <c:pt idx="163">
                  <c:v>43400</c:v>
                </c:pt>
                <c:pt idx="164">
                  <c:v>43600</c:v>
                </c:pt>
                <c:pt idx="165">
                  <c:v>43800</c:v>
                </c:pt>
                <c:pt idx="166">
                  <c:v>44000</c:v>
                </c:pt>
                <c:pt idx="167">
                  <c:v>44200</c:v>
                </c:pt>
                <c:pt idx="168">
                  <c:v>44400</c:v>
                </c:pt>
                <c:pt idx="169">
                  <c:v>44600</c:v>
                </c:pt>
                <c:pt idx="170">
                  <c:v>44800</c:v>
                </c:pt>
                <c:pt idx="171">
                  <c:v>45000</c:v>
                </c:pt>
                <c:pt idx="172">
                  <c:v>45200</c:v>
                </c:pt>
                <c:pt idx="173">
                  <c:v>45400</c:v>
                </c:pt>
                <c:pt idx="174">
                  <c:v>45600</c:v>
                </c:pt>
                <c:pt idx="175">
                  <c:v>45800</c:v>
                </c:pt>
                <c:pt idx="176">
                  <c:v>46000</c:v>
                </c:pt>
                <c:pt idx="177">
                  <c:v>46200</c:v>
                </c:pt>
                <c:pt idx="178">
                  <c:v>46400</c:v>
                </c:pt>
                <c:pt idx="179">
                  <c:v>46600</c:v>
                </c:pt>
                <c:pt idx="180">
                  <c:v>46800</c:v>
                </c:pt>
                <c:pt idx="181">
                  <c:v>47000</c:v>
                </c:pt>
                <c:pt idx="182">
                  <c:v>47200</c:v>
                </c:pt>
                <c:pt idx="183">
                  <c:v>47400</c:v>
                </c:pt>
                <c:pt idx="184">
                  <c:v>47600</c:v>
                </c:pt>
                <c:pt idx="185">
                  <c:v>47800</c:v>
                </c:pt>
                <c:pt idx="186">
                  <c:v>48000</c:v>
                </c:pt>
                <c:pt idx="187">
                  <c:v>48200</c:v>
                </c:pt>
                <c:pt idx="188">
                  <c:v>48400</c:v>
                </c:pt>
                <c:pt idx="189">
                  <c:v>48600</c:v>
                </c:pt>
                <c:pt idx="190">
                  <c:v>48800</c:v>
                </c:pt>
                <c:pt idx="191">
                  <c:v>49000</c:v>
                </c:pt>
                <c:pt idx="192">
                  <c:v>49200</c:v>
                </c:pt>
                <c:pt idx="193">
                  <c:v>49400</c:v>
                </c:pt>
                <c:pt idx="194">
                  <c:v>49600</c:v>
                </c:pt>
                <c:pt idx="195">
                  <c:v>49800</c:v>
                </c:pt>
                <c:pt idx="196">
                  <c:v>50000</c:v>
                </c:pt>
                <c:pt idx="197">
                  <c:v>50200</c:v>
                </c:pt>
                <c:pt idx="198">
                  <c:v>50400</c:v>
                </c:pt>
                <c:pt idx="199">
                  <c:v>50600</c:v>
                </c:pt>
                <c:pt idx="200">
                  <c:v>50800</c:v>
                </c:pt>
                <c:pt idx="201">
                  <c:v>51000</c:v>
                </c:pt>
                <c:pt idx="202">
                  <c:v>51200</c:v>
                </c:pt>
                <c:pt idx="203">
                  <c:v>51400</c:v>
                </c:pt>
                <c:pt idx="204">
                  <c:v>51600</c:v>
                </c:pt>
                <c:pt idx="205">
                  <c:v>51800</c:v>
                </c:pt>
                <c:pt idx="206">
                  <c:v>52000</c:v>
                </c:pt>
                <c:pt idx="207">
                  <c:v>52200</c:v>
                </c:pt>
                <c:pt idx="208">
                  <c:v>52400</c:v>
                </c:pt>
                <c:pt idx="209">
                  <c:v>52600</c:v>
                </c:pt>
                <c:pt idx="210">
                  <c:v>52800</c:v>
                </c:pt>
                <c:pt idx="211">
                  <c:v>53000</c:v>
                </c:pt>
                <c:pt idx="212">
                  <c:v>53200</c:v>
                </c:pt>
                <c:pt idx="213">
                  <c:v>53400</c:v>
                </c:pt>
                <c:pt idx="214">
                  <c:v>53600</c:v>
                </c:pt>
                <c:pt idx="215">
                  <c:v>53800</c:v>
                </c:pt>
                <c:pt idx="216">
                  <c:v>54000</c:v>
                </c:pt>
                <c:pt idx="217">
                  <c:v>54200</c:v>
                </c:pt>
                <c:pt idx="218">
                  <c:v>54400</c:v>
                </c:pt>
                <c:pt idx="219">
                  <c:v>54600</c:v>
                </c:pt>
                <c:pt idx="220">
                  <c:v>54800</c:v>
                </c:pt>
                <c:pt idx="221">
                  <c:v>55000</c:v>
                </c:pt>
                <c:pt idx="222">
                  <c:v>55200</c:v>
                </c:pt>
                <c:pt idx="223">
                  <c:v>55400</c:v>
                </c:pt>
                <c:pt idx="224">
                  <c:v>55600</c:v>
                </c:pt>
                <c:pt idx="225">
                  <c:v>55800</c:v>
                </c:pt>
                <c:pt idx="226">
                  <c:v>56000</c:v>
                </c:pt>
                <c:pt idx="227">
                  <c:v>56200</c:v>
                </c:pt>
                <c:pt idx="228">
                  <c:v>56400</c:v>
                </c:pt>
                <c:pt idx="229">
                  <c:v>56600</c:v>
                </c:pt>
                <c:pt idx="230">
                  <c:v>56800</c:v>
                </c:pt>
                <c:pt idx="231">
                  <c:v>57000</c:v>
                </c:pt>
                <c:pt idx="232">
                  <c:v>57200</c:v>
                </c:pt>
                <c:pt idx="233">
                  <c:v>57400</c:v>
                </c:pt>
                <c:pt idx="234">
                  <c:v>57600</c:v>
                </c:pt>
                <c:pt idx="235">
                  <c:v>57800</c:v>
                </c:pt>
                <c:pt idx="236">
                  <c:v>58000</c:v>
                </c:pt>
                <c:pt idx="237">
                  <c:v>58200</c:v>
                </c:pt>
                <c:pt idx="238">
                  <c:v>58400</c:v>
                </c:pt>
                <c:pt idx="239">
                  <c:v>58600</c:v>
                </c:pt>
                <c:pt idx="240">
                  <c:v>58800</c:v>
                </c:pt>
                <c:pt idx="241">
                  <c:v>59000</c:v>
                </c:pt>
                <c:pt idx="242">
                  <c:v>59200</c:v>
                </c:pt>
                <c:pt idx="243">
                  <c:v>59400</c:v>
                </c:pt>
                <c:pt idx="244">
                  <c:v>59600</c:v>
                </c:pt>
                <c:pt idx="245">
                  <c:v>59800</c:v>
                </c:pt>
                <c:pt idx="246">
                  <c:v>60000</c:v>
                </c:pt>
                <c:pt idx="247">
                  <c:v>60200</c:v>
                </c:pt>
                <c:pt idx="248">
                  <c:v>60400</c:v>
                </c:pt>
                <c:pt idx="249">
                  <c:v>60600</c:v>
                </c:pt>
                <c:pt idx="250">
                  <c:v>60800</c:v>
                </c:pt>
                <c:pt idx="251">
                  <c:v>61000</c:v>
                </c:pt>
                <c:pt idx="252">
                  <c:v>61200</c:v>
                </c:pt>
                <c:pt idx="253">
                  <c:v>61400</c:v>
                </c:pt>
                <c:pt idx="254">
                  <c:v>61600</c:v>
                </c:pt>
                <c:pt idx="255">
                  <c:v>61800</c:v>
                </c:pt>
                <c:pt idx="256">
                  <c:v>62000</c:v>
                </c:pt>
                <c:pt idx="257">
                  <c:v>62200</c:v>
                </c:pt>
                <c:pt idx="258">
                  <c:v>62400</c:v>
                </c:pt>
                <c:pt idx="259">
                  <c:v>62600</c:v>
                </c:pt>
                <c:pt idx="260">
                  <c:v>62800</c:v>
                </c:pt>
                <c:pt idx="261">
                  <c:v>63000</c:v>
                </c:pt>
                <c:pt idx="262">
                  <c:v>63200</c:v>
                </c:pt>
                <c:pt idx="263">
                  <c:v>63400</c:v>
                </c:pt>
                <c:pt idx="264">
                  <c:v>63600</c:v>
                </c:pt>
                <c:pt idx="265">
                  <c:v>63800</c:v>
                </c:pt>
                <c:pt idx="266">
                  <c:v>64000</c:v>
                </c:pt>
                <c:pt idx="267">
                  <c:v>64200</c:v>
                </c:pt>
                <c:pt idx="268">
                  <c:v>64400</c:v>
                </c:pt>
                <c:pt idx="269">
                  <c:v>64600</c:v>
                </c:pt>
                <c:pt idx="270">
                  <c:v>64800</c:v>
                </c:pt>
                <c:pt idx="271">
                  <c:v>65000</c:v>
                </c:pt>
                <c:pt idx="272">
                  <c:v>65200</c:v>
                </c:pt>
                <c:pt idx="273">
                  <c:v>65400</c:v>
                </c:pt>
                <c:pt idx="274">
                  <c:v>65600</c:v>
                </c:pt>
                <c:pt idx="275">
                  <c:v>65800</c:v>
                </c:pt>
                <c:pt idx="276">
                  <c:v>66000</c:v>
                </c:pt>
                <c:pt idx="277">
                  <c:v>66200</c:v>
                </c:pt>
                <c:pt idx="278">
                  <c:v>66400</c:v>
                </c:pt>
                <c:pt idx="279">
                  <c:v>66600</c:v>
                </c:pt>
                <c:pt idx="280">
                  <c:v>66800</c:v>
                </c:pt>
                <c:pt idx="281">
                  <c:v>67000</c:v>
                </c:pt>
                <c:pt idx="282">
                  <c:v>67200</c:v>
                </c:pt>
                <c:pt idx="283">
                  <c:v>67400</c:v>
                </c:pt>
                <c:pt idx="284">
                  <c:v>67600</c:v>
                </c:pt>
                <c:pt idx="285">
                  <c:v>67800</c:v>
                </c:pt>
                <c:pt idx="286">
                  <c:v>68000</c:v>
                </c:pt>
                <c:pt idx="287">
                  <c:v>68200</c:v>
                </c:pt>
                <c:pt idx="288">
                  <c:v>68400</c:v>
                </c:pt>
                <c:pt idx="289">
                  <c:v>68600</c:v>
                </c:pt>
                <c:pt idx="290">
                  <c:v>68800</c:v>
                </c:pt>
                <c:pt idx="291">
                  <c:v>69000</c:v>
                </c:pt>
                <c:pt idx="292">
                  <c:v>69200</c:v>
                </c:pt>
                <c:pt idx="293">
                  <c:v>69400</c:v>
                </c:pt>
                <c:pt idx="294">
                  <c:v>69600</c:v>
                </c:pt>
                <c:pt idx="295">
                  <c:v>69800</c:v>
                </c:pt>
                <c:pt idx="296">
                  <c:v>70000</c:v>
                </c:pt>
                <c:pt idx="297">
                  <c:v>70200</c:v>
                </c:pt>
                <c:pt idx="298">
                  <c:v>70400</c:v>
                </c:pt>
                <c:pt idx="299">
                  <c:v>70600</c:v>
                </c:pt>
                <c:pt idx="300">
                  <c:v>70800</c:v>
                </c:pt>
                <c:pt idx="301">
                  <c:v>71000</c:v>
                </c:pt>
                <c:pt idx="302">
                  <c:v>71200</c:v>
                </c:pt>
                <c:pt idx="303">
                  <c:v>71400</c:v>
                </c:pt>
                <c:pt idx="304">
                  <c:v>71600</c:v>
                </c:pt>
                <c:pt idx="305">
                  <c:v>71800</c:v>
                </c:pt>
                <c:pt idx="306">
                  <c:v>72000</c:v>
                </c:pt>
                <c:pt idx="307">
                  <c:v>72200</c:v>
                </c:pt>
                <c:pt idx="308">
                  <c:v>72400</c:v>
                </c:pt>
                <c:pt idx="309">
                  <c:v>72600</c:v>
                </c:pt>
                <c:pt idx="310">
                  <c:v>72800</c:v>
                </c:pt>
                <c:pt idx="311">
                  <c:v>73000</c:v>
                </c:pt>
                <c:pt idx="312">
                  <c:v>73200</c:v>
                </c:pt>
                <c:pt idx="313">
                  <c:v>73400</c:v>
                </c:pt>
                <c:pt idx="314">
                  <c:v>73600</c:v>
                </c:pt>
                <c:pt idx="315">
                  <c:v>73800</c:v>
                </c:pt>
                <c:pt idx="316">
                  <c:v>74000</c:v>
                </c:pt>
                <c:pt idx="317">
                  <c:v>74200</c:v>
                </c:pt>
                <c:pt idx="318">
                  <c:v>74400</c:v>
                </c:pt>
                <c:pt idx="319">
                  <c:v>74600</c:v>
                </c:pt>
                <c:pt idx="320">
                  <c:v>74800</c:v>
                </c:pt>
                <c:pt idx="321">
                  <c:v>75000</c:v>
                </c:pt>
                <c:pt idx="322">
                  <c:v>75200</c:v>
                </c:pt>
                <c:pt idx="323">
                  <c:v>75400</c:v>
                </c:pt>
                <c:pt idx="324">
                  <c:v>75600</c:v>
                </c:pt>
                <c:pt idx="325">
                  <c:v>75800</c:v>
                </c:pt>
                <c:pt idx="326">
                  <c:v>76000</c:v>
                </c:pt>
                <c:pt idx="327">
                  <c:v>76200</c:v>
                </c:pt>
                <c:pt idx="328">
                  <c:v>76400</c:v>
                </c:pt>
                <c:pt idx="329">
                  <c:v>76600</c:v>
                </c:pt>
                <c:pt idx="330">
                  <c:v>76800</c:v>
                </c:pt>
                <c:pt idx="331">
                  <c:v>77000</c:v>
                </c:pt>
                <c:pt idx="332">
                  <c:v>77200</c:v>
                </c:pt>
                <c:pt idx="333">
                  <c:v>77400</c:v>
                </c:pt>
                <c:pt idx="334">
                  <c:v>77600</c:v>
                </c:pt>
                <c:pt idx="335">
                  <c:v>77800</c:v>
                </c:pt>
                <c:pt idx="336">
                  <c:v>78000</c:v>
                </c:pt>
                <c:pt idx="337">
                  <c:v>78200</c:v>
                </c:pt>
                <c:pt idx="338">
                  <c:v>78400</c:v>
                </c:pt>
                <c:pt idx="339">
                  <c:v>78600</c:v>
                </c:pt>
                <c:pt idx="340">
                  <c:v>78800</c:v>
                </c:pt>
                <c:pt idx="341">
                  <c:v>79000</c:v>
                </c:pt>
                <c:pt idx="342">
                  <c:v>79200</c:v>
                </c:pt>
                <c:pt idx="343">
                  <c:v>79400</c:v>
                </c:pt>
                <c:pt idx="344">
                  <c:v>79600</c:v>
                </c:pt>
                <c:pt idx="345">
                  <c:v>79800</c:v>
                </c:pt>
                <c:pt idx="346">
                  <c:v>80000</c:v>
                </c:pt>
                <c:pt idx="347">
                  <c:v>80200</c:v>
                </c:pt>
                <c:pt idx="348">
                  <c:v>80400</c:v>
                </c:pt>
                <c:pt idx="349">
                  <c:v>80600</c:v>
                </c:pt>
                <c:pt idx="350">
                  <c:v>80800</c:v>
                </c:pt>
                <c:pt idx="351">
                  <c:v>81000</c:v>
                </c:pt>
                <c:pt idx="352">
                  <c:v>81200</c:v>
                </c:pt>
                <c:pt idx="353">
                  <c:v>81400</c:v>
                </c:pt>
                <c:pt idx="354">
                  <c:v>81600</c:v>
                </c:pt>
                <c:pt idx="355">
                  <c:v>81800</c:v>
                </c:pt>
                <c:pt idx="356">
                  <c:v>82000</c:v>
                </c:pt>
                <c:pt idx="357">
                  <c:v>82200</c:v>
                </c:pt>
                <c:pt idx="358">
                  <c:v>82400</c:v>
                </c:pt>
                <c:pt idx="359">
                  <c:v>82600</c:v>
                </c:pt>
                <c:pt idx="360">
                  <c:v>82800</c:v>
                </c:pt>
                <c:pt idx="361">
                  <c:v>83000</c:v>
                </c:pt>
                <c:pt idx="362">
                  <c:v>83200</c:v>
                </c:pt>
                <c:pt idx="363">
                  <c:v>83400</c:v>
                </c:pt>
                <c:pt idx="364">
                  <c:v>83600</c:v>
                </c:pt>
                <c:pt idx="365">
                  <c:v>83800</c:v>
                </c:pt>
                <c:pt idx="366">
                  <c:v>84000</c:v>
                </c:pt>
                <c:pt idx="367">
                  <c:v>84200</c:v>
                </c:pt>
                <c:pt idx="368">
                  <c:v>84400</c:v>
                </c:pt>
                <c:pt idx="369">
                  <c:v>84600</c:v>
                </c:pt>
                <c:pt idx="370">
                  <c:v>84800</c:v>
                </c:pt>
                <c:pt idx="371">
                  <c:v>85000</c:v>
                </c:pt>
                <c:pt idx="372">
                  <c:v>85200</c:v>
                </c:pt>
                <c:pt idx="373">
                  <c:v>85400</c:v>
                </c:pt>
                <c:pt idx="374">
                  <c:v>85600</c:v>
                </c:pt>
                <c:pt idx="375">
                  <c:v>85800</c:v>
                </c:pt>
                <c:pt idx="376">
                  <c:v>86000</c:v>
                </c:pt>
                <c:pt idx="377">
                  <c:v>86200</c:v>
                </c:pt>
                <c:pt idx="378">
                  <c:v>86400</c:v>
                </c:pt>
                <c:pt idx="379">
                  <c:v>86600</c:v>
                </c:pt>
                <c:pt idx="380">
                  <c:v>86800</c:v>
                </c:pt>
                <c:pt idx="381">
                  <c:v>87000</c:v>
                </c:pt>
                <c:pt idx="382">
                  <c:v>87200</c:v>
                </c:pt>
                <c:pt idx="383">
                  <c:v>87400</c:v>
                </c:pt>
                <c:pt idx="384">
                  <c:v>87600</c:v>
                </c:pt>
                <c:pt idx="385">
                  <c:v>87800</c:v>
                </c:pt>
                <c:pt idx="386">
                  <c:v>88000</c:v>
                </c:pt>
                <c:pt idx="387">
                  <c:v>88200</c:v>
                </c:pt>
                <c:pt idx="388">
                  <c:v>88400</c:v>
                </c:pt>
                <c:pt idx="389">
                  <c:v>88600</c:v>
                </c:pt>
                <c:pt idx="390">
                  <c:v>88800</c:v>
                </c:pt>
                <c:pt idx="391">
                  <c:v>89000</c:v>
                </c:pt>
                <c:pt idx="392">
                  <c:v>89200</c:v>
                </c:pt>
                <c:pt idx="393">
                  <c:v>89400</c:v>
                </c:pt>
                <c:pt idx="394">
                  <c:v>89600</c:v>
                </c:pt>
                <c:pt idx="395">
                  <c:v>89800</c:v>
                </c:pt>
                <c:pt idx="396">
                  <c:v>90000</c:v>
                </c:pt>
                <c:pt idx="397">
                  <c:v>90200</c:v>
                </c:pt>
                <c:pt idx="398">
                  <c:v>90400</c:v>
                </c:pt>
                <c:pt idx="399">
                  <c:v>90600</c:v>
                </c:pt>
                <c:pt idx="400">
                  <c:v>90800</c:v>
                </c:pt>
                <c:pt idx="401">
                  <c:v>91000</c:v>
                </c:pt>
                <c:pt idx="402">
                  <c:v>91200</c:v>
                </c:pt>
                <c:pt idx="403">
                  <c:v>91400</c:v>
                </c:pt>
                <c:pt idx="404">
                  <c:v>91600</c:v>
                </c:pt>
                <c:pt idx="405">
                  <c:v>91800</c:v>
                </c:pt>
                <c:pt idx="406">
                  <c:v>92000</c:v>
                </c:pt>
                <c:pt idx="407">
                  <c:v>92200</c:v>
                </c:pt>
                <c:pt idx="408">
                  <c:v>92400</c:v>
                </c:pt>
                <c:pt idx="409">
                  <c:v>92600</c:v>
                </c:pt>
                <c:pt idx="410">
                  <c:v>92800</c:v>
                </c:pt>
                <c:pt idx="411">
                  <c:v>93000</c:v>
                </c:pt>
                <c:pt idx="412">
                  <c:v>93200</c:v>
                </c:pt>
                <c:pt idx="413">
                  <c:v>93400</c:v>
                </c:pt>
                <c:pt idx="414">
                  <c:v>93600</c:v>
                </c:pt>
                <c:pt idx="415">
                  <c:v>93800</c:v>
                </c:pt>
                <c:pt idx="416">
                  <c:v>94000</c:v>
                </c:pt>
                <c:pt idx="417">
                  <c:v>94200</c:v>
                </c:pt>
                <c:pt idx="418">
                  <c:v>94400</c:v>
                </c:pt>
                <c:pt idx="419">
                  <c:v>94600</c:v>
                </c:pt>
                <c:pt idx="420">
                  <c:v>94800</c:v>
                </c:pt>
                <c:pt idx="421">
                  <c:v>95000</c:v>
                </c:pt>
                <c:pt idx="422">
                  <c:v>95200</c:v>
                </c:pt>
                <c:pt idx="423">
                  <c:v>95400</c:v>
                </c:pt>
                <c:pt idx="424">
                  <c:v>95600</c:v>
                </c:pt>
                <c:pt idx="425">
                  <c:v>95800</c:v>
                </c:pt>
                <c:pt idx="426">
                  <c:v>96000</c:v>
                </c:pt>
                <c:pt idx="427">
                  <c:v>96200</c:v>
                </c:pt>
                <c:pt idx="428">
                  <c:v>96400</c:v>
                </c:pt>
                <c:pt idx="429">
                  <c:v>96600</c:v>
                </c:pt>
                <c:pt idx="430">
                  <c:v>96800</c:v>
                </c:pt>
                <c:pt idx="431">
                  <c:v>97000</c:v>
                </c:pt>
                <c:pt idx="432">
                  <c:v>97200</c:v>
                </c:pt>
                <c:pt idx="433">
                  <c:v>97400</c:v>
                </c:pt>
                <c:pt idx="434">
                  <c:v>97600</c:v>
                </c:pt>
                <c:pt idx="435">
                  <c:v>97800</c:v>
                </c:pt>
                <c:pt idx="436">
                  <c:v>98000</c:v>
                </c:pt>
                <c:pt idx="437">
                  <c:v>98200</c:v>
                </c:pt>
                <c:pt idx="438">
                  <c:v>98400</c:v>
                </c:pt>
                <c:pt idx="439">
                  <c:v>98600</c:v>
                </c:pt>
                <c:pt idx="440">
                  <c:v>98800</c:v>
                </c:pt>
                <c:pt idx="441">
                  <c:v>99000</c:v>
                </c:pt>
                <c:pt idx="442">
                  <c:v>99200</c:v>
                </c:pt>
                <c:pt idx="443">
                  <c:v>99400</c:v>
                </c:pt>
                <c:pt idx="444">
                  <c:v>99600</c:v>
                </c:pt>
                <c:pt idx="445">
                  <c:v>99800</c:v>
                </c:pt>
                <c:pt idx="446">
                  <c:v>100000</c:v>
                </c:pt>
                <c:pt idx="447">
                  <c:v>100200</c:v>
                </c:pt>
                <c:pt idx="448">
                  <c:v>100400</c:v>
                </c:pt>
                <c:pt idx="449">
                  <c:v>100600</c:v>
                </c:pt>
                <c:pt idx="450">
                  <c:v>100800</c:v>
                </c:pt>
                <c:pt idx="451">
                  <c:v>101000</c:v>
                </c:pt>
                <c:pt idx="452">
                  <c:v>101200</c:v>
                </c:pt>
                <c:pt idx="453">
                  <c:v>101400</c:v>
                </c:pt>
                <c:pt idx="454">
                  <c:v>101600</c:v>
                </c:pt>
                <c:pt idx="455">
                  <c:v>101800</c:v>
                </c:pt>
                <c:pt idx="456">
                  <c:v>102000</c:v>
                </c:pt>
                <c:pt idx="457">
                  <c:v>102200</c:v>
                </c:pt>
                <c:pt idx="458">
                  <c:v>102400</c:v>
                </c:pt>
                <c:pt idx="459">
                  <c:v>102600</c:v>
                </c:pt>
                <c:pt idx="460">
                  <c:v>102800</c:v>
                </c:pt>
                <c:pt idx="461">
                  <c:v>103000</c:v>
                </c:pt>
                <c:pt idx="462">
                  <c:v>103200</c:v>
                </c:pt>
                <c:pt idx="463">
                  <c:v>103400</c:v>
                </c:pt>
                <c:pt idx="464">
                  <c:v>103600</c:v>
                </c:pt>
                <c:pt idx="465">
                  <c:v>103800</c:v>
                </c:pt>
                <c:pt idx="466">
                  <c:v>104000</c:v>
                </c:pt>
                <c:pt idx="467">
                  <c:v>104200</c:v>
                </c:pt>
                <c:pt idx="468">
                  <c:v>104400</c:v>
                </c:pt>
                <c:pt idx="469">
                  <c:v>104600</c:v>
                </c:pt>
                <c:pt idx="470">
                  <c:v>104800</c:v>
                </c:pt>
                <c:pt idx="471">
                  <c:v>105000</c:v>
                </c:pt>
                <c:pt idx="472">
                  <c:v>105200</c:v>
                </c:pt>
                <c:pt idx="473">
                  <c:v>105400</c:v>
                </c:pt>
                <c:pt idx="474">
                  <c:v>105600</c:v>
                </c:pt>
                <c:pt idx="475">
                  <c:v>105800</c:v>
                </c:pt>
                <c:pt idx="476">
                  <c:v>106000</c:v>
                </c:pt>
                <c:pt idx="477">
                  <c:v>106200</c:v>
                </c:pt>
                <c:pt idx="478">
                  <c:v>106400</c:v>
                </c:pt>
                <c:pt idx="479">
                  <c:v>106600</c:v>
                </c:pt>
                <c:pt idx="480">
                  <c:v>106800</c:v>
                </c:pt>
                <c:pt idx="481">
                  <c:v>107000</c:v>
                </c:pt>
                <c:pt idx="482">
                  <c:v>107200</c:v>
                </c:pt>
                <c:pt idx="483">
                  <c:v>107400</c:v>
                </c:pt>
                <c:pt idx="484">
                  <c:v>107600</c:v>
                </c:pt>
                <c:pt idx="485">
                  <c:v>107800</c:v>
                </c:pt>
                <c:pt idx="486">
                  <c:v>108000</c:v>
                </c:pt>
                <c:pt idx="487">
                  <c:v>108200</c:v>
                </c:pt>
                <c:pt idx="488">
                  <c:v>108400</c:v>
                </c:pt>
                <c:pt idx="489">
                  <c:v>108600</c:v>
                </c:pt>
                <c:pt idx="490">
                  <c:v>108800</c:v>
                </c:pt>
                <c:pt idx="491">
                  <c:v>109000</c:v>
                </c:pt>
                <c:pt idx="492">
                  <c:v>109200</c:v>
                </c:pt>
                <c:pt idx="493">
                  <c:v>109400</c:v>
                </c:pt>
                <c:pt idx="494">
                  <c:v>109600</c:v>
                </c:pt>
                <c:pt idx="495">
                  <c:v>109800</c:v>
                </c:pt>
                <c:pt idx="496">
                  <c:v>110000</c:v>
                </c:pt>
                <c:pt idx="497">
                  <c:v>110200</c:v>
                </c:pt>
                <c:pt idx="498">
                  <c:v>110400</c:v>
                </c:pt>
                <c:pt idx="499">
                  <c:v>110600</c:v>
                </c:pt>
                <c:pt idx="500">
                  <c:v>110800</c:v>
                </c:pt>
                <c:pt idx="501">
                  <c:v>111000</c:v>
                </c:pt>
                <c:pt idx="502">
                  <c:v>111200</c:v>
                </c:pt>
                <c:pt idx="503">
                  <c:v>111400</c:v>
                </c:pt>
                <c:pt idx="504">
                  <c:v>111600</c:v>
                </c:pt>
                <c:pt idx="505">
                  <c:v>111800</c:v>
                </c:pt>
                <c:pt idx="506">
                  <c:v>112000</c:v>
                </c:pt>
                <c:pt idx="507">
                  <c:v>112200</c:v>
                </c:pt>
                <c:pt idx="508">
                  <c:v>112400</c:v>
                </c:pt>
                <c:pt idx="509">
                  <c:v>112600</c:v>
                </c:pt>
                <c:pt idx="510">
                  <c:v>112800</c:v>
                </c:pt>
                <c:pt idx="511">
                  <c:v>113000</c:v>
                </c:pt>
                <c:pt idx="512">
                  <c:v>113200</c:v>
                </c:pt>
                <c:pt idx="513">
                  <c:v>113400</c:v>
                </c:pt>
                <c:pt idx="514">
                  <c:v>113600</c:v>
                </c:pt>
                <c:pt idx="515">
                  <c:v>113800</c:v>
                </c:pt>
                <c:pt idx="516">
                  <c:v>114000</c:v>
                </c:pt>
                <c:pt idx="517">
                  <c:v>114200</c:v>
                </c:pt>
                <c:pt idx="518">
                  <c:v>114400</c:v>
                </c:pt>
                <c:pt idx="519">
                  <c:v>114600</c:v>
                </c:pt>
                <c:pt idx="520">
                  <c:v>114800</c:v>
                </c:pt>
                <c:pt idx="521">
                  <c:v>115000</c:v>
                </c:pt>
                <c:pt idx="522">
                  <c:v>115200</c:v>
                </c:pt>
                <c:pt idx="523">
                  <c:v>115400</c:v>
                </c:pt>
                <c:pt idx="524">
                  <c:v>115600</c:v>
                </c:pt>
                <c:pt idx="525">
                  <c:v>115800</c:v>
                </c:pt>
                <c:pt idx="526">
                  <c:v>116000</c:v>
                </c:pt>
                <c:pt idx="527">
                  <c:v>116200</c:v>
                </c:pt>
                <c:pt idx="528">
                  <c:v>116400</c:v>
                </c:pt>
                <c:pt idx="529">
                  <c:v>116600</c:v>
                </c:pt>
                <c:pt idx="530">
                  <c:v>116800</c:v>
                </c:pt>
                <c:pt idx="531">
                  <c:v>117000</c:v>
                </c:pt>
                <c:pt idx="532">
                  <c:v>117200</c:v>
                </c:pt>
                <c:pt idx="533">
                  <c:v>117400</c:v>
                </c:pt>
                <c:pt idx="534">
                  <c:v>117600</c:v>
                </c:pt>
                <c:pt idx="535">
                  <c:v>117800</c:v>
                </c:pt>
                <c:pt idx="536">
                  <c:v>118000</c:v>
                </c:pt>
                <c:pt idx="537">
                  <c:v>118200</c:v>
                </c:pt>
                <c:pt idx="538">
                  <c:v>118400</c:v>
                </c:pt>
                <c:pt idx="539">
                  <c:v>118600</c:v>
                </c:pt>
                <c:pt idx="540">
                  <c:v>118800</c:v>
                </c:pt>
                <c:pt idx="541">
                  <c:v>119000</c:v>
                </c:pt>
                <c:pt idx="542">
                  <c:v>119200</c:v>
                </c:pt>
                <c:pt idx="543">
                  <c:v>119400</c:v>
                </c:pt>
                <c:pt idx="544">
                  <c:v>119600</c:v>
                </c:pt>
                <c:pt idx="545">
                  <c:v>119800</c:v>
                </c:pt>
                <c:pt idx="546">
                  <c:v>120000</c:v>
                </c:pt>
                <c:pt idx="547">
                  <c:v>120200</c:v>
                </c:pt>
                <c:pt idx="548">
                  <c:v>120400</c:v>
                </c:pt>
                <c:pt idx="549">
                  <c:v>120600</c:v>
                </c:pt>
                <c:pt idx="550">
                  <c:v>120800</c:v>
                </c:pt>
                <c:pt idx="551">
                  <c:v>121000</c:v>
                </c:pt>
                <c:pt idx="552">
                  <c:v>121200</c:v>
                </c:pt>
                <c:pt idx="553">
                  <c:v>121400</c:v>
                </c:pt>
                <c:pt idx="554">
                  <c:v>121600</c:v>
                </c:pt>
                <c:pt idx="555">
                  <c:v>121800</c:v>
                </c:pt>
                <c:pt idx="556">
                  <c:v>122000</c:v>
                </c:pt>
                <c:pt idx="557">
                  <c:v>122200</c:v>
                </c:pt>
                <c:pt idx="558">
                  <c:v>122400</c:v>
                </c:pt>
                <c:pt idx="559">
                  <c:v>122600</c:v>
                </c:pt>
                <c:pt idx="560">
                  <c:v>122800</c:v>
                </c:pt>
                <c:pt idx="561">
                  <c:v>123000</c:v>
                </c:pt>
                <c:pt idx="562">
                  <c:v>123200</c:v>
                </c:pt>
                <c:pt idx="563">
                  <c:v>123400</c:v>
                </c:pt>
                <c:pt idx="564">
                  <c:v>123600</c:v>
                </c:pt>
                <c:pt idx="565">
                  <c:v>123800</c:v>
                </c:pt>
                <c:pt idx="566">
                  <c:v>124000</c:v>
                </c:pt>
                <c:pt idx="567">
                  <c:v>124200</c:v>
                </c:pt>
                <c:pt idx="568">
                  <c:v>124400</c:v>
                </c:pt>
                <c:pt idx="569">
                  <c:v>124600</c:v>
                </c:pt>
                <c:pt idx="570">
                  <c:v>124800</c:v>
                </c:pt>
                <c:pt idx="571">
                  <c:v>125000</c:v>
                </c:pt>
                <c:pt idx="572">
                  <c:v>125200</c:v>
                </c:pt>
                <c:pt idx="573">
                  <c:v>125400</c:v>
                </c:pt>
                <c:pt idx="574">
                  <c:v>125600</c:v>
                </c:pt>
                <c:pt idx="575">
                  <c:v>125800</c:v>
                </c:pt>
                <c:pt idx="576">
                  <c:v>126000</c:v>
                </c:pt>
                <c:pt idx="577">
                  <c:v>126200</c:v>
                </c:pt>
                <c:pt idx="578">
                  <c:v>126400</c:v>
                </c:pt>
                <c:pt idx="579">
                  <c:v>126600</c:v>
                </c:pt>
                <c:pt idx="580">
                  <c:v>126800</c:v>
                </c:pt>
                <c:pt idx="581">
                  <c:v>127000</c:v>
                </c:pt>
                <c:pt idx="582">
                  <c:v>127200</c:v>
                </c:pt>
                <c:pt idx="583">
                  <c:v>127400</c:v>
                </c:pt>
                <c:pt idx="584">
                  <c:v>127600</c:v>
                </c:pt>
                <c:pt idx="585">
                  <c:v>127800</c:v>
                </c:pt>
                <c:pt idx="586">
                  <c:v>128000</c:v>
                </c:pt>
                <c:pt idx="587">
                  <c:v>128200</c:v>
                </c:pt>
                <c:pt idx="588">
                  <c:v>128400</c:v>
                </c:pt>
                <c:pt idx="589">
                  <c:v>128600</c:v>
                </c:pt>
                <c:pt idx="590">
                  <c:v>128800</c:v>
                </c:pt>
                <c:pt idx="591">
                  <c:v>129000</c:v>
                </c:pt>
                <c:pt idx="592">
                  <c:v>129200</c:v>
                </c:pt>
                <c:pt idx="593">
                  <c:v>129400</c:v>
                </c:pt>
                <c:pt idx="594">
                  <c:v>129600</c:v>
                </c:pt>
                <c:pt idx="595">
                  <c:v>129800</c:v>
                </c:pt>
                <c:pt idx="596">
                  <c:v>130000</c:v>
                </c:pt>
                <c:pt idx="597">
                  <c:v>130200</c:v>
                </c:pt>
                <c:pt idx="598">
                  <c:v>130400</c:v>
                </c:pt>
                <c:pt idx="599">
                  <c:v>130600</c:v>
                </c:pt>
                <c:pt idx="600">
                  <c:v>130800</c:v>
                </c:pt>
                <c:pt idx="601">
                  <c:v>131000</c:v>
                </c:pt>
                <c:pt idx="602">
                  <c:v>131200</c:v>
                </c:pt>
                <c:pt idx="603">
                  <c:v>131400</c:v>
                </c:pt>
                <c:pt idx="604">
                  <c:v>131600</c:v>
                </c:pt>
                <c:pt idx="605">
                  <c:v>131800</c:v>
                </c:pt>
                <c:pt idx="606">
                  <c:v>132000</c:v>
                </c:pt>
                <c:pt idx="607">
                  <c:v>132200</c:v>
                </c:pt>
                <c:pt idx="608">
                  <c:v>132400</c:v>
                </c:pt>
                <c:pt idx="609">
                  <c:v>132600</c:v>
                </c:pt>
                <c:pt idx="610">
                  <c:v>132800</c:v>
                </c:pt>
                <c:pt idx="611">
                  <c:v>133000</c:v>
                </c:pt>
                <c:pt idx="612">
                  <c:v>133200</c:v>
                </c:pt>
                <c:pt idx="613">
                  <c:v>133400</c:v>
                </c:pt>
                <c:pt idx="614">
                  <c:v>133600</c:v>
                </c:pt>
                <c:pt idx="615">
                  <c:v>133800</c:v>
                </c:pt>
                <c:pt idx="616">
                  <c:v>134000</c:v>
                </c:pt>
                <c:pt idx="617">
                  <c:v>134200</c:v>
                </c:pt>
                <c:pt idx="618">
                  <c:v>134400</c:v>
                </c:pt>
                <c:pt idx="619">
                  <c:v>134600</c:v>
                </c:pt>
                <c:pt idx="620">
                  <c:v>134800</c:v>
                </c:pt>
                <c:pt idx="621">
                  <c:v>135000</c:v>
                </c:pt>
                <c:pt idx="622">
                  <c:v>135200</c:v>
                </c:pt>
                <c:pt idx="623">
                  <c:v>135400</c:v>
                </c:pt>
                <c:pt idx="624">
                  <c:v>135600</c:v>
                </c:pt>
                <c:pt idx="625">
                  <c:v>135800</c:v>
                </c:pt>
                <c:pt idx="626">
                  <c:v>136000</c:v>
                </c:pt>
                <c:pt idx="627">
                  <c:v>136200</c:v>
                </c:pt>
                <c:pt idx="628">
                  <c:v>136400</c:v>
                </c:pt>
                <c:pt idx="629">
                  <c:v>136600</c:v>
                </c:pt>
                <c:pt idx="630">
                  <c:v>136800</c:v>
                </c:pt>
                <c:pt idx="631">
                  <c:v>137000</c:v>
                </c:pt>
                <c:pt idx="632">
                  <c:v>137200</c:v>
                </c:pt>
                <c:pt idx="633">
                  <c:v>137400</c:v>
                </c:pt>
                <c:pt idx="634">
                  <c:v>137600</c:v>
                </c:pt>
                <c:pt idx="635">
                  <c:v>137800</c:v>
                </c:pt>
                <c:pt idx="636">
                  <c:v>138000</c:v>
                </c:pt>
                <c:pt idx="637">
                  <c:v>138200</c:v>
                </c:pt>
                <c:pt idx="638">
                  <c:v>138400</c:v>
                </c:pt>
                <c:pt idx="639">
                  <c:v>138600</c:v>
                </c:pt>
                <c:pt idx="640">
                  <c:v>138800</c:v>
                </c:pt>
                <c:pt idx="641">
                  <c:v>139000</c:v>
                </c:pt>
                <c:pt idx="642">
                  <c:v>139200</c:v>
                </c:pt>
                <c:pt idx="643">
                  <c:v>139400</c:v>
                </c:pt>
                <c:pt idx="644">
                  <c:v>139600</c:v>
                </c:pt>
                <c:pt idx="645">
                  <c:v>139800</c:v>
                </c:pt>
                <c:pt idx="646">
                  <c:v>140000</c:v>
                </c:pt>
                <c:pt idx="647">
                  <c:v>140200</c:v>
                </c:pt>
                <c:pt idx="648">
                  <c:v>140400</c:v>
                </c:pt>
                <c:pt idx="649">
                  <c:v>140600</c:v>
                </c:pt>
                <c:pt idx="650">
                  <c:v>140800</c:v>
                </c:pt>
                <c:pt idx="651">
                  <c:v>141000</c:v>
                </c:pt>
                <c:pt idx="652">
                  <c:v>141200</c:v>
                </c:pt>
                <c:pt idx="653">
                  <c:v>141400</c:v>
                </c:pt>
                <c:pt idx="654">
                  <c:v>141600</c:v>
                </c:pt>
                <c:pt idx="655">
                  <c:v>141800</c:v>
                </c:pt>
                <c:pt idx="656">
                  <c:v>142000</c:v>
                </c:pt>
                <c:pt idx="657">
                  <c:v>142200</c:v>
                </c:pt>
                <c:pt idx="658">
                  <c:v>142400</c:v>
                </c:pt>
                <c:pt idx="659">
                  <c:v>142600</c:v>
                </c:pt>
                <c:pt idx="660">
                  <c:v>142800</c:v>
                </c:pt>
                <c:pt idx="661">
                  <c:v>143000</c:v>
                </c:pt>
                <c:pt idx="662">
                  <c:v>143200</c:v>
                </c:pt>
                <c:pt idx="663">
                  <c:v>143400</c:v>
                </c:pt>
                <c:pt idx="664">
                  <c:v>143600</c:v>
                </c:pt>
                <c:pt idx="665">
                  <c:v>143800</c:v>
                </c:pt>
                <c:pt idx="666">
                  <c:v>144000</c:v>
                </c:pt>
                <c:pt idx="667">
                  <c:v>144200</c:v>
                </c:pt>
                <c:pt idx="668">
                  <c:v>144400</c:v>
                </c:pt>
                <c:pt idx="669">
                  <c:v>144600</c:v>
                </c:pt>
                <c:pt idx="670">
                  <c:v>144800</c:v>
                </c:pt>
                <c:pt idx="671">
                  <c:v>145000</c:v>
                </c:pt>
                <c:pt idx="672">
                  <c:v>145200</c:v>
                </c:pt>
                <c:pt idx="673">
                  <c:v>145400</c:v>
                </c:pt>
                <c:pt idx="674">
                  <c:v>145600</c:v>
                </c:pt>
                <c:pt idx="675">
                  <c:v>145800</c:v>
                </c:pt>
                <c:pt idx="676">
                  <c:v>146000</c:v>
                </c:pt>
                <c:pt idx="677">
                  <c:v>146200</c:v>
                </c:pt>
                <c:pt idx="678">
                  <c:v>146400</c:v>
                </c:pt>
                <c:pt idx="679">
                  <c:v>146600</c:v>
                </c:pt>
                <c:pt idx="680">
                  <c:v>146800</c:v>
                </c:pt>
                <c:pt idx="681">
                  <c:v>147000</c:v>
                </c:pt>
                <c:pt idx="682">
                  <c:v>147200</c:v>
                </c:pt>
                <c:pt idx="683">
                  <c:v>147400</c:v>
                </c:pt>
                <c:pt idx="684">
                  <c:v>147600</c:v>
                </c:pt>
                <c:pt idx="685">
                  <c:v>147800</c:v>
                </c:pt>
                <c:pt idx="686">
                  <c:v>148000</c:v>
                </c:pt>
                <c:pt idx="687">
                  <c:v>148200</c:v>
                </c:pt>
                <c:pt idx="688">
                  <c:v>148400</c:v>
                </c:pt>
                <c:pt idx="689">
                  <c:v>148600</c:v>
                </c:pt>
                <c:pt idx="690">
                  <c:v>148800</c:v>
                </c:pt>
                <c:pt idx="691">
                  <c:v>149000</c:v>
                </c:pt>
                <c:pt idx="692">
                  <c:v>149200</c:v>
                </c:pt>
                <c:pt idx="693">
                  <c:v>149400</c:v>
                </c:pt>
                <c:pt idx="694">
                  <c:v>149600</c:v>
                </c:pt>
                <c:pt idx="695">
                  <c:v>149800</c:v>
                </c:pt>
                <c:pt idx="696">
                  <c:v>150000</c:v>
                </c:pt>
                <c:pt idx="697">
                  <c:v>150200</c:v>
                </c:pt>
                <c:pt idx="698">
                  <c:v>150400</c:v>
                </c:pt>
                <c:pt idx="699">
                  <c:v>150600</c:v>
                </c:pt>
                <c:pt idx="700">
                  <c:v>150800</c:v>
                </c:pt>
                <c:pt idx="701">
                  <c:v>151000</c:v>
                </c:pt>
                <c:pt idx="702">
                  <c:v>151200</c:v>
                </c:pt>
                <c:pt idx="703">
                  <c:v>151400</c:v>
                </c:pt>
                <c:pt idx="704">
                  <c:v>151600</c:v>
                </c:pt>
                <c:pt idx="705">
                  <c:v>151800</c:v>
                </c:pt>
                <c:pt idx="706">
                  <c:v>152000</c:v>
                </c:pt>
                <c:pt idx="707">
                  <c:v>152200</c:v>
                </c:pt>
                <c:pt idx="708">
                  <c:v>152400</c:v>
                </c:pt>
                <c:pt idx="709">
                  <c:v>152600</c:v>
                </c:pt>
                <c:pt idx="710">
                  <c:v>152800</c:v>
                </c:pt>
                <c:pt idx="711">
                  <c:v>153000</c:v>
                </c:pt>
                <c:pt idx="712">
                  <c:v>153200</c:v>
                </c:pt>
                <c:pt idx="713">
                  <c:v>153400</c:v>
                </c:pt>
                <c:pt idx="714">
                  <c:v>153600</c:v>
                </c:pt>
                <c:pt idx="715">
                  <c:v>153800</c:v>
                </c:pt>
                <c:pt idx="716">
                  <c:v>154000</c:v>
                </c:pt>
                <c:pt idx="717">
                  <c:v>154200</c:v>
                </c:pt>
                <c:pt idx="718">
                  <c:v>154400</c:v>
                </c:pt>
                <c:pt idx="719">
                  <c:v>154600</c:v>
                </c:pt>
                <c:pt idx="720">
                  <c:v>154800</c:v>
                </c:pt>
                <c:pt idx="721">
                  <c:v>155000</c:v>
                </c:pt>
                <c:pt idx="722">
                  <c:v>155200</c:v>
                </c:pt>
                <c:pt idx="723">
                  <c:v>155400</c:v>
                </c:pt>
                <c:pt idx="724">
                  <c:v>155600</c:v>
                </c:pt>
                <c:pt idx="725">
                  <c:v>155800</c:v>
                </c:pt>
                <c:pt idx="726">
                  <c:v>156000</c:v>
                </c:pt>
                <c:pt idx="727">
                  <c:v>156200</c:v>
                </c:pt>
                <c:pt idx="728">
                  <c:v>156400</c:v>
                </c:pt>
                <c:pt idx="729">
                  <c:v>156600</c:v>
                </c:pt>
                <c:pt idx="730">
                  <c:v>156800</c:v>
                </c:pt>
                <c:pt idx="731">
                  <c:v>157000</c:v>
                </c:pt>
                <c:pt idx="732">
                  <c:v>157200</c:v>
                </c:pt>
                <c:pt idx="733">
                  <c:v>157400</c:v>
                </c:pt>
                <c:pt idx="734">
                  <c:v>157600</c:v>
                </c:pt>
                <c:pt idx="735">
                  <c:v>157800</c:v>
                </c:pt>
                <c:pt idx="736">
                  <c:v>158000</c:v>
                </c:pt>
                <c:pt idx="737">
                  <c:v>158200</c:v>
                </c:pt>
                <c:pt idx="738">
                  <c:v>158400</c:v>
                </c:pt>
                <c:pt idx="739">
                  <c:v>158600</c:v>
                </c:pt>
                <c:pt idx="740">
                  <c:v>158800</c:v>
                </c:pt>
                <c:pt idx="741">
                  <c:v>159000</c:v>
                </c:pt>
                <c:pt idx="742">
                  <c:v>159200</c:v>
                </c:pt>
                <c:pt idx="743">
                  <c:v>159400</c:v>
                </c:pt>
                <c:pt idx="744">
                  <c:v>159600</c:v>
                </c:pt>
                <c:pt idx="745">
                  <c:v>159800</c:v>
                </c:pt>
                <c:pt idx="746">
                  <c:v>160000</c:v>
                </c:pt>
                <c:pt idx="747">
                  <c:v>160200</c:v>
                </c:pt>
                <c:pt idx="748">
                  <c:v>160400</c:v>
                </c:pt>
                <c:pt idx="749">
                  <c:v>160600</c:v>
                </c:pt>
                <c:pt idx="750">
                  <c:v>160800</c:v>
                </c:pt>
                <c:pt idx="751">
                  <c:v>161000</c:v>
                </c:pt>
                <c:pt idx="752">
                  <c:v>161200</c:v>
                </c:pt>
                <c:pt idx="753">
                  <c:v>161400</c:v>
                </c:pt>
                <c:pt idx="754">
                  <c:v>161600</c:v>
                </c:pt>
                <c:pt idx="755">
                  <c:v>161800</c:v>
                </c:pt>
                <c:pt idx="756">
                  <c:v>162000</c:v>
                </c:pt>
                <c:pt idx="757">
                  <c:v>162200</c:v>
                </c:pt>
                <c:pt idx="758">
                  <c:v>162400</c:v>
                </c:pt>
                <c:pt idx="759">
                  <c:v>162600</c:v>
                </c:pt>
                <c:pt idx="760">
                  <c:v>162800</c:v>
                </c:pt>
                <c:pt idx="761">
                  <c:v>163000</c:v>
                </c:pt>
                <c:pt idx="762">
                  <c:v>163200</c:v>
                </c:pt>
                <c:pt idx="763">
                  <c:v>163400</c:v>
                </c:pt>
                <c:pt idx="764">
                  <c:v>163600</c:v>
                </c:pt>
                <c:pt idx="765">
                  <c:v>163800</c:v>
                </c:pt>
                <c:pt idx="766">
                  <c:v>164000</c:v>
                </c:pt>
                <c:pt idx="767">
                  <c:v>164200</c:v>
                </c:pt>
                <c:pt idx="768">
                  <c:v>164400</c:v>
                </c:pt>
                <c:pt idx="769">
                  <c:v>164600</c:v>
                </c:pt>
                <c:pt idx="770">
                  <c:v>164800</c:v>
                </c:pt>
                <c:pt idx="771">
                  <c:v>165000</c:v>
                </c:pt>
                <c:pt idx="772">
                  <c:v>165200</c:v>
                </c:pt>
                <c:pt idx="773">
                  <c:v>165400</c:v>
                </c:pt>
                <c:pt idx="774">
                  <c:v>165600</c:v>
                </c:pt>
                <c:pt idx="775">
                  <c:v>165800</c:v>
                </c:pt>
                <c:pt idx="776">
                  <c:v>166000</c:v>
                </c:pt>
                <c:pt idx="777">
                  <c:v>166200</c:v>
                </c:pt>
                <c:pt idx="778">
                  <c:v>166400</c:v>
                </c:pt>
                <c:pt idx="779">
                  <c:v>166600</c:v>
                </c:pt>
                <c:pt idx="780">
                  <c:v>166800</c:v>
                </c:pt>
                <c:pt idx="781">
                  <c:v>167000</c:v>
                </c:pt>
                <c:pt idx="782">
                  <c:v>167200</c:v>
                </c:pt>
                <c:pt idx="783">
                  <c:v>167400</c:v>
                </c:pt>
                <c:pt idx="784">
                  <c:v>167600</c:v>
                </c:pt>
                <c:pt idx="785">
                  <c:v>167800</c:v>
                </c:pt>
                <c:pt idx="786">
                  <c:v>168000</c:v>
                </c:pt>
                <c:pt idx="787">
                  <c:v>168200</c:v>
                </c:pt>
                <c:pt idx="788">
                  <c:v>168400</c:v>
                </c:pt>
                <c:pt idx="789">
                  <c:v>168600</c:v>
                </c:pt>
                <c:pt idx="790">
                  <c:v>168800</c:v>
                </c:pt>
                <c:pt idx="791">
                  <c:v>169000</c:v>
                </c:pt>
                <c:pt idx="792">
                  <c:v>169200</c:v>
                </c:pt>
                <c:pt idx="793">
                  <c:v>169400</c:v>
                </c:pt>
                <c:pt idx="794">
                  <c:v>169600</c:v>
                </c:pt>
                <c:pt idx="795">
                  <c:v>169800</c:v>
                </c:pt>
                <c:pt idx="796">
                  <c:v>170000</c:v>
                </c:pt>
                <c:pt idx="797">
                  <c:v>170200</c:v>
                </c:pt>
                <c:pt idx="798">
                  <c:v>170400</c:v>
                </c:pt>
                <c:pt idx="799">
                  <c:v>170600</c:v>
                </c:pt>
                <c:pt idx="800">
                  <c:v>170800</c:v>
                </c:pt>
                <c:pt idx="801">
                  <c:v>171000</c:v>
                </c:pt>
                <c:pt idx="802">
                  <c:v>171200</c:v>
                </c:pt>
                <c:pt idx="803">
                  <c:v>171400</c:v>
                </c:pt>
                <c:pt idx="804">
                  <c:v>171600</c:v>
                </c:pt>
                <c:pt idx="805">
                  <c:v>171800</c:v>
                </c:pt>
                <c:pt idx="806">
                  <c:v>172000</c:v>
                </c:pt>
                <c:pt idx="807">
                  <c:v>172200</c:v>
                </c:pt>
                <c:pt idx="808">
                  <c:v>172400</c:v>
                </c:pt>
                <c:pt idx="809">
                  <c:v>172600</c:v>
                </c:pt>
                <c:pt idx="810">
                  <c:v>172800</c:v>
                </c:pt>
                <c:pt idx="811">
                  <c:v>173000</c:v>
                </c:pt>
                <c:pt idx="812">
                  <c:v>173200</c:v>
                </c:pt>
                <c:pt idx="813">
                  <c:v>173400</c:v>
                </c:pt>
                <c:pt idx="814">
                  <c:v>173600</c:v>
                </c:pt>
                <c:pt idx="815">
                  <c:v>173800</c:v>
                </c:pt>
                <c:pt idx="816">
                  <c:v>174000</c:v>
                </c:pt>
                <c:pt idx="817">
                  <c:v>174200</c:v>
                </c:pt>
                <c:pt idx="818">
                  <c:v>174400</c:v>
                </c:pt>
                <c:pt idx="819">
                  <c:v>174600</c:v>
                </c:pt>
                <c:pt idx="820">
                  <c:v>174800</c:v>
                </c:pt>
                <c:pt idx="821">
                  <c:v>175000</c:v>
                </c:pt>
                <c:pt idx="822">
                  <c:v>175200</c:v>
                </c:pt>
                <c:pt idx="823">
                  <c:v>175400</c:v>
                </c:pt>
                <c:pt idx="824">
                  <c:v>175600</c:v>
                </c:pt>
                <c:pt idx="825">
                  <c:v>175800</c:v>
                </c:pt>
                <c:pt idx="826">
                  <c:v>176000</c:v>
                </c:pt>
                <c:pt idx="827">
                  <c:v>176200</c:v>
                </c:pt>
                <c:pt idx="828">
                  <c:v>176400</c:v>
                </c:pt>
                <c:pt idx="829">
                  <c:v>176600</c:v>
                </c:pt>
                <c:pt idx="830">
                  <c:v>176800</c:v>
                </c:pt>
                <c:pt idx="831">
                  <c:v>177000</c:v>
                </c:pt>
                <c:pt idx="832">
                  <c:v>177200</c:v>
                </c:pt>
                <c:pt idx="833">
                  <c:v>177400</c:v>
                </c:pt>
                <c:pt idx="834">
                  <c:v>177600</c:v>
                </c:pt>
                <c:pt idx="835">
                  <c:v>177800</c:v>
                </c:pt>
                <c:pt idx="836">
                  <c:v>178000</c:v>
                </c:pt>
                <c:pt idx="837">
                  <c:v>178200</c:v>
                </c:pt>
                <c:pt idx="838">
                  <c:v>178400</c:v>
                </c:pt>
                <c:pt idx="839">
                  <c:v>178600</c:v>
                </c:pt>
                <c:pt idx="840">
                  <c:v>178800</c:v>
                </c:pt>
                <c:pt idx="841">
                  <c:v>179000</c:v>
                </c:pt>
                <c:pt idx="842">
                  <c:v>179200</c:v>
                </c:pt>
                <c:pt idx="843">
                  <c:v>179400</c:v>
                </c:pt>
                <c:pt idx="844">
                  <c:v>179600</c:v>
                </c:pt>
                <c:pt idx="845">
                  <c:v>179800</c:v>
                </c:pt>
                <c:pt idx="846">
                  <c:v>180000</c:v>
                </c:pt>
                <c:pt idx="847">
                  <c:v>180200</c:v>
                </c:pt>
                <c:pt idx="848">
                  <c:v>180400</c:v>
                </c:pt>
                <c:pt idx="849">
                  <c:v>180600</c:v>
                </c:pt>
                <c:pt idx="850">
                  <c:v>180800</c:v>
                </c:pt>
                <c:pt idx="851">
                  <c:v>181000</c:v>
                </c:pt>
                <c:pt idx="852">
                  <c:v>181200</c:v>
                </c:pt>
                <c:pt idx="853">
                  <c:v>181400</c:v>
                </c:pt>
                <c:pt idx="854">
                  <c:v>181600</c:v>
                </c:pt>
              </c:numCache>
            </c:numRef>
          </c:xVal>
          <c:yVal>
            <c:numRef>
              <c:f>'Fig16'!$K$11:$K$865</c:f>
              <c:numCache>
                <c:formatCode>General</c:formatCode>
                <c:ptCount val="855"/>
                <c:pt idx="0">
                  <c:v>20</c:v>
                </c:pt>
                <c:pt idx="1">
                  <c:v>28</c:v>
                </c:pt>
                <c:pt idx="2">
                  <c:v>21</c:v>
                </c:pt>
                <c:pt idx="3">
                  <c:v>25</c:v>
                </c:pt>
                <c:pt idx="4">
                  <c:v>19</c:v>
                </c:pt>
                <c:pt idx="5">
                  <c:v>22</c:v>
                </c:pt>
                <c:pt idx="6">
                  <c:v>19</c:v>
                </c:pt>
                <c:pt idx="7">
                  <c:v>21</c:v>
                </c:pt>
                <c:pt idx="8">
                  <c:v>21</c:v>
                </c:pt>
                <c:pt idx="9">
                  <c:v>17</c:v>
                </c:pt>
                <c:pt idx="10">
                  <c:v>18</c:v>
                </c:pt>
                <c:pt idx="11">
                  <c:v>17</c:v>
                </c:pt>
                <c:pt idx="12">
                  <c:v>18</c:v>
                </c:pt>
                <c:pt idx="13">
                  <c:v>22</c:v>
                </c:pt>
                <c:pt idx="14">
                  <c:v>18</c:v>
                </c:pt>
                <c:pt idx="15">
                  <c:v>20</c:v>
                </c:pt>
                <c:pt idx="16">
                  <c:v>18</c:v>
                </c:pt>
                <c:pt idx="17">
                  <c:v>19</c:v>
                </c:pt>
                <c:pt idx="18">
                  <c:v>#N/A</c:v>
                </c:pt>
                <c:pt idx="19">
                  <c:v>17</c:v>
                </c:pt>
                <c:pt idx="20">
                  <c:v>17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22</c:v>
                </c:pt>
                <c:pt idx="25">
                  <c:v>#N/A</c:v>
                </c:pt>
                <c:pt idx="26">
                  <c:v>17</c:v>
                </c:pt>
                <c:pt idx="27">
                  <c:v>#N/A</c:v>
                </c:pt>
                <c:pt idx="28">
                  <c:v>17</c:v>
                </c:pt>
                <c:pt idx="29">
                  <c:v>19</c:v>
                </c:pt>
                <c:pt idx="30">
                  <c:v>19</c:v>
                </c:pt>
                <c:pt idx="31">
                  <c:v>18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#N/A</c:v>
                </c:pt>
                <c:pt idx="39">
                  <c:v>#N/A</c:v>
                </c:pt>
                <c:pt idx="40">
                  <c:v>18</c:v>
                </c:pt>
                <c:pt idx="41">
                  <c:v>17</c:v>
                </c:pt>
                <c:pt idx="42">
                  <c:v>17</c:v>
                </c:pt>
                <c:pt idx="43">
                  <c:v>19</c:v>
                </c:pt>
                <c:pt idx="44">
                  <c:v>21</c:v>
                </c:pt>
                <c:pt idx="45">
                  <c:v>17</c:v>
                </c:pt>
                <c:pt idx="46">
                  <c:v>17</c:v>
                </c:pt>
                <c:pt idx="47">
                  <c:v>#N/A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#N/A</c:v>
                </c:pt>
                <c:pt idx="52">
                  <c:v>17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18</c:v>
                </c:pt>
                <c:pt idx="57">
                  <c:v>17</c:v>
                </c:pt>
                <c:pt idx="58">
                  <c:v>18</c:v>
                </c:pt>
                <c:pt idx="59">
                  <c:v>18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18</c:v>
                </c:pt>
                <c:pt idx="65">
                  <c:v>17</c:v>
                </c:pt>
                <c:pt idx="66">
                  <c:v>20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#N/A</c:v>
                </c:pt>
                <c:pt idx="71">
                  <c:v>#N/A</c:v>
                </c:pt>
                <c:pt idx="72">
                  <c:v>18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18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17</c:v>
                </c:pt>
                <c:pt idx="91">
                  <c:v>17</c:v>
                </c:pt>
                <c:pt idx="92">
                  <c:v>#N/A</c:v>
                </c:pt>
                <c:pt idx="93">
                  <c:v>18</c:v>
                </c:pt>
                <c:pt idx="94">
                  <c:v>17</c:v>
                </c:pt>
                <c:pt idx="95">
                  <c:v>18</c:v>
                </c:pt>
                <c:pt idx="96">
                  <c:v>17</c:v>
                </c:pt>
                <c:pt idx="97">
                  <c:v>22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#N/A</c:v>
                </c:pt>
                <c:pt idx="102">
                  <c:v>17</c:v>
                </c:pt>
                <c:pt idx="103">
                  <c:v>17</c:v>
                </c:pt>
                <c:pt idx="104">
                  <c:v>#N/A</c:v>
                </c:pt>
                <c:pt idx="105">
                  <c:v>#N/A</c:v>
                </c:pt>
                <c:pt idx="106">
                  <c:v>18</c:v>
                </c:pt>
                <c:pt idx="107">
                  <c:v>#N/A</c:v>
                </c:pt>
                <c:pt idx="108">
                  <c:v>19</c:v>
                </c:pt>
                <c:pt idx="109">
                  <c:v>#N/A</c:v>
                </c:pt>
                <c:pt idx="110">
                  <c:v>17</c:v>
                </c:pt>
                <c:pt idx="111">
                  <c:v>#N/A</c:v>
                </c:pt>
                <c:pt idx="112">
                  <c:v>17</c:v>
                </c:pt>
                <c:pt idx="113">
                  <c:v>18</c:v>
                </c:pt>
                <c:pt idx="114">
                  <c:v>#N/A</c:v>
                </c:pt>
                <c:pt idx="115">
                  <c:v>18</c:v>
                </c:pt>
                <c:pt idx="116">
                  <c:v>#N/A</c:v>
                </c:pt>
                <c:pt idx="117">
                  <c:v>23</c:v>
                </c:pt>
                <c:pt idx="118">
                  <c:v>19</c:v>
                </c:pt>
                <c:pt idx="119">
                  <c:v>18</c:v>
                </c:pt>
                <c:pt idx="120">
                  <c:v>19</c:v>
                </c:pt>
                <c:pt idx="121">
                  <c:v>#N/A</c:v>
                </c:pt>
                <c:pt idx="122">
                  <c:v>18</c:v>
                </c:pt>
                <c:pt idx="123">
                  <c:v>17</c:v>
                </c:pt>
                <c:pt idx="124">
                  <c:v>20</c:v>
                </c:pt>
                <c:pt idx="125">
                  <c:v>18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#N/A</c:v>
                </c:pt>
                <c:pt idx="136">
                  <c:v>19</c:v>
                </c:pt>
                <c:pt idx="137">
                  <c:v>#N/A</c:v>
                </c:pt>
                <c:pt idx="138">
                  <c:v>#N/A</c:v>
                </c:pt>
                <c:pt idx="139">
                  <c:v>19</c:v>
                </c:pt>
                <c:pt idx="140">
                  <c:v>18</c:v>
                </c:pt>
                <c:pt idx="141">
                  <c:v>#N/A</c:v>
                </c:pt>
                <c:pt idx="142">
                  <c:v>17</c:v>
                </c:pt>
                <c:pt idx="143">
                  <c:v>20</c:v>
                </c:pt>
                <c:pt idx="144">
                  <c:v>#N/A</c:v>
                </c:pt>
                <c:pt idx="145">
                  <c:v>18</c:v>
                </c:pt>
                <c:pt idx="146">
                  <c:v>#N/A</c:v>
                </c:pt>
                <c:pt idx="147">
                  <c:v>19</c:v>
                </c:pt>
                <c:pt idx="148">
                  <c:v>24</c:v>
                </c:pt>
                <c:pt idx="149">
                  <c:v>#N/A</c:v>
                </c:pt>
                <c:pt idx="150">
                  <c:v>#N/A</c:v>
                </c:pt>
                <c:pt idx="151">
                  <c:v>19</c:v>
                </c:pt>
                <c:pt idx="152">
                  <c:v>20</c:v>
                </c:pt>
                <c:pt idx="153">
                  <c:v>21</c:v>
                </c:pt>
                <c:pt idx="154">
                  <c:v>19</c:v>
                </c:pt>
                <c:pt idx="155">
                  <c:v>22</c:v>
                </c:pt>
                <c:pt idx="156">
                  <c:v>20</c:v>
                </c:pt>
                <c:pt idx="157">
                  <c:v>#N/A</c:v>
                </c:pt>
                <c:pt idx="158">
                  <c:v>17</c:v>
                </c:pt>
                <c:pt idx="159">
                  <c:v>#N/A</c:v>
                </c:pt>
                <c:pt idx="160">
                  <c:v>18</c:v>
                </c:pt>
                <c:pt idx="161">
                  <c:v>35</c:v>
                </c:pt>
                <c:pt idx="162">
                  <c:v>36</c:v>
                </c:pt>
                <c:pt idx="163">
                  <c:v>#N/A</c:v>
                </c:pt>
                <c:pt idx="164">
                  <c:v>18</c:v>
                </c:pt>
                <c:pt idx="165">
                  <c:v>#N/A</c:v>
                </c:pt>
                <c:pt idx="166">
                  <c:v>19</c:v>
                </c:pt>
                <c:pt idx="167">
                  <c:v>17</c:v>
                </c:pt>
                <c:pt idx="168">
                  <c:v>17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19</c:v>
                </c:pt>
                <c:pt idx="173">
                  <c:v>#N/A</c:v>
                </c:pt>
                <c:pt idx="174">
                  <c:v>18</c:v>
                </c:pt>
                <c:pt idx="175">
                  <c:v>#N/A</c:v>
                </c:pt>
                <c:pt idx="176">
                  <c:v>#N/A</c:v>
                </c:pt>
                <c:pt idx="177">
                  <c:v>18</c:v>
                </c:pt>
                <c:pt idx="178">
                  <c:v>#N/A</c:v>
                </c:pt>
                <c:pt idx="179">
                  <c:v>18</c:v>
                </c:pt>
                <c:pt idx="180">
                  <c:v>17</c:v>
                </c:pt>
                <c:pt idx="181">
                  <c:v>#N/A</c:v>
                </c:pt>
                <c:pt idx="182">
                  <c:v>17</c:v>
                </c:pt>
                <c:pt idx="183">
                  <c:v>19</c:v>
                </c:pt>
                <c:pt idx="184">
                  <c:v>17</c:v>
                </c:pt>
                <c:pt idx="185">
                  <c:v>#N/A</c:v>
                </c:pt>
                <c:pt idx="186">
                  <c:v>18</c:v>
                </c:pt>
                <c:pt idx="187">
                  <c:v>19</c:v>
                </c:pt>
                <c:pt idx="188">
                  <c:v>#N/A</c:v>
                </c:pt>
                <c:pt idx="189">
                  <c:v>18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18</c:v>
                </c:pt>
                <c:pt idx="194">
                  <c:v>#N/A</c:v>
                </c:pt>
                <c:pt idx="195">
                  <c:v>18</c:v>
                </c:pt>
                <c:pt idx="196">
                  <c:v>#N/A</c:v>
                </c:pt>
                <c:pt idx="197">
                  <c:v>#N/A</c:v>
                </c:pt>
                <c:pt idx="198">
                  <c:v>20</c:v>
                </c:pt>
                <c:pt idx="199">
                  <c:v>19</c:v>
                </c:pt>
                <c:pt idx="200">
                  <c:v>#N/A</c:v>
                </c:pt>
                <c:pt idx="201">
                  <c:v>20</c:v>
                </c:pt>
                <c:pt idx="202">
                  <c:v>17</c:v>
                </c:pt>
                <c:pt idx="203">
                  <c:v>17</c:v>
                </c:pt>
                <c:pt idx="204">
                  <c:v>19</c:v>
                </c:pt>
                <c:pt idx="205">
                  <c:v>#N/A</c:v>
                </c:pt>
                <c:pt idx="206">
                  <c:v>17</c:v>
                </c:pt>
                <c:pt idx="207">
                  <c:v>#N/A</c:v>
                </c:pt>
                <c:pt idx="208">
                  <c:v>17</c:v>
                </c:pt>
                <c:pt idx="209">
                  <c:v>#N/A</c:v>
                </c:pt>
                <c:pt idx="210">
                  <c:v>17</c:v>
                </c:pt>
                <c:pt idx="211">
                  <c:v>17</c:v>
                </c:pt>
                <c:pt idx="212">
                  <c:v>#N/A</c:v>
                </c:pt>
                <c:pt idx="213">
                  <c:v>17</c:v>
                </c:pt>
                <c:pt idx="214">
                  <c:v>#N/A</c:v>
                </c:pt>
                <c:pt idx="215">
                  <c:v>19</c:v>
                </c:pt>
                <c:pt idx="216">
                  <c:v>#N/A</c:v>
                </c:pt>
                <c:pt idx="217">
                  <c:v>17</c:v>
                </c:pt>
                <c:pt idx="218">
                  <c:v>18</c:v>
                </c:pt>
                <c:pt idx="219">
                  <c:v>19</c:v>
                </c:pt>
                <c:pt idx="220">
                  <c:v>18</c:v>
                </c:pt>
                <c:pt idx="221">
                  <c:v>17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17</c:v>
                </c:pt>
                <c:pt idx="226">
                  <c:v>#N/A</c:v>
                </c:pt>
                <c:pt idx="227">
                  <c:v>17</c:v>
                </c:pt>
                <c:pt idx="228">
                  <c:v>20</c:v>
                </c:pt>
                <c:pt idx="229">
                  <c:v>#N/A</c:v>
                </c:pt>
                <c:pt idx="230">
                  <c:v>#N/A</c:v>
                </c:pt>
                <c:pt idx="231">
                  <c:v>17</c:v>
                </c:pt>
                <c:pt idx="232">
                  <c:v>#N/A</c:v>
                </c:pt>
                <c:pt idx="233">
                  <c:v>17</c:v>
                </c:pt>
                <c:pt idx="234">
                  <c:v>17</c:v>
                </c:pt>
                <c:pt idx="235">
                  <c:v>18</c:v>
                </c:pt>
                <c:pt idx="236">
                  <c:v>18</c:v>
                </c:pt>
                <c:pt idx="237">
                  <c:v>19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17</c:v>
                </c:pt>
                <c:pt idx="243">
                  <c:v>17</c:v>
                </c:pt>
                <c:pt idx="244">
                  <c:v>#N/A</c:v>
                </c:pt>
                <c:pt idx="245">
                  <c:v>#N/A</c:v>
                </c:pt>
                <c:pt idx="246">
                  <c:v>19</c:v>
                </c:pt>
                <c:pt idx="247">
                  <c:v>#N/A</c:v>
                </c:pt>
                <c:pt idx="248">
                  <c:v>17</c:v>
                </c:pt>
                <c:pt idx="249">
                  <c:v>#N/A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#N/A</c:v>
                </c:pt>
                <c:pt idx="254">
                  <c:v>18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19</c:v>
                </c:pt>
                <c:pt idx="259">
                  <c:v>#N/A</c:v>
                </c:pt>
                <c:pt idx="260">
                  <c:v>#N/A</c:v>
                </c:pt>
                <c:pt idx="261">
                  <c:v>17</c:v>
                </c:pt>
                <c:pt idx="262">
                  <c:v>18</c:v>
                </c:pt>
                <c:pt idx="263">
                  <c:v>17</c:v>
                </c:pt>
                <c:pt idx="264">
                  <c:v>19</c:v>
                </c:pt>
                <c:pt idx="265">
                  <c:v>17</c:v>
                </c:pt>
                <c:pt idx="266">
                  <c:v>#N/A</c:v>
                </c:pt>
                <c:pt idx="267">
                  <c:v>18</c:v>
                </c:pt>
                <c:pt idx="268">
                  <c:v>17</c:v>
                </c:pt>
                <c:pt idx="269">
                  <c:v>19</c:v>
                </c:pt>
                <c:pt idx="270">
                  <c:v>#N/A</c:v>
                </c:pt>
                <c:pt idx="271">
                  <c:v>17</c:v>
                </c:pt>
                <c:pt idx="272">
                  <c:v>17</c:v>
                </c:pt>
                <c:pt idx="273">
                  <c:v>18</c:v>
                </c:pt>
                <c:pt idx="274">
                  <c:v>18</c:v>
                </c:pt>
                <c:pt idx="275">
                  <c:v>17</c:v>
                </c:pt>
                <c:pt idx="276">
                  <c:v>19</c:v>
                </c:pt>
                <c:pt idx="277">
                  <c:v>#N/A</c:v>
                </c:pt>
                <c:pt idx="278">
                  <c:v>18</c:v>
                </c:pt>
                <c:pt idx="279">
                  <c:v>19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17</c:v>
                </c:pt>
                <c:pt idx="284">
                  <c:v>#N/A</c:v>
                </c:pt>
                <c:pt idx="285">
                  <c:v>20</c:v>
                </c:pt>
                <c:pt idx="286">
                  <c:v>25</c:v>
                </c:pt>
                <c:pt idx="287">
                  <c:v>19</c:v>
                </c:pt>
                <c:pt idx="288">
                  <c:v>17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19</c:v>
                </c:pt>
                <c:pt idx="309">
                  <c:v>18</c:v>
                </c:pt>
                <c:pt idx="310">
                  <c:v>18</c:v>
                </c:pt>
                <c:pt idx="311">
                  <c:v>#N/A</c:v>
                </c:pt>
                <c:pt idx="312">
                  <c:v>19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19</c:v>
                </c:pt>
                <c:pt idx="317">
                  <c:v>17</c:v>
                </c:pt>
                <c:pt idx="318">
                  <c:v>#N/A</c:v>
                </c:pt>
                <c:pt idx="319">
                  <c:v>#N/A</c:v>
                </c:pt>
                <c:pt idx="320">
                  <c:v>18</c:v>
                </c:pt>
                <c:pt idx="321">
                  <c:v>#N/A</c:v>
                </c:pt>
                <c:pt idx="322">
                  <c:v>17</c:v>
                </c:pt>
                <c:pt idx="323">
                  <c:v>17</c:v>
                </c:pt>
                <c:pt idx="324">
                  <c:v>23</c:v>
                </c:pt>
                <c:pt idx="325">
                  <c:v>18</c:v>
                </c:pt>
                <c:pt idx="326">
                  <c:v>#N/A</c:v>
                </c:pt>
                <c:pt idx="327">
                  <c:v>#N/A</c:v>
                </c:pt>
                <c:pt idx="328">
                  <c:v>17</c:v>
                </c:pt>
                <c:pt idx="329">
                  <c:v>19</c:v>
                </c:pt>
                <c:pt idx="330">
                  <c:v>18</c:v>
                </c:pt>
                <c:pt idx="331">
                  <c:v>17</c:v>
                </c:pt>
                <c:pt idx="332">
                  <c:v>18</c:v>
                </c:pt>
                <c:pt idx="333">
                  <c:v>17</c:v>
                </c:pt>
                <c:pt idx="334">
                  <c:v>#N/A</c:v>
                </c:pt>
                <c:pt idx="335">
                  <c:v>#N/A</c:v>
                </c:pt>
                <c:pt idx="336">
                  <c:v>17</c:v>
                </c:pt>
                <c:pt idx="337">
                  <c:v>17</c:v>
                </c:pt>
                <c:pt idx="338">
                  <c:v>19</c:v>
                </c:pt>
                <c:pt idx="339">
                  <c:v>19</c:v>
                </c:pt>
                <c:pt idx="340">
                  <c:v>19</c:v>
                </c:pt>
                <c:pt idx="341">
                  <c:v>18</c:v>
                </c:pt>
                <c:pt idx="342">
                  <c:v>#N/A</c:v>
                </c:pt>
                <c:pt idx="343">
                  <c:v>17</c:v>
                </c:pt>
                <c:pt idx="344">
                  <c:v>#N/A</c:v>
                </c:pt>
                <c:pt idx="345">
                  <c:v>17</c:v>
                </c:pt>
                <c:pt idx="346">
                  <c:v>17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17</c:v>
                </c:pt>
                <c:pt idx="351">
                  <c:v>17</c:v>
                </c:pt>
                <c:pt idx="352">
                  <c:v>18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20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18</c:v>
                </c:pt>
                <c:pt idx="366">
                  <c:v>#N/A</c:v>
                </c:pt>
                <c:pt idx="367">
                  <c:v>#N/A</c:v>
                </c:pt>
                <c:pt idx="368">
                  <c:v>17</c:v>
                </c:pt>
                <c:pt idx="369">
                  <c:v>17</c:v>
                </c:pt>
                <c:pt idx="370">
                  <c:v>22</c:v>
                </c:pt>
                <c:pt idx="371">
                  <c:v>18</c:v>
                </c:pt>
                <c:pt idx="372">
                  <c:v>17</c:v>
                </c:pt>
                <c:pt idx="373">
                  <c:v>20</c:v>
                </c:pt>
                <c:pt idx="374">
                  <c:v>17</c:v>
                </c:pt>
                <c:pt idx="375">
                  <c:v>#N/A</c:v>
                </c:pt>
                <c:pt idx="376">
                  <c:v>#N/A</c:v>
                </c:pt>
                <c:pt idx="377">
                  <c:v>17</c:v>
                </c:pt>
                <c:pt idx="378">
                  <c:v>17</c:v>
                </c:pt>
                <c:pt idx="379">
                  <c:v>#N/A</c:v>
                </c:pt>
                <c:pt idx="380">
                  <c:v>17</c:v>
                </c:pt>
                <c:pt idx="381">
                  <c:v>#N/A</c:v>
                </c:pt>
                <c:pt idx="382">
                  <c:v>18</c:v>
                </c:pt>
                <c:pt idx="383">
                  <c:v>#N/A</c:v>
                </c:pt>
                <c:pt idx="384">
                  <c:v>17</c:v>
                </c:pt>
                <c:pt idx="385">
                  <c:v>18</c:v>
                </c:pt>
                <c:pt idx="386">
                  <c:v>#N/A</c:v>
                </c:pt>
                <c:pt idx="387">
                  <c:v>17</c:v>
                </c:pt>
                <c:pt idx="388">
                  <c:v>18</c:v>
                </c:pt>
                <c:pt idx="389">
                  <c:v>#N/A</c:v>
                </c:pt>
                <c:pt idx="390">
                  <c:v>18</c:v>
                </c:pt>
                <c:pt idx="391">
                  <c:v>18</c:v>
                </c:pt>
                <c:pt idx="392">
                  <c:v>#N/A</c:v>
                </c:pt>
                <c:pt idx="393">
                  <c:v>17</c:v>
                </c:pt>
                <c:pt idx="394">
                  <c:v>#N/A</c:v>
                </c:pt>
                <c:pt idx="395">
                  <c:v>17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17</c:v>
                </c:pt>
                <c:pt idx="400">
                  <c:v>#N/A</c:v>
                </c:pt>
                <c:pt idx="401">
                  <c:v>#N/A</c:v>
                </c:pt>
                <c:pt idx="402">
                  <c:v>18</c:v>
                </c:pt>
                <c:pt idx="403">
                  <c:v>#N/A</c:v>
                </c:pt>
                <c:pt idx="404">
                  <c:v>#N/A</c:v>
                </c:pt>
                <c:pt idx="405">
                  <c:v>17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17</c:v>
                </c:pt>
                <c:pt idx="410">
                  <c:v>17</c:v>
                </c:pt>
                <c:pt idx="411">
                  <c:v>18</c:v>
                </c:pt>
                <c:pt idx="412">
                  <c:v>#N/A</c:v>
                </c:pt>
                <c:pt idx="413">
                  <c:v>#N/A</c:v>
                </c:pt>
                <c:pt idx="414">
                  <c:v>17</c:v>
                </c:pt>
                <c:pt idx="415">
                  <c:v>#N/A</c:v>
                </c:pt>
                <c:pt idx="416">
                  <c:v>19</c:v>
                </c:pt>
                <c:pt idx="417">
                  <c:v>18</c:v>
                </c:pt>
                <c:pt idx="418">
                  <c:v>17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17</c:v>
                </c:pt>
                <c:pt idx="426">
                  <c:v>#N/A</c:v>
                </c:pt>
                <c:pt idx="427">
                  <c:v>17</c:v>
                </c:pt>
                <c:pt idx="428">
                  <c:v>19</c:v>
                </c:pt>
                <c:pt idx="429">
                  <c:v>18</c:v>
                </c:pt>
                <c:pt idx="430">
                  <c:v>#N/A</c:v>
                </c:pt>
                <c:pt idx="431">
                  <c:v>#N/A</c:v>
                </c:pt>
                <c:pt idx="432">
                  <c:v>17</c:v>
                </c:pt>
                <c:pt idx="433">
                  <c:v>17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18</c:v>
                </c:pt>
                <c:pt idx="440">
                  <c:v>17</c:v>
                </c:pt>
                <c:pt idx="441">
                  <c:v>18</c:v>
                </c:pt>
                <c:pt idx="442">
                  <c:v>18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17</c:v>
                </c:pt>
                <c:pt idx="447">
                  <c:v>18</c:v>
                </c:pt>
                <c:pt idx="448">
                  <c:v>19</c:v>
                </c:pt>
                <c:pt idx="449">
                  <c:v>17</c:v>
                </c:pt>
                <c:pt idx="450">
                  <c:v>17</c:v>
                </c:pt>
                <c:pt idx="451">
                  <c:v>17</c:v>
                </c:pt>
                <c:pt idx="452">
                  <c:v>#N/A</c:v>
                </c:pt>
                <c:pt idx="453">
                  <c:v>17</c:v>
                </c:pt>
                <c:pt idx="454">
                  <c:v>#N/A</c:v>
                </c:pt>
                <c:pt idx="455">
                  <c:v>17</c:v>
                </c:pt>
                <c:pt idx="456">
                  <c:v>#N/A</c:v>
                </c:pt>
                <c:pt idx="457">
                  <c:v>18</c:v>
                </c:pt>
                <c:pt idx="458">
                  <c:v>#N/A</c:v>
                </c:pt>
                <c:pt idx="459">
                  <c:v>17</c:v>
                </c:pt>
                <c:pt idx="460">
                  <c:v>#N/A</c:v>
                </c:pt>
                <c:pt idx="461">
                  <c:v>#N/A</c:v>
                </c:pt>
                <c:pt idx="462">
                  <c:v>17</c:v>
                </c:pt>
                <c:pt idx="463">
                  <c:v>18</c:v>
                </c:pt>
                <c:pt idx="464">
                  <c:v>#N/A</c:v>
                </c:pt>
                <c:pt idx="465">
                  <c:v>#N/A</c:v>
                </c:pt>
                <c:pt idx="466">
                  <c:v>17</c:v>
                </c:pt>
                <c:pt idx="467">
                  <c:v>#N/A</c:v>
                </c:pt>
                <c:pt idx="468">
                  <c:v>17</c:v>
                </c:pt>
                <c:pt idx="469">
                  <c:v>#N/A</c:v>
                </c:pt>
                <c:pt idx="470">
                  <c:v>18</c:v>
                </c:pt>
                <c:pt idx="471">
                  <c:v>17</c:v>
                </c:pt>
                <c:pt idx="472">
                  <c:v>20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#N/A</c:v>
                </c:pt>
                <c:pt idx="478">
                  <c:v>17</c:v>
                </c:pt>
                <c:pt idx="479">
                  <c:v>#N/A</c:v>
                </c:pt>
                <c:pt idx="480">
                  <c:v>#N/A</c:v>
                </c:pt>
                <c:pt idx="481">
                  <c:v>18</c:v>
                </c:pt>
                <c:pt idx="482">
                  <c:v>17</c:v>
                </c:pt>
                <c:pt idx="483">
                  <c:v>18</c:v>
                </c:pt>
                <c:pt idx="484">
                  <c:v>18</c:v>
                </c:pt>
                <c:pt idx="485">
                  <c:v>#N/A</c:v>
                </c:pt>
                <c:pt idx="486">
                  <c:v>17</c:v>
                </c:pt>
                <c:pt idx="487">
                  <c:v>17</c:v>
                </c:pt>
                <c:pt idx="488">
                  <c:v>#N/A</c:v>
                </c:pt>
                <c:pt idx="489">
                  <c:v>#N/A</c:v>
                </c:pt>
                <c:pt idx="490">
                  <c:v>17</c:v>
                </c:pt>
                <c:pt idx="491">
                  <c:v>#N/A</c:v>
                </c:pt>
                <c:pt idx="492">
                  <c:v>17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17</c:v>
                </c:pt>
                <c:pt idx="500">
                  <c:v>18</c:v>
                </c:pt>
                <c:pt idx="501">
                  <c:v>#N/A</c:v>
                </c:pt>
                <c:pt idx="502">
                  <c:v>17</c:v>
                </c:pt>
                <c:pt idx="503">
                  <c:v>#N/A</c:v>
                </c:pt>
                <c:pt idx="504">
                  <c:v>17</c:v>
                </c:pt>
                <c:pt idx="505">
                  <c:v>#N/A</c:v>
                </c:pt>
                <c:pt idx="506">
                  <c:v>17</c:v>
                </c:pt>
                <c:pt idx="507">
                  <c:v>17</c:v>
                </c:pt>
                <c:pt idx="508">
                  <c:v>#N/A</c:v>
                </c:pt>
                <c:pt idx="509">
                  <c:v>#N/A</c:v>
                </c:pt>
                <c:pt idx="510">
                  <c:v>19</c:v>
                </c:pt>
                <c:pt idx="511">
                  <c:v>17</c:v>
                </c:pt>
                <c:pt idx="512">
                  <c:v>#N/A</c:v>
                </c:pt>
                <c:pt idx="513">
                  <c:v>20</c:v>
                </c:pt>
                <c:pt idx="514">
                  <c:v>17</c:v>
                </c:pt>
                <c:pt idx="515">
                  <c:v>#N/A</c:v>
                </c:pt>
                <c:pt idx="516">
                  <c:v>17</c:v>
                </c:pt>
                <c:pt idx="517">
                  <c:v>#N/A</c:v>
                </c:pt>
                <c:pt idx="518">
                  <c:v>17</c:v>
                </c:pt>
                <c:pt idx="519">
                  <c:v>20</c:v>
                </c:pt>
                <c:pt idx="520">
                  <c:v>#N/A</c:v>
                </c:pt>
                <c:pt idx="521">
                  <c:v>#N/A</c:v>
                </c:pt>
                <c:pt idx="522">
                  <c:v>18</c:v>
                </c:pt>
                <c:pt idx="523">
                  <c:v>17</c:v>
                </c:pt>
                <c:pt idx="524">
                  <c:v>19</c:v>
                </c:pt>
                <c:pt idx="525">
                  <c:v>18</c:v>
                </c:pt>
                <c:pt idx="526">
                  <c:v>18</c:v>
                </c:pt>
                <c:pt idx="527">
                  <c:v>17</c:v>
                </c:pt>
                <c:pt idx="528">
                  <c:v>#N/A</c:v>
                </c:pt>
                <c:pt idx="529">
                  <c:v>#N/A</c:v>
                </c:pt>
                <c:pt idx="530">
                  <c:v>17</c:v>
                </c:pt>
                <c:pt idx="531">
                  <c:v>17</c:v>
                </c:pt>
                <c:pt idx="532">
                  <c:v>17</c:v>
                </c:pt>
                <c:pt idx="533">
                  <c:v>21</c:v>
                </c:pt>
                <c:pt idx="534">
                  <c:v>17</c:v>
                </c:pt>
                <c:pt idx="535">
                  <c:v>17</c:v>
                </c:pt>
                <c:pt idx="536">
                  <c:v>#N/A</c:v>
                </c:pt>
                <c:pt idx="537">
                  <c:v>17</c:v>
                </c:pt>
                <c:pt idx="538">
                  <c:v>#N/A</c:v>
                </c:pt>
                <c:pt idx="539">
                  <c:v>18</c:v>
                </c:pt>
                <c:pt idx="540">
                  <c:v>18</c:v>
                </c:pt>
                <c:pt idx="541">
                  <c:v>#N/A</c:v>
                </c:pt>
                <c:pt idx="542">
                  <c:v>20</c:v>
                </c:pt>
                <c:pt idx="543">
                  <c:v>#N/A</c:v>
                </c:pt>
                <c:pt idx="544">
                  <c:v>17</c:v>
                </c:pt>
                <c:pt idx="545">
                  <c:v>18</c:v>
                </c:pt>
                <c:pt idx="546">
                  <c:v>#N/A</c:v>
                </c:pt>
                <c:pt idx="547">
                  <c:v>#N/A</c:v>
                </c:pt>
                <c:pt idx="548">
                  <c:v>17</c:v>
                </c:pt>
                <c:pt idx="549">
                  <c:v>17</c:v>
                </c:pt>
                <c:pt idx="550">
                  <c:v>#N/A</c:v>
                </c:pt>
                <c:pt idx="551">
                  <c:v>#N/A</c:v>
                </c:pt>
                <c:pt idx="552">
                  <c:v>18</c:v>
                </c:pt>
                <c:pt idx="553">
                  <c:v>17</c:v>
                </c:pt>
                <c:pt idx="554">
                  <c:v>#N/A</c:v>
                </c:pt>
                <c:pt idx="555">
                  <c:v>17</c:v>
                </c:pt>
                <c:pt idx="556">
                  <c:v>17</c:v>
                </c:pt>
                <c:pt idx="557">
                  <c:v>17</c:v>
                </c:pt>
                <c:pt idx="558">
                  <c:v>#N/A</c:v>
                </c:pt>
                <c:pt idx="559">
                  <c:v>#N/A</c:v>
                </c:pt>
                <c:pt idx="560">
                  <c:v>17</c:v>
                </c:pt>
                <c:pt idx="561">
                  <c:v>17</c:v>
                </c:pt>
                <c:pt idx="562">
                  <c:v>17</c:v>
                </c:pt>
                <c:pt idx="563">
                  <c:v>17</c:v>
                </c:pt>
                <c:pt idx="564">
                  <c:v>#N/A</c:v>
                </c:pt>
                <c:pt idx="565">
                  <c:v>18</c:v>
                </c:pt>
                <c:pt idx="566">
                  <c:v>17</c:v>
                </c:pt>
                <c:pt idx="567">
                  <c:v>19</c:v>
                </c:pt>
                <c:pt idx="568">
                  <c:v>17</c:v>
                </c:pt>
                <c:pt idx="569">
                  <c:v>18</c:v>
                </c:pt>
                <c:pt idx="570">
                  <c:v>#N/A</c:v>
                </c:pt>
                <c:pt idx="571">
                  <c:v>17</c:v>
                </c:pt>
                <c:pt idx="572">
                  <c:v>#N/A</c:v>
                </c:pt>
                <c:pt idx="573">
                  <c:v>#N/A</c:v>
                </c:pt>
                <c:pt idx="574">
                  <c:v>18</c:v>
                </c:pt>
                <c:pt idx="575">
                  <c:v>19</c:v>
                </c:pt>
                <c:pt idx="576">
                  <c:v>#N/A</c:v>
                </c:pt>
                <c:pt idx="577">
                  <c:v>17</c:v>
                </c:pt>
                <c:pt idx="578">
                  <c:v>#N/A</c:v>
                </c:pt>
                <c:pt idx="579">
                  <c:v>#N/A</c:v>
                </c:pt>
                <c:pt idx="580">
                  <c:v>18</c:v>
                </c:pt>
                <c:pt idx="581">
                  <c:v>#N/A</c:v>
                </c:pt>
                <c:pt idx="582">
                  <c:v>17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19</c:v>
                </c:pt>
                <c:pt idx="588">
                  <c:v>#N/A</c:v>
                </c:pt>
                <c:pt idx="589">
                  <c:v>#N/A</c:v>
                </c:pt>
                <c:pt idx="590">
                  <c:v>17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17</c:v>
                </c:pt>
                <c:pt idx="595">
                  <c:v>18</c:v>
                </c:pt>
                <c:pt idx="596">
                  <c:v>17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17</c:v>
                </c:pt>
                <c:pt idx="601">
                  <c:v>17</c:v>
                </c:pt>
                <c:pt idx="602">
                  <c:v>18</c:v>
                </c:pt>
                <c:pt idx="603">
                  <c:v>17</c:v>
                </c:pt>
                <c:pt idx="604">
                  <c:v>18</c:v>
                </c:pt>
                <c:pt idx="605">
                  <c:v>17</c:v>
                </c:pt>
                <c:pt idx="606">
                  <c:v>#N/A</c:v>
                </c:pt>
                <c:pt idx="607">
                  <c:v>20</c:v>
                </c:pt>
                <c:pt idx="608">
                  <c:v>#N/A</c:v>
                </c:pt>
                <c:pt idx="609">
                  <c:v>17</c:v>
                </c:pt>
                <c:pt idx="610">
                  <c:v>17</c:v>
                </c:pt>
                <c:pt idx="611">
                  <c:v>17</c:v>
                </c:pt>
                <c:pt idx="612">
                  <c:v>17</c:v>
                </c:pt>
                <c:pt idx="613">
                  <c:v>17</c:v>
                </c:pt>
                <c:pt idx="614">
                  <c:v>18</c:v>
                </c:pt>
                <c:pt idx="615">
                  <c:v>#N/A</c:v>
                </c:pt>
                <c:pt idx="616">
                  <c:v>18</c:v>
                </c:pt>
                <c:pt idx="617">
                  <c:v>#N/A</c:v>
                </c:pt>
                <c:pt idx="618">
                  <c:v>18</c:v>
                </c:pt>
                <c:pt idx="619">
                  <c:v>#N/A</c:v>
                </c:pt>
                <c:pt idx="620">
                  <c:v>#N/A</c:v>
                </c:pt>
                <c:pt idx="621">
                  <c:v>17</c:v>
                </c:pt>
                <c:pt idx="622">
                  <c:v>#N/A</c:v>
                </c:pt>
                <c:pt idx="623">
                  <c:v>17</c:v>
                </c:pt>
                <c:pt idx="624">
                  <c:v>17</c:v>
                </c:pt>
                <c:pt idx="625">
                  <c:v>#N/A</c:v>
                </c:pt>
                <c:pt idx="626">
                  <c:v>17</c:v>
                </c:pt>
                <c:pt idx="627">
                  <c:v>18</c:v>
                </c:pt>
                <c:pt idx="628">
                  <c:v>#N/A</c:v>
                </c:pt>
                <c:pt idx="629">
                  <c:v>19</c:v>
                </c:pt>
                <c:pt idx="630">
                  <c:v>17</c:v>
                </c:pt>
                <c:pt idx="631">
                  <c:v>17</c:v>
                </c:pt>
                <c:pt idx="632">
                  <c:v>#N/A</c:v>
                </c:pt>
                <c:pt idx="633">
                  <c:v>#N/A</c:v>
                </c:pt>
                <c:pt idx="634">
                  <c:v>17</c:v>
                </c:pt>
                <c:pt idx="635">
                  <c:v>17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17</c:v>
                </c:pt>
                <c:pt idx="641">
                  <c:v>#N/A</c:v>
                </c:pt>
                <c:pt idx="642">
                  <c:v>#N/A</c:v>
                </c:pt>
                <c:pt idx="643">
                  <c:v>19</c:v>
                </c:pt>
                <c:pt idx="644">
                  <c:v>#N/A</c:v>
                </c:pt>
                <c:pt idx="645">
                  <c:v>17</c:v>
                </c:pt>
                <c:pt idx="646">
                  <c:v>17</c:v>
                </c:pt>
                <c:pt idx="647">
                  <c:v>20</c:v>
                </c:pt>
                <c:pt idx="648">
                  <c:v>17</c:v>
                </c:pt>
                <c:pt idx="649">
                  <c:v>18</c:v>
                </c:pt>
                <c:pt idx="650">
                  <c:v>#N/A</c:v>
                </c:pt>
                <c:pt idx="651">
                  <c:v>17</c:v>
                </c:pt>
                <c:pt idx="652">
                  <c:v>18</c:v>
                </c:pt>
                <c:pt idx="653">
                  <c:v>17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17</c:v>
                </c:pt>
                <c:pt idx="659">
                  <c:v>18</c:v>
                </c:pt>
                <c:pt idx="660">
                  <c:v>19</c:v>
                </c:pt>
                <c:pt idx="661">
                  <c:v>17</c:v>
                </c:pt>
                <c:pt idx="662">
                  <c:v>#N/A</c:v>
                </c:pt>
                <c:pt idx="663">
                  <c:v>19</c:v>
                </c:pt>
                <c:pt idx="664">
                  <c:v>18</c:v>
                </c:pt>
                <c:pt idx="665">
                  <c:v>17</c:v>
                </c:pt>
                <c:pt idx="666">
                  <c:v>#N/A</c:v>
                </c:pt>
                <c:pt idx="667">
                  <c:v>17</c:v>
                </c:pt>
                <c:pt idx="668">
                  <c:v>18</c:v>
                </c:pt>
                <c:pt idx="669">
                  <c:v>17</c:v>
                </c:pt>
                <c:pt idx="670">
                  <c:v>18</c:v>
                </c:pt>
                <c:pt idx="671">
                  <c:v>17</c:v>
                </c:pt>
                <c:pt idx="672">
                  <c:v>18</c:v>
                </c:pt>
                <c:pt idx="673">
                  <c:v>17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19</c:v>
                </c:pt>
                <c:pt idx="681">
                  <c:v>#N/A</c:v>
                </c:pt>
                <c:pt idx="682">
                  <c:v>#N/A</c:v>
                </c:pt>
                <c:pt idx="683">
                  <c:v>17</c:v>
                </c:pt>
                <c:pt idx="684">
                  <c:v>#N/A</c:v>
                </c:pt>
                <c:pt idx="685">
                  <c:v>18</c:v>
                </c:pt>
                <c:pt idx="686">
                  <c:v>19</c:v>
                </c:pt>
                <c:pt idx="687">
                  <c:v>#N/A</c:v>
                </c:pt>
                <c:pt idx="688">
                  <c:v>17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17</c:v>
                </c:pt>
                <c:pt idx="695">
                  <c:v>#N/A</c:v>
                </c:pt>
                <c:pt idx="696">
                  <c:v>#N/A</c:v>
                </c:pt>
                <c:pt idx="697">
                  <c:v>18</c:v>
                </c:pt>
                <c:pt idx="698">
                  <c:v>#N/A</c:v>
                </c:pt>
                <c:pt idx="699">
                  <c:v>#N/A</c:v>
                </c:pt>
                <c:pt idx="700">
                  <c:v>18</c:v>
                </c:pt>
                <c:pt idx="701">
                  <c:v>#N/A</c:v>
                </c:pt>
                <c:pt idx="702">
                  <c:v>#N/A</c:v>
                </c:pt>
                <c:pt idx="703">
                  <c:v>18</c:v>
                </c:pt>
                <c:pt idx="704">
                  <c:v>20</c:v>
                </c:pt>
                <c:pt idx="705">
                  <c:v>18</c:v>
                </c:pt>
                <c:pt idx="706">
                  <c:v>#N/A</c:v>
                </c:pt>
                <c:pt idx="707">
                  <c:v>19</c:v>
                </c:pt>
                <c:pt idx="708">
                  <c:v>17</c:v>
                </c:pt>
                <c:pt idx="709">
                  <c:v>#N/A</c:v>
                </c:pt>
                <c:pt idx="710">
                  <c:v>#N/A</c:v>
                </c:pt>
                <c:pt idx="711">
                  <c:v>19</c:v>
                </c:pt>
                <c:pt idx="712">
                  <c:v>17</c:v>
                </c:pt>
                <c:pt idx="713">
                  <c:v>#N/A</c:v>
                </c:pt>
                <c:pt idx="714">
                  <c:v>18</c:v>
                </c:pt>
                <c:pt idx="715">
                  <c:v>#N/A</c:v>
                </c:pt>
                <c:pt idx="716">
                  <c:v>#N/A</c:v>
                </c:pt>
                <c:pt idx="717">
                  <c:v>17</c:v>
                </c:pt>
                <c:pt idx="718">
                  <c:v>17</c:v>
                </c:pt>
                <c:pt idx="719">
                  <c:v>#N/A</c:v>
                </c:pt>
                <c:pt idx="720">
                  <c:v>#N/A</c:v>
                </c:pt>
                <c:pt idx="721">
                  <c:v>17</c:v>
                </c:pt>
                <c:pt idx="722">
                  <c:v>#N/A</c:v>
                </c:pt>
                <c:pt idx="723">
                  <c:v>#N/A</c:v>
                </c:pt>
                <c:pt idx="724">
                  <c:v>19</c:v>
                </c:pt>
                <c:pt idx="725">
                  <c:v>#N/A</c:v>
                </c:pt>
                <c:pt idx="726">
                  <c:v>19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17</c:v>
                </c:pt>
                <c:pt idx="733">
                  <c:v>#N/A</c:v>
                </c:pt>
                <c:pt idx="734">
                  <c:v>17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17</c:v>
                </c:pt>
                <c:pt idx="740">
                  <c:v>#N/A</c:v>
                </c:pt>
                <c:pt idx="741">
                  <c:v>19</c:v>
                </c:pt>
                <c:pt idx="742">
                  <c:v>17</c:v>
                </c:pt>
                <c:pt idx="743">
                  <c:v>18</c:v>
                </c:pt>
                <c:pt idx="744">
                  <c:v>18</c:v>
                </c:pt>
                <c:pt idx="745">
                  <c:v>17</c:v>
                </c:pt>
                <c:pt idx="746">
                  <c:v>#N/A</c:v>
                </c:pt>
                <c:pt idx="747">
                  <c:v>17</c:v>
                </c:pt>
                <c:pt idx="748">
                  <c:v>#N/A</c:v>
                </c:pt>
                <c:pt idx="749">
                  <c:v>20</c:v>
                </c:pt>
                <c:pt idx="750">
                  <c:v>18</c:v>
                </c:pt>
                <c:pt idx="751">
                  <c:v>19</c:v>
                </c:pt>
                <c:pt idx="752">
                  <c:v>17</c:v>
                </c:pt>
                <c:pt idx="753">
                  <c:v>17</c:v>
                </c:pt>
                <c:pt idx="754">
                  <c:v>#N/A</c:v>
                </c:pt>
                <c:pt idx="755">
                  <c:v>17</c:v>
                </c:pt>
                <c:pt idx="756">
                  <c:v>17</c:v>
                </c:pt>
                <c:pt idx="757">
                  <c:v>#N/A</c:v>
                </c:pt>
                <c:pt idx="758">
                  <c:v>17</c:v>
                </c:pt>
                <c:pt idx="759">
                  <c:v>18</c:v>
                </c:pt>
                <c:pt idx="760">
                  <c:v>#N/A</c:v>
                </c:pt>
                <c:pt idx="761">
                  <c:v>17</c:v>
                </c:pt>
                <c:pt idx="762">
                  <c:v>17</c:v>
                </c:pt>
                <c:pt idx="763">
                  <c:v>#N/A</c:v>
                </c:pt>
                <c:pt idx="764">
                  <c:v>18</c:v>
                </c:pt>
                <c:pt idx="765">
                  <c:v>19</c:v>
                </c:pt>
                <c:pt idx="766">
                  <c:v>18</c:v>
                </c:pt>
                <c:pt idx="767">
                  <c:v>18</c:v>
                </c:pt>
                <c:pt idx="768">
                  <c:v>#N/A</c:v>
                </c:pt>
                <c:pt idx="769">
                  <c:v>17</c:v>
                </c:pt>
                <c:pt idx="770">
                  <c:v>#N/A</c:v>
                </c:pt>
                <c:pt idx="771">
                  <c:v>21</c:v>
                </c:pt>
                <c:pt idx="772">
                  <c:v>20</c:v>
                </c:pt>
                <c:pt idx="773">
                  <c:v>18</c:v>
                </c:pt>
                <c:pt idx="774">
                  <c:v>17</c:v>
                </c:pt>
                <c:pt idx="775">
                  <c:v>20</c:v>
                </c:pt>
                <c:pt idx="776">
                  <c:v>#N/A</c:v>
                </c:pt>
                <c:pt idx="777">
                  <c:v>17</c:v>
                </c:pt>
                <c:pt idx="778">
                  <c:v>#N/A</c:v>
                </c:pt>
                <c:pt idx="779">
                  <c:v>18</c:v>
                </c:pt>
                <c:pt idx="780">
                  <c:v>#N/A</c:v>
                </c:pt>
                <c:pt idx="781">
                  <c:v>20</c:v>
                </c:pt>
                <c:pt idx="782">
                  <c:v>17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19</c:v>
                </c:pt>
                <c:pt idx="787">
                  <c:v>17</c:v>
                </c:pt>
                <c:pt idx="788">
                  <c:v>#N/A</c:v>
                </c:pt>
                <c:pt idx="789">
                  <c:v>18</c:v>
                </c:pt>
                <c:pt idx="790">
                  <c:v>#N/A</c:v>
                </c:pt>
                <c:pt idx="791">
                  <c:v>21</c:v>
                </c:pt>
                <c:pt idx="792">
                  <c:v>24</c:v>
                </c:pt>
                <c:pt idx="793">
                  <c:v>19</c:v>
                </c:pt>
                <c:pt idx="794">
                  <c:v>18</c:v>
                </c:pt>
                <c:pt idx="795">
                  <c:v>21</c:v>
                </c:pt>
                <c:pt idx="796">
                  <c:v>#N/A</c:v>
                </c:pt>
                <c:pt idx="797">
                  <c:v>19</c:v>
                </c:pt>
                <c:pt idx="798">
                  <c:v>#N/A</c:v>
                </c:pt>
                <c:pt idx="799">
                  <c:v>21</c:v>
                </c:pt>
                <c:pt idx="800">
                  <c:v>19</c:v>
                </c:pt>
                <c:pt idx="801">
                  <c:v>18</c:v>
                </c:pt>
                <c:pt idx="802">
                  <c:v>19</c:v>
                </c:pt>
                <c:pt idx="803">
                  <c:v>18</c:v>
                </c:pt>
                <c:pt idx="804">
                  <c:v>18</c:v>
                </c:pt>
                <c:pt idx="805">
                  <c:v>23</c:v>
                </c:pt>
                <c:pt idx="806">
                  <c:v>17</c:v>
                </c:pt>
                <c:pt idx="807">
                  <c:v>19</c:v>
                </c:pt>
                <c:pt idx="808">
                  <c:v>17</c:v>
                </c:pt>
                <c:pt idx="809">
                  <c:v>17</c:v>
                </c:pt>
                <c:pt idx="810">
                  <c:v>20</c:v>
                </c:pt>
                <c:pt idx="811">
                  <c:v>19</c:v>
                </c:pt>
                <c:pt idx="812">
                  <c:v>18</c:v>
                </c:pt>
                <c:pt idx="813">
                  <c:v>18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24</c:v>
                </c:pt>
                <c:pt idx="818">
                  <c:v>#N/A</c:v>
                </c:pt>
                <c:pt idx="819">
                  <c:v>20</c:v>
                </c:pt>
                <c:pt idx="820">
                  <c:v>18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21</c:v>
                </c:pt>
                <c:pt idx="825">
                  <c:v>17</c:v>
                </c:pt>
                <c:pt idx="826">
                  <c:v>#N/A</c:v>
                </c:pt>
                <c:pt idx="827">
                  <c:v>17</c:v>
                </c:pt>
                <c:pt idx="828">
                  <c:v>#N/A</c:v>
                </c:pt>
                <c:pt idx="829">
                  <c:v>19</c:v>
                </c:pt>
                <c:pt idx="830">
                  <c:v>21</c:v>
                </c:pt>
                <c:pt idx="831">
                  <c:v>18</c:v>
                </c:pt>
                <c:pt idx="832">
                  <c:v>22</c:v>
                </c:pt>
                <c:pt idx="833">
                  <c:v>18</c:v>
                </c:pt>
                <c:pt idx="834">
                  <c:v>18</c:v>
                </c:pt>
                <c:pt idx="835">
                  <c:v>18</c:v>
                </c:pt>
                <c:pt idx="836">
                  <c:v>20</c:v>
                </c:pt>
                <c:pt idx="837">
                  <c:v>19</c:v>
                </c:pt>
                <c:pt idx="838">
                  <c:v>22</c:v>
                </c:pt>
                <c:pt idx="839">
                  <c:v>23</c:v>
                </c:pt>
                <c:pt idx="840">
                  <c:v>23</c:v>
                </c:pt>
                <c:pt idx="841">
                  <c:v>26</c:v>
                </c:pt>
                <c:pt idx="842">
                  <c:v>29</c:v>
                </c:pt>
                <c:pt idx="843">
                  <c:v>23</c:v>
                </c:pt>
                <c:pt idx="844">
                  <c:v>21</c:v>
                </c:pt>
                <c:pt idx="845">
                  <c:v>30</c:v>
                </c:pt>
                <c:pt idx="846">
                  <c:v>19</c:v>
                </c:pt>
                <c:pt idx="847">
                  <c:v>28</c:v>
                </c:pt>
                <c:pt idx="848">
                  <c:v>19</c:v>
                </c:pt>
                <c:pt idx="849">
                  <c:v>18</c:v>
                </c:pt>
                <c:pt idx="850">
                  <c:v>25</c:v>
                </c:pt>
                <c:pt idx="851">
                  <c:v>31</c:v>
                </c:pt>
                <c:pt idx="852">
                  <c:v>22</c:v>
                </c:pt>
                <c:pt idx="853">
                  <c:v>18</c:v>
                </c:pt>
                <c:pt idx="854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F2-4D45-92E5-2E9784283851}"/>
            </c:ext>
          </c:extLst>
        </c:ser>
        <c:ser>
          <c:idx val="2"/>
          <c:order val="3"/>
          <c:tx>
            <c:v>Ratatosk</c:v>
          </c:tx>
          <c:spPr>
            <a:ln w="19050" cap="rnd">
              <a:solidFill>
                <a:srgbClr val="EDA34E"/>
              </a:solidFill>
              <a:round/>
            </a:ln>
            <a:effectLst/>
          </c:spPr>
          <c:marker>
            <c:symbol val="none"/>
          </c:marker>
          <c:xVal>
            <c:numRef>
              <c:f>'Fig16'!$L$11:$L$865</c:f>
              <c:numCache>
                <c:formatCode>General</c:formatCode>
                <c:ptCount val="855"/>
                <c:pt idx="0">
                  <c:v>5800</c:v>
                </c:pt>
                <c:pt idx="1">
                  <c:v>6000</c:v>
                </c:pt>
                <c:pt idx="2">
                  <c:v>6200</c:v>
                </c:pt>
                <c:pt idx="3">
                  <c:v>6400</c:v>
                </c:pt>
                <c:pt idx="4">
                  <c:v>6600</c:v>
                </c:pt>
                <c:pt idx="5">
                  <c:v>6800</c:v>
                </c:pt>
                <c:pt idx="6">
                  <c:v>7000</c:v>
                </c:pt>
                <c:pt idx="7">
                  <c:v>7200</c:v>
                </c:pt>
                <c:pt idx="8">
                  <c:v>7400</c:v>
                </c:pt>
                <c:pt idx="9">
                  <c:v>7600</c:v>
                </c:pt>
                <c:pt idx="10">
                  <c:v>7800</c:v>
                </c:pt>
                <c:pt idx="11">
                  <c:v>8000</c:v>
                </c:pt>
                <c:pt idx="12">
                  <c:v>8200</c:v>
                </c:pt>
                <c:pt idx="13">
                  <c:v>8400</c:v>
                </c:pt>
                <c:pt idx="14">
                  <c:v>8600</c:v>
                </c:pt>
                <c:pt idx="15">
                  <c:v>8800</c:v>
                </c:pt>
                <c:pt idx="16">
                  <c:v>9000</c:v>
                </c:pt>
                <c:pt idx="17">
                  <c:v>9200</c:v>
                </c:pt>
                <c:pt idx="18">
                  <c:v>9400</c:v>
                </c:pt>
                <c:pt idx="19">
                  <c:v>9600</c:v>
                </c:pt>
                <c:pt idx="20">
                  <c:v>9800</c:v>
                </c:pt>
                <c:pt idx="21">
                  <c:v>10000</c:v>
                </c:pt>
                <c:pt idx="22">
                  <c:v>10200</c:v>
                </c:pt>
                <c:pt idx="23">
                  <c:v>10400</c:v>
                </c:pt>
                <c:pt idx="24">
                  <c:v>10600</c:v>
                </c:pt>
                <c:pt idx="25">
                  <c:v>10800</c:v>
                </c:pt>
                <c:pt idx="26">
                  <c:v>11000</c:v>
                </c:pt>
                <c:pt idx="27">
                  <c:v>11200</c:v>
                </c:pt>
                <c:pt idx="28">
                  <c:v>11400</c:v>
                </c:pt>
                <c:pt idx="29">
                  <c:v>11600</c:v>
                </c:pt>
                <c:pt idx="30">
                  <c:v>11800</c:v>
                </c:pt>
                <c:pt idx="31">
                  <c:v>12000</c:v>
                </c:pt>
                <c:pt idx="32">
                  <c:v>12200</c:v>
                </c:pt>
                <c:pt idx="33">
                  <c:v>12400</c:v>
                </c:pt>
                <c:pt idx="34">
                  <c:v>12600</c:v>
                </c:pt>
                <c:pt idx="35">
                  <c:v>12800</c:v>
                </c:pt>
                <c:pt idx="36">
                  <c:v>13000</c:v>
                </c:pt>
                <c:pt idx="37">
                  <c:v>13200</c:v>
                </c:pt>
                <c:pt idx="38">
                  <c:v>13400</c:v>
                </c:pt>
                <c:pt idx="39">
                  <c:v>13600</c:v>
                </c:pt>
                <c:pt idx="40">
                  <c:v>13800</c:v>
                </c:pt>
                <c:pt idx="41">
                  <c:v>14000</c:v>
                </c:pt>
                <c:pt idx="42">
                  <c:v>14200</c:v>
                </c:pt>
                <c:pt idx="43">
                  <c:v>14400</c:v>
                </c:pt>
                <c:pt idx="44">
                  <c:v>14600</c:v>
                </c:pt>
                <c:pt idx="45">
                  <c:v>14800</c:v>
                </c:pt>
                <c:pt idx="46">
                  <c:v>15000</c:v>
                </c:pt>
                <c:pt idx="47">
                  <c:v>15200</c:v>
                </c:pt>
                <c:pt idx="48">
                  <c:v>15400</c:v>
                </c:pt>
                <c:pt idx="49">
                  <c:v>15600</c:v>
                </c:pt>
                <c:pt idx="50">
                  <c:v>15800</c:v>
                </c:pt>
                <c:pt idx="51">
                  <c:v>16000</c:v>
                </c:pt>
                <c:pt idx="52">
                  <c:v>16200</c:v>
                </c:pt>
                <c:pt idx="53">
                  <c:v>16400</c:v>
                </c:pt>
                <c:pt idx="54">
                  <c:v>16600</c:v>
                </c:pt>
                <c:pt idx="55">
                  <c:v>16800</c:v>
                </c:pt>
                <c:pt idx="56">
                  <c:v>17000</c:v>
                </c:pt>
                <c:pt idx="57">
                  <c:v>17200</c:v>
                </c:pt>
                <c:pt idx="58">
                  <c:v>17400</c:v>
                </c:pt>
                <c:pt idx="59">
                  <c:v>17600</c:v>
                </c:pt>
                <c:pt idx="60">
                  <c:v>17800</c:v>
                </c:pt>
                <c:pt idx="61">
                  <c:v>18000</c:v>
                </c:pt>
                <c:pt idx="62">
                  <c:v>18200</c:v>
                </c:pt>
                <c:pt idx="63">
                  <c:v>18400</c:v>
                </c:pt>
                <c:pt idx="64">
                  <c:v>18600</c:v>
                </c:pt>
                <c:pt idx="65">
                  <c:v>18800</c:v>
                </c:pt>
                <c:pt idx="66">
                  <c:v>19000</c:v>
                </c:pt>
                <c:pt idx="67">
                  <c:v>19200</c:v>
                </c:pt>
                <c:pt idx="68">
                  <c:v>19400</c:v>
                </c:pt>
                <c:pt idx="69">
                  <c:v>19600</c:v>
                </c:pt>
                <c:pt idx="70">
                  <c:v>19800</c:v>
                </c:pt>
                <c:pt idx="71">
                  <c:v>20000</c:v>
                </c:pt>
                <c:pt idx="72">
                  <c:v>20200</c:v>
                </c:pt>
                <c:pt idx="73">
                  <c:v>20400</c:v>
                </c:pt>
                <c:pt idx="74">
                  <c:v>20600</c:v>
                </c:pt>
                <c:pt idx="75">
                  <c:v>20800</c:v>
                </c:pt>
                <c:pt idx="76">
                  <c:v>21000</c:v>
                </c:pt>
                <c:pt idx="77">
                  <c:v>21200</c:v>
                </c:pt>
                <c:pt idx="78">
                  <c:v>21400</c:v>
                </c:pt>
                <c:pt idx="79">
                  <c:v>21600</c:v>
                </c:pt>
                <c:pt idx="80">
                  <c:v>21800</c:v>
                </c:pt>
                <c:pt idx="81">
                  <c:v>22000</c:v>
                </c:pt>
                <c:pt idx="82">
                  <c:v>22200</c:v>
                </c:pt>
                <c:pt idx="83">
                  <c:v>22400</c:v>
                </c:pt>
                <c:pt idx="84">
                  <c:v>22600</c:v>
                </c:pt>
                <c:pt idx="85">
                  <c:v>22800</c:v>
                </c:pt>
                <c:pt idx="86">
                  <c:v>23000</c:v>
                </c:pt>
                <c:pt idx="87">
                  <c:v>23200</c:v>
                </c:pt>
                <c:pt idx="88">
                  <c:v>23400</c:v>
                </c:pt>
                <c:pt idx="89">
                  <c:v>23600</c:v>
                </c:pt>
                <c:pt idx="90">
                  <c:v>23800</c:v>
                </c:pt>
                <c:pt idx="91">
                  <c:v>24000</c:v>
                </c:pt>
                <c:pt idx="92">
                  <c:v>24200</c:v>
                </c:pt>
                <c:pt idx="93">
                  <c:v>24400</c:v>
                </c:pt>
                <c:pt idx="94">
                  <c:v>24600</c:v>
                </c:pt>
                <c:pt idx="95">
                  <c:v>24800</c:v>
                </c:pt>
                <c:pt idx="96">
                  <c:v>25000</c:v>
                </c:pt>
                <c:pt idx="97">
                  <c:v>25200</c:v>
                </c:pt>
                <c:pt idx="98">
                  <c:v>25400</c:v>
                </c:pt>
                <c:pt idx="99">
                  <c:v>25600</c:v>
                </c:pt>
                <c:pt idx="100">
                  <c:v>25800</c:v>
                </c:pt>
                <c:pt idx="101">
                  <c:v>26000</c:v>
                </c:pt>
                <c:pt idx="102">
                  <c:v>26200</c:v>
                </c:pt>
                <c:pt idx="103">
                  <c:v>26400</c:v>
                </c:pt>
                <c:pt idx="104">
                  <c:v>26600</c:v>
                </c:pt>
                <c:pt idx="105">
                  <c:v>26800</c:v>
                </c:pt>
                <c:pt idx="106">
                  <c:v>27000</c:v>
                </c:pt>
                <c:pt idx="107">
                  <c:v>27200</c:v>
                </c:pt>
                <c:pt idx="108">
                  <c:v>27400</c:v>
                </c:pt>
                <c:pt idx="109">
                  <c:v>27600</c:v>
                </c:pt>
                <c:pt idx="110">
                  <c:v>27800</c:v>
                </c:pt>
                <c:pt idx="111">
                  <c:v>28000</c:v>
                </c:pt>
                <c:pt idx="112">
                  <c:v>28200</c:v>
                </c:pt>
                <c:pt idx="113">
                  <c:v>28400</c:v>
                </c:pt>
                <c:pt idx="114">
                  <c:v>28600</c:v>
                </c:pt>
                <c:pt idx="115">
                  <c:v>28800</c:v>
                </c:pt>
                <c:pt idx="116">
                  <c:v>29000</c:v>
                </c:pt>
                <c:pt idx="117">
                  <c:v>29200</c:v>
                </c:pt>
                <c:pt idx="118">
                  <c:v>29400</c:v>
                </c:pt>
                <c:pt idx="119">
                  <c:v>29600</c:v>
                </c:pt>
                <c:pt idx="120">
                  <c:v>29800</c:v>
                </c:pt>
                <c:pt idx="121">
                  <c:v>30000</c:v>
                </c:pt>
                <c:pt idx="122">
                  <c:v>30200</c:v>
                </c:pt>
                <c:pt idx="123">
                  <c:v>30400</c:v>
                </c:pt>
                <c:pt idx="124">
                  <c:v>30600</c:v>
                </c:pt>
                <c:pt idx="125">
                  <c:v>30800</c:v>
                </c:pt>
                <c:pt idx="126">
                  <c:v>31000</c:v>
                </c:pt>
                <c:pt idx="127">
                  <c:v>31200</c:v>
                </c:pt>
                <c:pt idx="128">
                  <c:v>31400</c:v>
                </c:pt>
                <c:pt idx="129">
                  <c:v>31600</c:v>
                </c:pt>
                <c:pt idx="130">
                  <c:v>31800</c:v>
                </c:pt>
                <c:pt idx="131">
                  <c:v>32000</c:v>
                </c:pt>
                <c:pt idx="132">
                  <c:v>32200</c:v>
                </c:pt>
                <c:pt idx="133">
                  <c:v>32400</c:v>
                </c:pt>
                <c:pt idx="134">
                  <c:v>32600</c:v>
                </c:pt>
                <c:pt idx="135">
                  <c:v>32800</c:v>
                </c:pt>
                <c:pt idx="136">
                  <c:v>33000</c:v>
                </c:pt>
                <c:pt idx="137">
                  <c:v>33200</c:v>
                </c:pt>
                <c:pt idx="138">
                  <c:v>33400</c:v>
                </c:pt>
                <c:pt idx="139">
                  <c:v>33600</c:v>
                </c:pt>
                <c:pt idx="140">
                  <c:v>33800</c:v>
                </c:pt>
                <c:pt idx="141">
                  <c:v>34000</c:v>
                </c:pt>
                <c:pt idx="142">
                  <c:v>34200</c:v>
                </c:pt>
                <c:pt idx="143">
                  <c:v>34400</c:v>
                </c:pt>
                <c:pt idx="144">
                  <c:v>34600</c:v>
                </c:pt>
                <c:pt idx="145">
                  <c:v>34800</c:v>
                </c:pt>
                <c:pt idx="146">
                  <c:v>35000</c:v>
                </c:pt>
                <c:pt idx="147">
                  <c:v>35200</c:v>
                </c:pt>
                <c:pt idx="148">
                  <c:v>35400</c:v>
                </c:pt>
                <c:pt idx="149">
                  <c:v>35600</c:v>
                </c:pt>
                <c:pt idx="150">
                  <c:v>35800</c:v>
                </c:pt>
                <c:pt idx="151">
                  <c:v>36000</c:v>
                </c:pt>
                <c:pt idx="152">
                  <c:v>36200</c:v>
                </c:pt>
                <c:pt idx="153">
                  <c:v>36400</c:v>
                </c:pt>
                <c:pt idx="154">
                  <c:v>36600</c:v>
                </c:pt>
                <c:pt idx="155">
                  <c:v>36800</c:v>
                </c:pt>
                <c:pt idx="156">
                  <c:v>37000</c:v>
                </c:pt>
                <c:pt idx="157">
                  <c:v>37200</c:v>
                </c:pt>
                <c:pt idx="158">
                  <c:v>37400</c:v>
                </c:pt>
                <c:pt idx="159">
                  <c:v>37600</c:v>
                </c:pt>
                <c:pt idx="160">
                  <c:v>37800</c:v>
                </c:pt>
                <c:pt idx="161">
                  <c:v>38000</c:v>
                </c:pt>
                <c:pt idx="162">
                  <c:v>38200</c:v>
                </c:pt>
                <c:pt idx="163">
                  <c:v>38400</c:v>
                </c:pt>
                <c:pt idx="164">
                  <c:v>38600</c:v>
                </c:pt>
                <c:pt idx="165">
                  <c:v>38800</c:v>
                </c:pt>
                <c:pt idx="166">
                  <c:v>39000</c:v>
                </c:pt>
                <c:pt idx="167">
                  <c:v>39200</c:v>
                </c:pt>
                <c:pt idx="168">
                  <c:v>39400</c:v>
                </c:pt>
                <c:pt idx="169">
                  <c:v>39600</c:v>
                </c:pt>
                <c:pt idx="170">
                  <c:v>39800</c:v>
                </c:pt>
                <c:pt idx="171">
                  <c:v>40000</c:v>
                </c:pt>
                <c:pt idx="172">
                  <c:v>40200</c:v>
                </c:pt>
                <c:pt idx="173">
                  <c:v>40400</c:v>
                </c:pt>
                <c:pt idx="174">
                  <c:v>40600</c:v>
                </c:pt>
                <c:pt idx="175">
                  <c:v>40800</c:v>
                </c:pt>
                <c:pt idx="176">
                  <c:v>41000</c:v>
                </c:pt>
                <c:pt idx="177">
                  <c:v>41200</c:v>
                </c:pt>
                <c:pt idx="178">
                  <c:v>41400</c:v>
                </c:pt>
                <c:pt idx="179">
                  <c:v>41600</c:v>
                </c:pt>
                <c:pt idx="180">
                  <c:v>41800</c:v>
                </c:pt>
                <c:pt idx="181">
                  <c:v>42000</c:v>
                </c:pt>
                <c:pt idx="182">
                  <c:v>42200</c:v>
                </c:pt>
                <c:pt idx="183">
                  <c:v>42400</c:v>
                </c:pt>
                <c:pt idx="184">
                  <c:v>42600</c:v>
                </c:pt>
                <c:pt idx="185">
                  <c:v>42800</c:v>
                </c:pt>
                <c:pt idx="186">
                  <c:v>43000</c:v>
                </c:pt>
                <c:pt idx="187">
                  <c:v>43200</c:v>
                </c:pt>
                <c:pt idx="188">
                  <c:v>43400</c:v>
                </c:pt>
                <c:pt idx="189">
                  <c:v>43600</c:v>
                </c:pt>
                <c:pt idx="190">
                  <c:v>43800</c:v>
                </c:pt>
                <c:pt idx="191">
                  <c:v>44000</c:v>
                </c:pt>
                <c:pt idx="192">
                  <c:v>44200</c:v>
                </c:pt>
                <c:pt idx="193">
                  <c:v>44400</c:v>
                </c:pt>
                <c:pt idx="194">
                  <c:v>44600</c:v>
                </c:pt>
                <c:pt idx="195">
                  <c:v>44800</c:v>
                </c:pt>
                <c:pt idx="196">
                  <c:v>45000</c:v>
                </c:pt>
                <c:pt idx="197">
                  <c:v>45200</c:v>
                </c:pt>
                <c:pt idx="198">
                  <c:v>45400</c:v>
                </c:pt>
                <c:pt idx="199">
                  <c:v>45600</c:v>
                </c:pt>
                <c:pt idx="200">
                  <c:v>45800</c:v>
                </c:pt>
                <c:pt idx="201">
                  <c:v>46000</c:v>
                </c:pt>
                <c:pt idx="202">
                  <c:v>46200</c:v>
                </c:pt>
                <c:pt idx="203">
                  <c:v>46400</c:v>
                </c:pt>
                <c:pt idx="204">
                  <c:v>46600</c:v>
                </c:pt>
                <c:pt idx="205">
                  <c:v>46800</c:v>
                </c:pt>
                <c:pt idx="206">
                  <c:v>47000</c:v>
                </c:pt>
                <c:pt idx="207">
                  <c:v>47200</c:v>
                </c:pt>
                <c:pt idx="208">
                  <c:v>47400</c:v>
                </c:pt>
                <c:pt idx="209">
                  <c:v>47600</c:v>
                </c:pt>
                <c:pt idx="210">
                  <c:v>47800</c:v>
                </c:pt>
                <c:pt idx="211">
                  <c:v>48000</c:v>
                </c:pt>
                <c:pt idx="212">
                  <c:v>48200</c:v>
                </c:pt>
                <c:pt idx="213">
                  <c:v>48400</c:v>
                </c:pt>
                <c:pt idx="214">
                  <c:v>48600</c:v>
                </c:pt>
                <c:pt idx="215">
                  <c:v>48800</c:v>
                </c:pt>
                <c:pt idx="216">
                  <c:v>49000</c:v>
                </c:pt>
                <c:pt idx="217">
                  <c:v>49200</c:v>
                </c:pt>
                <c:pt idx="218">
                  <c:v>49400</c:v>
                </c:pt>
                <c:pt idx="219">
                  <c:v>49600</c:v>
                </c:pt>
                <c:pt idx="220">
                  <c:v>49800</c:v>
                </c:pt>
                <c:pt idx="221">
                  <c:v>50000</c:v>
                </c:pt>
                <c:pt idx="222">
                  <c:v>50200</c:v>
                </c:pt>
                <c:pt idx="223">
                  <c:v>50400</c:v>
                </c:pt>
                <c:pt idx="224">
                  <c:v>50600</c:v>
                </c:pt>
                <c:pt idx="225">
                  <c:v>50800</c:v>
                </c:pt>
                <c:pt idx="226">
                  <c:v>51000</c:v>
                </c:pt>
                <c:pt idx="227">
                  <c:v>51200</c:v>
                </c:pt>
                <c:pt idx="228">
                  <c:v>51400</c:v>
                </c:pt>
                <c:pt idx="229">
                  <c:v>51600</c:v>
                </c:pt>
                <c:pt idx="230">
                  <c:v>51800</c:v>
                </c:pt>
                <c:pt idx="231">
                  <c:v>52000</c:v>
                </c:pt>
                <c:pt idx="232">
                  <c:v>52200</c:v>
                </c:pt>
                <c:pt idx="233">
                  <c:v>52400</c:v>
                </c:pt>
                <c:pt idx="234">
                  <c:v>52600</c:v>
                </c:pt>
                <c:pt idx="235">
                  <c:v>52800</c:v>
                </c:pt>
                <c:pt idx="236">
                  <c:v>53000</c:v>
                </c:pt>
                <c:pt idx="237">
                  <c:v>53200</c:v>
                </c:pt>
                <c:pt idx="238">
                  <c:v>53400</c:v>
                </c:pt>
                <c:pt idx="239">
                  <c:v>53600</c:v>
                </c:pt>
                <c:pt idx="240">
                  <c:v>53800</c:v>
                </c:pt>
                <c:pt idx="241">
                  <c:v>54000</c:v>
                </c:pt>
                <c:pt idx="242">
                  <c:v>54200</c:v>
                </c:pt>
                <c:pt idx="243">
                  <c:v>54400</c:v>
                </c:pt>
                <c:pt idx="244">
                  <c:v>54600</c:v>
                </c:pt>
                <c:pt idx="245">
                  <c:v>54800</c:v>
                </c:pt>
                <c:pt idx="246">
                  <c:v>55000</c:v>
                </c:pt>
                <c:pt idx="247">
                  <c:v>55200</c:v>
                </c:pt>
                <c:pt idx="248">
                  <c:v>55400</c:v>
                </c:pt>
                <c:pt idx="249">
                  <c:v>55600</c:v>
                </c:pt>
                <c:pt idx="250">
                  <c:v>55800</c:v>
                </c:pt>
                <c:pt idx="251">
                  <c:v>56000</c:v>
                </c:pt>
                <c:pt idx="252">
                  <c:v>56200</c:v>
                </c:pt>
                <c:pt idx="253">
                  <c:v>56400</c:v>
                </c:pt>
                <c:pt idx="254">
                  <c:v>56600</c:v>
                </c:pt>
                <c:pt idx="255">
                  <c:v>56800</c:v>
                </c:pt>
                <c:pt idx="256">
                  <c:v>57000</c:v>
                </c:pt>
                <c:pt idx="257">
                  <c:v>57200</c:v>
                </c:pt>
                <c:pt idx="258">
                  <c:v>57400</c:v>
                </c:pt>
                <c:pt idx="259">
                  <c:v>57600</c:v>
                </c:pt>
                <c:pt idx="260">
                  <c:v>57800</c:v>
                </c:pt>
                <c:pt idx="261">
                  <c:v>58000</c:v>
                </c:pt>
                <c:pt idx="262">
                  <c:v>58200</c:v>
                </c:pt>
                <c:pt idx="263">
                  <c:v>58400</c:v>
                </c:pt>
                <c:pt idx="264">
                  <c:v>58600</c:v>
                </c:pt>
                <c:pt idx="265">
                  <c:v>58800</c:v>
                </c:pt>
                <c:pt idx="266">
                  <c:v>59000</c:v>
                </c:pt>
                <c:pt idx="267">
                  <c:v>59200</c:v>
                </c:pt>
                <c:pt idx="268">
                  <c:v>59400</c:v>
                </c:pt>
                <c:pt idx="269">
                  <c:v>59600</c:v>
                </c:pt>
                <c:pt idx="270">
                  <c:v>59800</c:v>
                </c:pt>
                <c:pt idx="271">
                  <c:v>60000</c:v>
                </c:pt>
                <c:pt idx="272">
                  <c:v>60200</c:v>
                </c:pt>
                <c:pt idx="273">
                  <c:v>60400</c:v>
                </c:pt>
                <c:pt idx="274">
                  <c:v>60600</c:v>
                </c:pt>
                <c:pt idx="275">
                  <c:v>60800</c:v>
                </c:pt>
                <c:pt idx="276">
                  <c:v>61000</c:v>
                </c:pt>
                <c:pt idx="277">
                  <c:v>61200</c:v>
                </c:pt>
                <c:pt idx="278">
                  <c:v>61400</c:v>
                </c:pt>
                <c:pt idx="279">
                  <c:v>61600</c:v>
                </c:pt>
                <c:pt idx="280">
                  <c:v>61800</c:v>
                </c:pt>
                <c:pt idx="281">
                  <c:v>62000</c:v>
                </c:pt>
                <c:pt idx="282">
                  <c:v>62200</c:v>
                </c:pt>
                <c:pt idx="283">
                  <c:v>62400</c:v>
                </c:pt>
                <c:pt idx="284">
                  <c:v>62600</c:v>
                </c:pt>
                <c:pt idx="285">
                  <c:v>62800</c:v>
                </c:pt>
                <c:pt idx="286">
                  <c:v>63000</c:v>
                </c:pt>
                <c:pt idx="287">
                  <c:v>63200</c:v>
                </c:pt>
                <c:pt idx="288">
                  <c:v>63400</c:v>
                </c:pt>
                <c:pt idx="289">
                  <c:v>63600</c:v>
                </c:pt>
                <c:pt idx="290">
                  <c:v>63800</c:v>
                </c:pt>
                <c:pt idx="291">
                  <c:v>64000</c:v>
                </c:pt>
                <c:pt idx="292">
                  <c:v>64200</c:v>
                </c:pt>
                <c:pt idx="293">
                  <c:v>64400</c:v>
                </c:pt>
                <c:pt idx="294">
                  <c:v>64600</c:v>
                </c:pt>
                <c:pt idx="295">
                  <c:v>64800</c:v>
                </c:pt>
                <c:pt idx="296">
                  <c:v>65000</c:v>
                </c:pt>
                <c:pt idx="297">
                  <c:v>65200</c:v>
                </c:pt>
                <c:pt idx="298">
                  <c:v>65400</c:v>
                </c:pt>
                <c:pt idx="299">
                  <c:v>65600</c:v>
                </c:pt>
                <c:pt idx="300">
                  <c:v>65800</c:v>
                </c:pt>
                <c:pt idx="301">
                  <c:v>66000</c:v>
                </c:pt>
                <c:pt idx="302">
                  <c:v>66200</c:v>
                </c:pt>
                <c:pt idx="303">
                  <c:v>66400</c:v>
                </c:pt>
                <c:pt idx="304">
                  <c:v>66600</c:v>
                </c:pt>
                <c:pt idx="305">
                  <c:v>66800</c:v>
                </c:pt>
                <c:pt idx="306">
                  <c:v>67000</c:v>
                </c:pt>
                <c:pt idx="307">
                  <c:v>67200</c:v>
                </c:pt>
                <c:pt idx="308">
                  <c:v>67400</c:v>
                </c:pt>
                <c:pt idx="309">
                  <c:v>67600</c:v>
                </c:pt>
                <c:pt idx="310">
                  <c:v>67800</c:v>
                </c:pt>
                <c:pt idx="311">
                  <c:v>68000</c:v>
                </c:pt>
                <c:pt idx="312">
                  <c:v>68200</c:v>
                </c:pt>
                <c:pt idx="313">
                  <c:v>68400</c:v>
                </c:pt>
                <c:pt idx="314">
                  <c:v>68600</c:v>
                </c:pt>
                <c:pt idx="315">
                  <c:v>68800</c:v>
                </c:pt>
                <c:pt idx="316">
                  <c:v>69000</c:v>
                </c:pt>
                <c:pt idx="317">
                  <c:v>69200</c:v>
                </c:pt>
                <c:pt idx="318">
                  <c:v>69400</c:v>
                </c:pt>
                <c:pt idx="319">
                  <c:v>69600</c:v>
                </c:pt>
                <c:pt idx="320">
                  <c:v>69800</c:v>
                </c:pt>
                <c:pt idx="321">
                  <c:v>70000</c:v>
                </c:pt>
                <c:pt idx="322">
                  <c:v>70200</c:v>
                </c:pt>
                <c:pt idx="323">
                  <c:v>70400</c:v>
                </c:pt>
                <c:pt idx="324">
                  <c:v>70600</c:v>
                </c:pt>
                <c:pt idx="325">
                  <c:v>70800</c:v>
                </c:pt>
                <c:pt idx="326">
                  <c:v>71000</c:v>
                </c:pt>
                <c:pt idx="327">
                  <c:v>71200</c:v>
                </c:pt>
                <c:pt idx="328">
                  <c:v>71400</c:v>
                </c:pt>
                <c:pt idx="329">
                  <c:v>71600</c:v>
                </c:pt>
                <c:pt idx="330">
                  <c:v>71800</c:v>
                </c:pt>
                <c:pt idx="331">
                  <c:v>72000</c:v>
                </c:pt>
                <c:pt idx="332">
                  <c:v>72200</c:v>
                </c:pt>
                <c:pt idx="333">
                  <c:v>72400</c:v>
                </c:pt>
                <c:pt idx="334">
                  <c:v>72600</c:v>
                </c:pt>
                <c:pt idx="335">
                  <c:v>72800</c:v>
                </c:pt>
                <c:pt idx="336">
                  <c:v>73000</c:v>
                </c:pt>
                <c:pt idx="337">
                  <c:v>73200</c:v>
                </c:pt>
                <c:pt idx="338">
                  <c:v>73400</c:v>
                </c:pt>
                <c:pt idx="339">
                  <c:v>73600</c:v>
                </c:pt>
                <c:pt idx="340">
                  <c:v>73800</c:v>
                </c:pt>
                <c:pt idx="341">
                  <c:v>74000</c:v>
                </c:pt>
                <c:pt idx="342">
                  <c:v>74200</c:v>
                </c:pt>
                <c:pt idx="343">
                  <c:v>74400</c:v>
                </c:pt>
                <c:pt idx="344">
                  <c:v>74600</c:v>
                </c:pt>
                <c:pt idx="345">
                  <c:v>74800</c:v>
                </c:pt>
                <c:pt idx="346">
                  <c:v>75000</c:v>
                </c:pt>
                <c:pt idx="347">
                  <c:v>75200</c:v>
                </c:pt>
                <c:pt idx="348">
                  <c:v>75400</c:v>
                </c:pt>
                <c:pt idx="349">
                  <c:v>75600</c:v>
                </c:pt>
                <c:pt idx="350">
                  <c:v>75800</c:v>
                </c:pt>
                <c:pt idx="351">
                  <c:v>76000</c:v>
                </c:pt>
                <c:pt idx="352">
                  <c:v>76200</c:v>
                </c:pt>
                <c:pt idx="353">
                  <c:v>76400</c:v>
                </c:pt>
                <c:pt idx="354">
                  <c:v>76600</c:v>
                </c:pt>
                <c:pt idx="355">
                  <c:v>76800</c:v>
                </c:pt>
                <c:pt idx="356">
                  <c:v>77000</c:v>
                </c:pt>
                <c:pt idx="357">
                  <c:v>77200</c:v>
                </c:pt>
                <c:pt idx="358">
                  <c:v>77400</c:v>
                </c:pt>
                <c:pt idx="359">
                  <c:v>77600</c:v>
                </c:pt>
                <c:pt idx="360">
                  <c:v>77800</c:v>
                </c:pt>
                <c:pt idx="361">
                  <c:v>78000</c:v>
                </c:pt>
                <c:pt idx="362">
                  <c:v>78200</c:v>
                </c:pt>
                <c:pt idx="363">
                  <c:v>78400</c:v>
                </c:pt>
                <c:pt idx="364">
                  <c:v>78600</c:v>
                </c:pt>
                <c:pt idx="365">
                  <c:v>78800</c:v>
                </c:pt>
                <c:pt idx="366">
                  <c:v>79000</c:v>
                </c:pt>
                <c:pt idx="367">
                  <c:v>79200</c:v>
                </c:pt>
                <c:pt idx="368">
                  <c:v>79400</c:v>
                </c:pt>
                <c:pt idx="369">
                  <c:v>79600</c:v>
                </c:pt>
                <c:pt idx="370">
                  <c:v>79800</c:v>
                </c:pt>
                <c:pt idx="371">
                  <c:v>80000</c:v>
                </c:pt>
                <c:pt idx="372">
                  <c:v>80200</c:v>
                </c:pt>
                <c:pt idx="373">
                  <c:v>80400</c:v>
                </c:pt>
                <c:pt idx="374">
                  <c:v>80600</c:v>
                </c:pt>
                <c:pt idx="375">
                  <c:v>80800</c:v>
                </c:pt>
                <c:pt idx="376">
                  <c:v>81000</c:v>
                </c:pt>
                <c:pt idx="377">
                  <c:v>81200</c:v>
                </c:pt>
                <c:pt idx="378">
                  <c:v>81400</c:v>
                </c:pt>
                <c:pt idx="379">
                  <c:v>81600</c:v>
                </c:pt>
                <c:pt idx="380">
                  <c:v>81800</c:v>
                </c:pt>
                <c:pt idx="381">
                  <c:v>82000</c:v>
                </c:pt>
                <c:pt idx="382">
                  <c:v>82200</c:v>
                </c:pt>
                <c:pt idx="383">
                  <c:v>82400</c:v>
                </c:pt>
                <c:pt idx="384">
                  <c:v>82600</c:v>
                </c:pt>
                <c:pt idx="385">
                  <c:v>82800</c:v>
                </c:pt>
                <c:pt idx="386">
                  <c:v>83000</c:v>
                </c:pt>
                <c:pt idx="387">
                  <c:v>83200</c:v>
                </c:pt>
                <c:pt idx="388">
                  <c:v>83400</c:v>
                </c:pt>
                <c:pt idx="389">
                  <c:v>83600</c:v>
                </c:pt>
                <c:pt idx="390">
                  <c:v>83800</c:v>
                </c:pt>
                <c:pt idx="391">
                  <c:v>84000</c:v>
                </c:pt>
                <c:pt idx="392">
                  <c:v>84200</c:v>
                </c:pt>
                <c:pt idx="393">
                  <c:v>84400</c:v>
                </c:pt>
                <c:pt idx="394">
                  <c:v>84600</c:v>
                </c:pt>
                <c:pt idx="395">
                  <c:v>84800</c:v>
                </c:pt>
                <c:pt idx="396">
                  <c:v>85000</c:v>
                </c:pt>
                <c:pt idx="397">
                  <c:v>85200</c:v>
                </c:pt>
                <c:pt idx="398">
                  <c:v>85400</c:v>
                </c:pt>
                <c:pt idx="399">
                  <c:v>85600</c:v>
                </c:pt>
                <c:pt idx="400">
                  <c:v>85800</c:v>
                </c:pt>
                <c:pt idx="401">
                  <c:v>86000</c:v>
                </c:pt>
                <c:pt idx="402">
                  <c:v>86200</c:v>
                </c:pt>
                <c:pt idx="403">
                  <c:v>86400</c:v>
                </c:pt>
                <c:pt idx="404">
                  <c:v>86600</c:v>
                </c:pt>
                <c:pt idx="405">
                  <c:v>86800</c:v>
                </c:pt>
                <c:pt idx="406">
                  <c:v>87000</c:v>
                </c:pt>
                <c:pt idx="407">
                  <c:v>87200</c:v>
                </c:pt>
                <c:pt idx="408">
                  <c:v>87400</c:v>
                </c:pt>
                <c:pt idx="409">
                  <c:v>87600</c:v>
                </c:pt>
                <c:pt idx="410">
                  <c:v>87800</c:v>
                </c:pt>
                <c:pt idx="411">
                  <c:v>88000</c:v>
                </c:pt>
                <c:pt idx="412">
                  <c:v>88200</c:v>
                </c:pt>
                <c:pt idx="413">
                  <c:v>88400</c:v>
                </c:pt>
                <c:pt idx="414">
                  <c:v>88600</c:v>
                </c:pt>
                <c:pt idx="415">
                  <c:v>88800</c:v>
                </c:pt>
                <c:pt idx="416">
                  <c:v>89000</c:v>
                </c:pt>
                <c:pt idx="417">
                  <c:v>89200</c:v>
                </c:pt>
                <c:pt idx="418">
                  <c:v>89400</c:v>
                </c:pt>
                <c:pt idx="419">
                  <c:v>89600</c:v>
                </c:pt>
                <c:pt idx="420">
                  <c:v>89800</c:v>
                </c:pt>
                <c:pt idx="421">
                  <c:v>90000</c:v>
                </c:pt>
                <c:pt idx="422">
                  <c:v>90200</c:v>
                </c:pt>
                <c:pt idx="423">
                  <c:v>90400</c:v>
                </c:pt>
                <c:pt idx="424">
                  <c:v>90600</c:v>
                </c:pt>
                <c:pt idx="425">
                  <c:v>90800</c:v>
                </c:pt>
                <c:pt idx="426">
                  <c:v>91000</c:v>
                </c:pt>
                <c:pt idx="427">
                  <c:v>91200</c:v>
                </c:pt>
                <c:pt idx="428">
                  <c:v>91400</c:v>
                </c:pt>
                <c:pt idx="429">
                  <c:v>91600</c:v>
                </c:pt>
                <c:pt idx="430">
                  <c:v>91800</c:v>
                </c:pt>
                <c:pt idx="431">
                  <c:v>92000</c:v>
                </c:pt>
                <c:pt idx="432">
                  <c:v>92200</c:v>
                </c:pt>
                <c:pt idx="433">
                  <c:v>92400</c:v>
                </c:pt>
                <c:pt idx="434">
                  <c:v>92600</c:v>
                </c:pt>
                <c:pt idx="435">
                  <c:v>92800</c:v>
                </c:pt>
                <c:pt idx="436">
                  <c:v>93000</c:v>
                </c:pt>
                <c:pt idx="437">
                  <c:v>93200</c:v>
                </c:pt>
                <c:pt idx="438">
                  <c:v>93400</c:v>
                </c:pt>
                <c:pt idx="439">
                  <c:v>93600</c:v>
                </c:pt>
                <c:pt idx="440">
                  <c:v>93800</c:v>
                </c:pt>
                <c:pt idx="441">
                  <c:v>94000</c:v>
                </c:pt>
                <c:pt idx="442">
                  <c:v>94200</c:v>
                </c:pt>
                <c:pt idx="443">
                  <c:v>94400</c:v>
                </c:pt>
                <c:pt idx="444">
                  <c:v>94600</c:v>
                </c:pt>
                <c:pt idx="445">
                  <c:v>94800</c:v>
                </c:pt>
                <c:pt idx="446">
                  <c:v>95000</c:v>
                </c:pt>
                <c:pt idx="447">
                  <c:v>95200</c:v>
                </c:pt>
                <c:pt idx="448">
                  <c:v>95400</c:v>
                </c:pt>
                <c:pt idx="449">
                  <c:v>95600</c:v>
                </c:pt>
                <c:pt idx="450">
                  <c:v>95800</c:v>
                </c:pt>
                <c:pt idx="451">
                  <c:v>96000</c:v>
                </c:pt>
                <c:pt idx="452">
                  <c:v>96200</c:v>
                </c:pt>
                <c:pt idx="453">
                  <c:v>96400</c:v>
                </c:pt>
                <c:pt idx="454">
                  <c:v>96600</c:v>
                </c:pt>
                <c:pt idx="455">
                  <c:v>96800</c:v>
                </c:pt>
                <c:pt idx="456">
                  <c:v>97000</c:v>
                </c:pt>
                <c:pt idx="457">
                  <c:v>97200</c:v>
                </c:pt>
                <c:pt idx="458">
                  <c:v>97400</c:v>
                </c:pt>
                <c:pt idx="459">
                  <c:v>97600</c:v>
                </c:pt>
                <c:pt idx="460">
                  <c:v>97800</c:v>
                </c:pt>
                <c:pt idx="461">
                  <c:v>98000</c:v>
                </c:pt>
                <c:pt idx="462">
                  <c:v>98200</c:v>
                </c:pt>
                <c:pt idx="463">
                  <c:v>98400</c:v>
                </c:pt>
                <c:pt idx="464">
                  <c:v>98600</c:v>
                </c:pt>
                <c:pt idx="465">
                  <c:v>98800</c:v>
                </c:pt>
                <c:pt idx="466">
                  <c:v>99000</c:v>
                </c:pt>
                <c:pt idx="467">
                  <c:v>99200</c:v>
                </c:pt>
                <c:pt idx="468">
                  <c:v>99400</c:v>
                </c:pt>
                <c:pt idx="469">
                  <c:v>99600</c:v>
                </c:pt>
                <c:pt idx="470">
                  <c:v>99800</c:v>
                </c:pt>
                <c:pt idx="471">
                  <c:v>100000</c:v>
                </c:pt>
                <c:pt idx="472">
                  <c:v>100200</c:v>
                </c:pt>
                <c:pt idx="473">
                  <c:v>100400</c:v>
                </c:pt>
                <c:pt idx="474">
                  <c:v>100600</c:v>
                </c:pt>
                <c:pt idx="475">
                  <c:v>100800</c:v>
                </c:pt>
                <c:pt idx="476">
                  <c:v>101000</c:v>
                </c:pt>
                <c:pt idx="477">
                  <c:v>101200</c:v>
                </c:pt>
                <c:pt idx="478">
                  <c:v>101400</c:v>
                </c:pt>
                <c:pt idx="479">
                  <c:v>101600</c:v>
                </c:pt>
                <c:pt idx="480">
                  <c:v>101800</c:v>
                </c:pt>
                <c:pt idx="481">
                  <c:v>102000</c:v>
                </c:pt>
                <c:pt idx="482">
                  <c:v>102200</c:v>
                </c:pt>
                <c:pt idx="483">
                  <c:v>102400</c:v>
                </c:pt>
                <c:pt idx="484">
                  <c:v>102600</c:v>
                </c:pt>
                <c:pt idx="485">
                  <c:v>102800</c:v>
                </c:pt>
                <c:pt idx="486">
                  <c:v>103000</c:v>
                </c:pt>
                <c:pt idx="487">
                  <c:v>103200</c:v>
                </c:pt>
                <c:pt idx="488">
                  <c:v>103400</c:v>
                </c:pt>
                <c:pt idx="489">
                  <c:v>103600</c:v>
                </c:pt>
                <c:pt idx="490">
                  <c:v>103800</c:v>
                </c:pt>
                <c:pt idx="491">
                  <c:v>104000</c:v>
                </c:pt>
                <c:pt idx="492">
                  <c:v>104200</c:v>
                </c:pt>
                <c:pt idx="493">
                  <c:v>104400</c:v>
                </c:pt>
                <c:pt idx="494">
                  <c:v>104600</c:v>
                </c:pt>
                <c:pt idx="495">
                  <c:v>104800</c:v>
                </c:pt>
                <c:pt idx="496">
                  <c:v>105000</c:v>
                </c:pt>
                <c:pt idx="497">
                  <c:v>105200</c:v>
                </c:pt>
                <c:pt idx="498">
                  <c:v>105400</c:v>
                </c:pt>
                <c:pt idx="499">
                  <c:v>105600</c:v>
                </c:pt>
                <c:pt idx="500">
                  <c:v>105800</c:v>
                </c:pt>
                <c:pt idx="501">
                  <c:v>106000</c:v>
                </c:pt>
                <c:pt idx="502">
                  <c:v>106200</c:v>
                </c:pt>
                <c:pt idx="503">
                  <c:v>106400</c:v>
                </c:pt>
                <c:pt idx="504">
                  <c:v>106600</c:v>
                </c:pt>
                <c:pt idx="505">
                  <c:v>106800</c:v>
                </c:pt>
                <c:pt idx="506">
                  <c:v>107000</c:v>
                </c:pt>
                <c:pt idx="507">
                  <c:v>107200</c:v>
                </c:pt>
                <c:pt idx="508">
                  <c:v>107400</c:v>
                </c:pt>
                <c:pt idx="509">
                  <c:v>107600</c:v>
                </c:pt>
                <c:pt idx="510">
                  <c:v>107800</c:v>
                </c:pt>
                <c:pt idx="511">
                  <c:v>108000</c:v>
                </c:pt>
                <c:pt idx="512">
                  <c:v>108200</c:v>
                </c:pt>
                <c:pt idx="513">
                  <c:v>108400</c:v>
                </c:pt>
                <c:pt idx="514">
                  <c:v>108600</c:v>
                </c:pt>
                <c:pt idx="515">
                  <c:v>108800</c:v>
                </c:pt>
                <c:pt idx="516">
                  <c:v>109000</c:v>
                </c:pt>
                <c:pt idx="517">
                  <c:v>109200</c:v>
                </c:pt>
                <c:pt idx="518">
                  <c:v>109400</c:v>
                </c:pt>
                <c:pt idx="519">
                  <c:v>109600</c:v>
                </c:pt>
                <c:pt idx="520">
                  <c:v>109800</c:v>
                </c:pt>
                <c:pt idx="521">
                  <c:v>110000</c:v>
                </c:pt>
                <c:pt idx="522">
                  <c:v>110200</c:v>
                </c:pt>
                <c:pt idx="523">
                  <c:v>110400</c:v>
                </c:pt>
                <c:pt idx="524">
                  <c:v>110600</c:v>
                </c:pt>
                <c:pt idx="525">
                  <c:v>110800</c:v>
                </c:pt>
                <c:pt idx="526">
                  <c:v>111000</c:v>
                </c:pt>
                <c:pt idx="527">
                  <c:v>111200</c:v>
                </c:pt>
                <c:pt idx="528">
                  <c:v>111400</c:v>
                </c:pt>
                <c:pt idx="529">
                  <c:v>111600</c:v>
                </c:pt>
                <c:pt idx="530">
                  <c:v>111800</c:v>
                </c:pt>
                <c:pt idx="531">
                  <c:v>112000</c:v>
                </c:pt>
                <c:pt idx="532">
                  <c:v>112200</c:v>
                </c:pt>
                <c:pt idx="533">
                  <c:v>112400</c:v>
                </c:pt>
                <c:pt idx="534">
                  <c:v>112600</c:v>
                </c:pt>
                <c:pt idx="535">
                  <c:v>112800</c:v>
                </c:pt>
                <c:pt idx="536">
                  <c:v>113000</c:v>
                </c:pt>
                <c:pt idx="537">
                  <c:v>113200</c:v>
                </c:pt>
                <c:pt idx="538">
                  <c:v>113400</c:v>
                </c:pt>
                <c:pt idx="539">
                  <c:v>113600</c:v>
                </c:pt>
                <c:pt idx="540">
                  <c:v>113800</c:v>
                </c:pt>
                <c:pt idx="541">
                  <c:v>114000</c:v>
                </c:pt>
                <c:pt idx="542">
                  <c:v>114200</c:v>
                </c:pt>
                <c:pt idx="543">
                  <c:v>114400</c:v>
                </c:pt>
                <c:pt idx="544">
                  <c:v>114600</c:v>
                </c:pt>
                <c:pt idx="545">
                  <c:v>114800</c:v>
                </c:pt>
                <c:pt idx="546">
                  <c:v>115000</c:v>
                </c:pt>
                <c:pt idx="547">
                  <c:v>115200</c:v>
                </c:pt>
                <c:pt idx="548">
                  <c:v>115400</c:v>
                </c:pt>
                <c:pt idx="549">
                  <c:v>115600</c:v>
                </c:pt>
                <c:pt idx="550">
                  <c:v>115800</c:v>
                </c:pt>
                <c:pt idx="551">
                  <c:v>116000</c:v>
                </c:pt>
                <c:pt idx="552">
                  <c:v>116200</c:v>
                </c:pt>
                <c:pt idx="553">
                  <c:v>116400</c:v>
                </c:pt>
                <c:pt idx="554">
                  <c:v>116600</c:v>
                </c:pt>
                <c:pt idx="555">
                  <c:v>116800</c:v>
                </c:pt>
                <c:pt idx="556">
                  <c:v>117000</c:v>
                </c:pt>
                <c:pt idx="557">
                  <c:v>117200</c:v>
                </c:pt>
                <c:pt idx="558">
                  <c:v>117400</c:v>
                </c:pt>
                <c:pt idx="559">
                  <c:v>117600</c:v>
                </c:pt>
                <c:pt idx="560">
                  <c:v>117800</c:v>
                </c:pt>
                <c:pt idx="561">
                  <c:v>118000</c:v>
                </c:pt>
                <c:pt idx="562">
                  <c:v>118200</c:v>
                </c:pt>
                <c:pt idx="563">
                  <c:v>118400</c:v>
                </c:pt>
                <c:pt idx="564">
                  <c:v>118600</c:v>
                </c:pt>
                <c:pt idx="565">
                  <c:v>118800</c:v>
                </c:pt>
                <c:pt idx="566">
                  <c:v>119000</c:v>
                </c:pt>
                <c:pt idx="567">
                  <c:v>119200</c:v>
                </c:pt>
                <c:pt idx="568">
                  <c:v>119400</c:v>
                </c:pt>
                <c:pt idx="569">
                  <c:v>119600</c:v>
                </c:pt>
                <c:pt idx="570">
                  <c:v>119800</c:v>
                </c:pt>
                <c:pt idx="571">
                  <c:v>120000</c:v>
                </c:pt>
                <c:pt idx="572">
                  <c:v>120200</c:v>
                </c:pt>
                <c:pt idx="573">
                  <c:v>120400</c:v>
                </c:pt>
                <c:pt idx="574">
                  <c:v>120600</c:v>
                </c:pt>
                <c:pt idx="575">
                  <c:v>120800</c:v>
                </c:pt>
                <c:pt idx="576">
                  <c:v>121000</c:v>
                </c:pt>
                <c:pt idx="577">
                  <c:v>121200</c:v>
                </c:pt>
                <c:pt idx="578">
                  <c:v>121400</c:v>
                </c:pt>
                <c:pt idx="579">
                  <c:v>121600</c:v>
                </c:pt>
                <c:pt idx="580">
                  <c:v>121800</c:v>
                </c:pt>
                <c:pt idx="581">
                  <c:v>122000</c:v>
                </c:pt>
                <c:pt idx="582">
                  <c:v>122200</c:v>
                </c:pt>
                <c:pt idx="583">
                  <c:v>122400</c:v>
                </c:pt>
                <c:pt idx="584">
                  <c:v>122600</c:v>
                </c:pt>
                <c:pt idx="585">
                  <c:v>122800</c:v>
                </c:pt>
                <c:pt idx="586">
                  <c:v>123000</c:v>
                </c:pt>
                <c:pt idx="587">
                  <c:v>123200</c:v>
                </c:pt>
                <c:pt idx="588">
                  <c:v>123400</c:v>
                </c:pt>
                <c:pt idx="589">
                  <c:v>123600</c:v>
                </c:pt>
                <c:pt idx="590">
                  <c:v>123800</c:v>
                </c:pt>
                <c:pt idx="591">
                  <c:v>124000</c:v>
                </c:pt>
                <c:pt idx="592">
                  <c:v>124200</c:v>
                </c:pt>
                <c:pt idx="593">
                  <c:v>124400</c:v>
                </c:pt>
                <c:pt idx="594">
                  <c:v>124600</c:v>
                </c:pt>
                <c:pt idx="595">
                  <c:v>124800</c:v>
                </c:pt>
                <c:pt idx="596">
                  <c:v>125000</c:v>
                </c:pt>
                <c:pt idx="597">
                  <c:v>125200</c:v>
                </c:pt>
                <c:pt idx="598">
                  <c:v>125400</c:v>
                </c:pt>
                <c:pt idx="599">
                  <c:v>125600</c:v>
                </c:pt>
                <c:pt idx="600">
                  <c:v>125800</c:v>
                </c:pt>
                <c:pt idx="601">
                  <c:v>126000</c:v>
                </c:pt>
                <c:pt idx="602">
                  <c:v>126200</c:v>
                </c:pt>
                <c:pt idx="603">
                  <c:v>126400</c:v>
                </c:pt>
                <c:pt idx="604">
                  <c:v>126600</c:v>
                </c:pt>
                <c:pt idx="605">
                  <c:v>126800</c:v>
                </c:pt>
                <c:pt idx="606">
                  <c:v>127000</c:v>
                </c:pt>
                <c:pt idx="607">
                  <c:v>127200</c:v>
                </c:pt>
                <c:pt idx="608">
                  <c:v>127400</c:v>
                </c:pt>
                <c:pt idx="609">
                  <c:v>127600</c:v>
                </c:pt>
                <c:pt idx="610">
                  <c:v>127800</c:v>
                </c:pt>
                <c:pt idx="611">
                  <c:v>128000</c:v>
                </c:pt>
                <c:pt idx="612">
                  <c:v>128200</c:v>
                </c:pt>
                <c:pt idx="613">
                  <c:v>128400</c:v>
                </c:pt>
                <c:pt idx="614">
                  <c:v>128600</c:v>
                </c:pt>
                <c:pt idx="615">
                  <c:v>128800</c:v>
                </c:pt>
                <c:pt idx="616">
                  <c:v>129000</c:v>
                </c:pt>
                <c:pt idx="617">
                  <c:v>129200</c:v>
                </c:pt>
                <c:pt idx="618">
                  <c:v>129400</c:v>
                </c:pt>
                <c:pt idx="619">
                  <c:v>129600</c:v>
                </c:pt>
                <c:pt idx="620">
                  <c:v>129800</c:v>
                </c:pt>
                <c:pt idx="621">
                  <c:v>130000</c:v>
                </c:pt>
                <c:pt idx="622">
                  <c:v>130200</c:v>
                </c:pt>
                <c:pt idx="623">
                  <c:v>130400</c:v>
                </c:pt>
                <c:pt idx="624">
                  <c:v>130600</c:v>
                </c:pt>
                <c:pt idx="625">
                  <c:v>130800</c:v>
                </c:pt>
                <c:pt idx="626">
                  <c:v>131000</c:v>
                </c:pt>
                <c:pt idx="627">
                  <c:v>131200</c:v>
                </c:pt>
                <c:pt idx="628">
                  <c:v>131400</c:v>
                </c:pt>
                <c:pt idx="629">
                  <c:v>131600</c:v>
                </c:pt>
                <c:pt idx="630">
                  <c:v>131800</c:v>
                </c:pt>
                <c:pt idx="631">
                  <c:v>132000</c:v>
                </c:pt>
                <c:pt idx="632">
                  <c:v>132200</c:v>
                </c:pt>
                <c:pt idx="633">
                  <c:v>132400</c:v>
                </c:pt>
                <c:pt idx="634">
                  <c:v>132600</c:v>
                </c:pt>
                <c:pt idx="635">
                  <c:v>132800</c:v>
                </c:pt>
                <c:pt idx="636">
                  <c:v>133000</c:v>
                </c:pt>
                <c:pt idx="637">
                  <c:v>133200</c:v>
                </c:pt>
                <c:pt idx="638">
                  <c:v>133400</c:v>
                </c:pt>
                <c:pt idx="639">
                  <c:v>133600</c:v>
                </c:pt>
                <c:pt idx="640">
                  <c:v>133800</c:v>
                </c:pt>
                <c:pt idx="641">
                  <c:v>134000</c:v>
                </c:pt>
                <c:pt idx="642">
                  <c:v>134200</c:v>
                </c:pt>
                <c:pt idx="643">
                  <c:v>134400</c:v>
                </c:pt>
                <c:pt idx="644">
                  <c:v>134600</c:v>
                </c:pt>
                <c:pt idx="645">
                  <c:v>134800</c:v>
                </c:pt>
                <c:pt idx="646">
                  <c:v>135000</c:v>
                </c:pt>
                <c:pt idx="647">
                  <c:v>135200</c:v>
                </c:pt>
                <c:pt idx="648">
                  <c:v>135400</c:v>
                </c:pt>
                <c:pt idx="649">
                  <c:v>135600</c:v>
                </c:pt>
                <c:pt idx="650">
                  <c:v>135800</c:v>
                </c:pt>
                <c:pt idx="651">
                  <c:v>136000</c:v>
                </c:pt>
                <c:pt idx="652">
                  <c:v>136200</c:v>
                </c:pt>
                <c:pt idx="653">
                  <c:v>136400</c:v>
                </c:pt>
                <c:pt idx="654">
                  <c:v>136600</c:v>
                </c:pt>
                <c:pt idx="655">
                  <c:v>136800</c:v>
                </c:pt>
                <c:pt idx="656">
                  <c:v>137000</c:v>
                </c:pt>
                <c:pt idx="657">
                  <c:v>137200</c:v>
                </c:pt>
                <c:pt idx="658">
                  <c:v>137400</c:v>
                </c:pt>
                <c:pt idx="659">
                  <c:v>137600</c:v>
                </c:pt>
                <c:pt idx="660">
                  <c:v>137800</c:v>
                </c:pt>
                <c:pt idx="661">
                  <c:v>138000</c:v>
                </c:pt>
                <c:pt idx="662">
                  <c:v>138200</c:v>
                </c:pt>
                <c:pt idx="663">
                  <c:v>138400</c:v>
                </c:pt>
                <c:pt idx="664">
                  <c:v>138600</c:v>
                </c:pt>
                <c:pt idx="665">
                  <c:v>138800</c:v>
                </c:pt>
                <c:pt idx="666">
                  <c:v>139000</c:v>
                </c:pt>
                <c:pt idx="667">
                  <c:v>139200</c:v>
                </c:pt>
                <c:pt idx="668">
                  <c:v>139400</c:v>
                </c:pt>
                <c:pt idx="669">
                  <c:v>139600</c:v>
                </c:pt>
                <c:pt idx="670">
                  <c:v>139800</c:v>
                </c:pt>
                <c:pt idx="671">
                  <c:v>140000</c:v>
                </c:pt>
                <c:pt idx="672">
                  <c:v>140200</c:v>
                </c:pt>
                <c:pt idx="673">
                  <c:v>140400</c:v>
                </c:pt>
                <c:pt idx="674">
                  <c:v>140600</c:v>
                </c:pt>
                <c:pt idx="675">
                  <c:v>140800</c:v>
                </c:pt>
                <c:pt idx="676">
                  <c:v>141000</c:v>
                </c:pt>
                <c:pt idx="677">
                  <c:v>141200</c:v>
                </c:pt>
                <c:pt idx="678">
                  <c:v>141400</c:v>
                </c:pt>
                <c:pt idx="679">
                  <c:v>141600</c:v>
                </c:pt>
                <c:pt idx="680">
                  <c:v>141800</c:v>
                </c:pt>
                <c:pt idx="681">
                  <c:v>142000</c:v>
                </c:pt>
                <c:pt idx="682">
                  <c:v>142200</c:v>
                </c:pt>
                <c:pt idx="683">
                  <c:v>142400</c:v>
                </c:pt>
                <c:pt idx="684">
                  <c:v>142600</c:v>
                </c:pt>
                <c:pt idx="685">
                  <c:v>142800</c:v>
                </c:pt>
                <c:pt idx="686">
                  <c:v>143000</c:v>
                </c:pt>
                <c:pt idx="687">
                  <c:v>143200</c:v>
                </c:pt>
                <c:pt idx="688">
                  <c:v>143400</c:v>
                </c:pt>
                <c:pt idx="689">
                  <c:v>143600</c:v>
                </c:pt>
                <c:pt idx="690">
                  <c:v>143800</c:v>
                </c:pt>
                <c:pt idx="691">
                  <c:v>144000</c:v>
                </c:pt>
                <c:pt idx="692">
                  <c:v>144200</c:v>
                </c:pt>
                <c:pt idx="693">
                  <c:v>144400</c:v>
                </c:pt>
                <c:pt idx="694">
                  <c:v>144600</c:v>
                </c:pt>
                <c:pt idx="695">
                  <c:v>144800</c:v>
                </c:pt>
                <c:pt idx="696">
                  <c:v>145000</c:v>
                </c:pt>
                <c:pt idx="697">
                  <c:v>145200</c:v>
                </c:pt>
                <c:pt idx="698">
                  <c:v>145400</c:v>
                </c:pt>
                <c:pt idx="699">
                  <c:v>145600</c:v>
                </c:pt>
                <c:pt idx="700">
                  <c:v>145800</c:v>
                </c:pt>
                <c:pt idx="701">
                  <c:v>146000</c:v>
                </c:pt>
                <c:pt idx="702">
                  <c:v>146200</c:v>
                </c:pt>
                <c:pt idx="703">
                  <c:v>146400</c:v>
                </c:pt>
                <c:pt idx="704">
                  <c:v>146600</c:v>
                </c:pt>
                <c:pt idx="705">
                  <c:v>146800</c:v>
                </c:pt>
                <c:pt idx="706">
                  <c:v>147000</c:v>
                </c:pt>
                <c:pt idx="707">
                  <c:v>147200</c:v>
                </c:pt>
                <c:pt idx="708">
                  <c:v>147400</c:v>
                </c:pt>
                <c:pt idx="709">
                  <c:v>147600</c:v>
                </c:pt>
                <c:pt idx="710">
                  <c:v>147800</c:v>
                </c:pt>
                <c:pt idx="711">
                  <c:v>148000</c:v>
                </c:pt>
                <c:pt idx="712">
                  <c:v>148200</c:v>
                </c:pt>
                <c:pt idx="713">
                  <c:v>148400</c:v>
                </c:pt>
                <c:pt idx="714">
                  <c:v>148600</c:v>
                </c:pt>
                <c:pt idx="715">
                  <c:v>148800</c:v>
                </c:pt>
                <c:pt idx="716">
                  <c:v>149000</c:v>
                </c:pt>
                <c:pt idx="717">
                  <c:v>149200</c:v>
                </c:pt>
                <c:pt idx="718">
                  <c:v>149400</c:v>
                </c:pt>
                <c:pt idx="719">
                  <c:v>149600</c:v>
                </c:pt>
                <c:pt idx="720">
                  <c:v>149800</c:v>
                </c:pt>
                <c:pt idx="721">
                  <c:v>150000</c:v>
                </c:pt>
                <c:pt idx="722">
                  <c:v>150200</c:v>
                </c:pt>
                <c:pt idx="723">
                  <c:v>150400</c:v>
                </c:pt>
                <c:pt idx="724">
                  <c:v>150600</c:v>
                </c:pt>
                <c:pt idx="725">
                  <c:v>150800</c:v>
                </c:pt>
                <c:pt idx="726">
                  <c:v>151000</c:v>
                </c:pt>
                <c:pt idx="727">
                  <c:v>151200</c:v>
                </c:pt>
                <c:pt idx="728">
                  <c:v>151400</c:v>
                </c:pt>
                <c:pt idx="729">
                  <c:v>151600</c:v>
                </c:pt>
                <c:pt idx="730">
                  <c:v>151800</c:v>
                </c:pt>
                <c:pt idx="731">
                  <c:v>152000</c:v>
                </c:pt>
                <c:pt idx="732">
                  <c:v>152200</c:v>
                </c:pt>
                <c:pt idx="733">
                  <c:v>152400</c:v>
                </c:pt>
                <c:pt idx="734">
                  <c:v>152600</c:v>
                </c:pt>
                <c:pt idx="735">
                  <c:v>152800</c:v>
                </c:pt>
                <c:pt idx="736">
                  <c:v>153000</c:v>
                </c:pt>
                <c:pt idx="737">
                  <c:v>153200</c:v>
                </c:pt>
                <c:pt idx="738">
                  <c:v>153400</c:v>
                </c:pt>
                <c:pt idx="739">
                  <c:v>153600</c:v>
                </c:pt>
                <c:pt idx="740">
                  <c:v>153800</c:v>
                </c:pt>
                <c:pt idx="741">
                  <c:v>154000</c:v>
                </c:pt>
                <c:pt idx="742">
                  <c:v>154200</c:v>
                </c:pt>
                <c:pt idx="743">
                  <c:v>154400</c:v>
                </c:pt>
                <c:pt idx="744">
                  <c:v>154600</c:v>
                </c:pt>
                <c:pt idx="745">
                  <c:v>154800</c:v>
                </c:pt>
                <c:pt idx="746">
                  <c:v>155000</c:v>
                </c:pt>
                <c:pt idx="747">
                  <c:v>155200</c:v>
                </c:pt>
                <c:pt idx="748">
                  <c:v>155400</c:v>
                </c:pt>
                <c:pt idx="749">
                  <c:v>155600</c:v>
                </c:pt>
                <c:pt idx="750">
                  <c:v>155800</c:v>
                </c:pt>
                <c:pt idx="751">
                  <c:v>156000</c:v>
                </c:pt>
                <c:pt idx="752">
                  <c:v>156200</c:v>
                </c:pt>
                <c:pt idx="753">
                  <c:v>156400</c:v>
                </c:pt>
                <c:pt idx="754">
                  <c:v>156600</c:v>
                </c:pt>
                <c:pt idx="755">
                  <c:v>156800</c:v>
                </c:pt>
                <c:pt idx="756">
                  <c:v>157000</c:v>
                </c:pt>
                <c:pt idx="757">
                  <c:v>157200</c:v>
                </c:pt>
                <c:pt idx="758">
                  <c:v>157400</c:v>
                </c:pt>
                <c:pt idx="759">
                  <c:v>157600</c:v>
                </c:pt>
                <c:pt idx="760">
                  <c:v>157800</c:v>
                </c:pt>
                <c:pt idx="761">
                  <c:v>158000</c:v>
                </c:pt>
                <c:pt idx="762">
                  <c:v>158200</c:v>
                </c:pt>
                <c:pt idx="763">
                  <c:v>158400</c:v>
                </c:pt>
                <c:pt idx="764">
                  <c:v>158600</c:v>
                </c:pt>
                <c:pt idx="765">
                  <c:v>158800</c:v>
                </c:pt>
                <c:pt idx="766">
                  <c:v>159000</c:v>
                </c:pt>
                <c:pt idx="767">
                  <c:v>159200</c:v>
                </c:pt>
                <c:pt idx="768">
                  <c:v>159400</c:v>
                </c:pt>
                <c:pt idx="769">
                  <c:v>159600</c:v>
                </c:pt>
                <c:pt idx="770">
                  <c:v>159800</c:v>
                </c:pt>
                <c:pt idx="771">
                  <c:v>160000</c:v>
                </c:pt>
                <c:pt idx="772">
                  <c:v>160200</c:v>
                </c:pt>
                <c:pt idx="773">
                  <c:v>160400</c:v>
                </c:pt>
                <c:pt idx="774">
                  <c:v>160600</c:v>
                </c:pt>
                <c:pt idx="775">
                  <c:v>160800</c:v>
                </c:pt>
                <c:pt idx="776">
                  <c:v>161000</c:v>
                </c:pt>
                <c:pt idx="777">
                  <c:v>161200</c:v>
                </c:pt>
                <c:pt idx="778">
                  <c:v>161400</c:v>
                </c:pt>
                <c:pt idx="779">
                  <c:v>161600</c:v>
                </c:pt>
                <c:pt idx="780">
                  <c:v>161800</c:v>
                </c:pt>
                <c:pt idx="781">
                  <c:v>162000</c:v>
                </c:pt>
                <c:pt idx="782">
                  <c:v>162200</c:v>
                </c:pt>
                <c:pt idx="783">
                  <c:v>162400</c:v>
                </c:pt>
                <c:pt idx="784">
                  <c:v>162600</c:v>
                </c:pt>
                <c:pt idx="785">
                  <c:v>162800</c:v>
                </c:pt>
                <c:pt idx="786">
                  <c:v>163000</c:v>
                </c:pt>
                <c:pt idx="787">
                  <c:v>163200</c:v>
                </c:pt>
                <c:pt idx="788">
                  <c:v>163400</c:v>
                </c:pt>
                <c:pt idx="789">
                  <c:v>163600</c:v>
                </c:pt>
                <c:pt idx="790">
                  <c:v>163800</c:v>
                </c:pt>
                <c:pt idx="791">
                  <c:v>164000</c:v>
                </c:pt>
                <c:pt idx="792">
                  <c:v>164200</c:v>
                </c:pt>
                <c:pt idx="793">
                  <c:v>164400</c:v>
                </c:pt>
                <c:pt idx="794">
                  <c:v>164600</c:v>
                </c:pt>
                <c:pt idx="795">
                  <c:v>164800</c:v>
                </c:pt>
                <c:pt idx="796">
                  <c:v>165000</c:v>
                </c:pt>
                <c:pt idx="797">
                  <c:v>165200</c:v>
                </c:pt>
                <c:pt idx="798">
                  <c:v>165400</c:v>
                </c:pt>
                <c:pt idx="799">
                  <c:v>165600</c:v>
                </c:pt>
                <c:pt idx="800">
                  <c:v>165800</c:v>
                </c:pt>
                <c:pt idx="801">
                  <c:v>166000</c:v>
                </c:pt>
                <c:pt idx="802">
                  <c:v>166200</c:v>
                </c:pt>
                <c:pt idx="803">
                  <c:v>166400</c:v>
                </c:pt>
                <c:pt idx="804">
                  <c:v>166600</c:v>
                </c:pt>
                <c:pt idx="805">
                  <c:v>166800</c:v>
                </c:pt>
                <c:pt idx="806">
                  <c:v>167000</c:v>
                </c:pt>
                <c:pt idx="807">
                  <c:v>167200</c:v>
                </c:pt>
                <c:pt idx="808">
                  <c:v>167400</c:v>
                </c:pt>
                <c:pt idx="809">
                  <c:v>167600</c:v>
                </c:pt>
                <c:pt idx="810">
                  <c:v>167800</c:v>
                </c:pt>
                <c:pt idx="811">
                  <c:v>168000</c:v>
                </c:pt>
                <c:pt idx="812">
                  <c:v>168200</c:v>
                </c:pt>
                <c:pt idx="813">
                  <c:v>168400</c:v>
                </c:pt>
                <c:pt idx="814">
                  <c:v>168600</c:v>
                </c:pt>
                <c:pt idx="815">
                  <c:v>168800</c:v>
                </c:pt>
                <c:pt idx="816">
                  <c:v>169000</c:v>
                </c:pt>
                <c:pt idx="817">
                  <c:v>169200</c:v>
                </c:pt>
                <c:pt idx="818">
                  <c:v>169400</c:v>
                </c:pt>
                <c:pt idx="819">
                  <c:v>169600</c:v>
                </c:pt>
                <c:pt idx="820">
                  <c:v>169800</c:v>
                </c:pt>
                <c:pt idx="821">
                  <c:v>170000</c:v>
                </c:pt>
                <c:pt idx="822">
                  <c:v>170200</c:v>
                </c:pt>
                <c:pt idx="823">
                  <c:v>170400</c:v>
                </c:pt>
                <c:pt idx="824">
                  <c:v>170600</c:v>
                </c:pt>
                <c:pt idx="825">
                  <c:v>170800</c:v>
                </c:pt>
                <c:pt idx="826">
                  <c:v>171000</c:v>
                </c:pt>
                <c:pt idx="827">
                  <c:v>171200</c:v>
                </c:pt>
                <c:pt idx="828">
                  <c:v>171400</c:v>
                </c:pt>
                <c:pt idx="829">
                  <c:v>171600</c:v>
                </c:pt>
                <c:pt idx="830">
                  <c:v>171800</c:v>
                </c:pt>
                <c:pt idx="831">
                  <c:v>172000</c:v>
                </c:pt>
                <c:pt idx="832">
                  <c:v>172200</c:v>
                </c:pt>
                <c:pt idx="833">
                  <c:v>172400</c:v>
                </c:pt>
                <c:pt idx="834">
                  <c:v>172600</c:v>
                </c:pt>
                <c:pt idx="835">
                  <c:v>172800</c:v>
                </c:pt>
                <c:pt idx="836">
                  <c:v>173000</c:v>
                </c:pt>
                <c:pt idx="837">
                  <c:v>173200</c:v>
                </c:pt>
                <c:pt idx="838">
                  <c:v>173400</c:v>
                </c:pt>
                <c:pt idx="839">
                  <c:v>173600</c:v>
                </c:pt>
                <c:pt idx="840">
                  <c:v>173800</c:v>
                </c:pt>
                <c:pt idx="841">
                  <c:v>174000</c:v>
                </c:pt>
                <c:pt idx="842">
                  <c:v>174200</c:v>
                </c:pt>
                <c:pt idx="843">
                  <c:v>174400</c:v>
                </c:pt>
                <c:pt idx="844">
                  <c:v>174600</c:v>
                </c:pt>
                <c:pt idx="845">
                  <c:v>174800</c:v>
                </c:pt>
                <c:pt idx="846">
                  <c:v>175000</c:v>
                </c:pt>
                <c:pt idx="847">
                  <c:v>175200</c:v>
                </c:pt>
                <c:pt idx="848">
                  <c:v>175400</c:v>
                </c:pt>
                <c:pt idx="849">
                  <c:v>175600</c:v>
                </c:pt>
                <c:pt idx="850">
                  <c:v>175800</c:v>
                </c:pt>
                <c:pt idx="851">
                  <c:v>176000</c:v>
                </c:pt>
                <c:pt idx="852">
                  <c:v>176200</c:v>
                </c:pt>
                <c:pt idx="853">
                  <c:v>176400</c:v>
                </c:pt>
                <c:pt idx="854">
                  <c:v>176600</c:v>
                </c:pt>
              </c:numCache>
            </c:numRef>
          </c:xVal>
          <c:yVal>
            <c:numRef>
              <c:f>'Fig16'!$M$11:$M$865</c:f>
              <c:numCache>
                <c:formatCode>General</c:formatCode>
                <c:ptCount val="855"/>
                <c:pt idx="0">
                  <c:v>12</c:v>
                </c:pt>
                <c:pt idx="1">
                  <c:v>18</c:v>
                </c:pt>
                <c:pt idx="2">
                  <c:v>12</c:v>
                </c:pt>
                <c:pt idx="3">
                  <c:v>15</c:v>
                </c:pt>
                <c:pt idx="4">
                  <c:v>11</c:v>
                </c:pt>
                <c:pt idx="5">
                  <c:v>17</c:v>
                </c:pt>
                <c:pt idx="6">
                  <c:v>11</c:v>
                </c:pt>
                <c:pt idx="7">
                  <c:v>13</c:v>
                </c:pt>
                <c:pt idx="8">
                  <c:v>13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13</c:v>
                </c:pt>
                <c:pt idx="14">
                  <c:v>11</c:v>
                </c:pt>
                <c:pt idx="15">
                  <c:v>12</c:v>
                </c:pt>
                <c:pt idx="16">
                  <c:v>10</c:v>
                </c:pt>
                <c:pt idx="17">
                  <c:v>11</c:v>
                </c:pt>
                <c:pt idx="18">
                  <c:v>#N/A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14</c:v>
                </c:pt>
                <c:pt idx="25">
                  <c:v>#N/A</c:v>
                </c:pt>
                <c:pt idx="26">
                  <c:v>9</c:v>
                </c:pt>
                <c:pt idx="27">
                  <c:v>#N/A</c:v>
                </c:pt>
                <c:pt idx="28">
                  <c:v>#N/A</c:v>
                </c:pt>
                <c:pt idx="29">
                  <c:v>11</c:v>
                </c:pt>
                <c:pt idx="30">
                  <c:v>11</c:v>
                </c:pt>
                <c:pt idx="31">
                  <c:v>10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#N/A</c:v>
                </c:pt>
                <c:pt idx="36">
                  <c:v>9</c:v>
                </c:pt>
                <c:pt idx="37">
                  <c:v>10</c:v>
                </c:pt>
                <c:pt idx="38">
                  <c:v>#N/A</c:v>
                </c:pt>
                <c:pt idx="39">
                  <c:v>#N/A</c:v>
                </c:pt>
                <c:pt idx="40">
                  <c:v>11</c:v>
                </c:pt>
                <c:pt idx="41">
                  <c:v>9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9</c:v>
                </c:pt>
                <c:pt idx="46">
                  <c:v>9</c:v>
                </c:pt>
                <c:pt idx="47">
                  <c:v>#N/A</c:v>
                </c:pt>
                <c:pt idx="48">
                  <c:v>9</c:v>
                </c:pt>
                <c:pt idx="49">
                  <c:v>10</c:v>
                </c:pt>
                <c:pt idx="50">
                  <c:v>10</c:v>
                </c:pt>
                <c:pt idx="51">
                  <c:v>#N/A</c:v>
                </c:pt>
                <c:pt idx="52">
                  <c:v>9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10</c:v>
                </c:pt>
                <c:pt idx="57">
                  <c:v>9</c:v>
                </c:pt>
                <c:pt idx="58">
                  <c:v>10</c:v>
                </c:pt>
                <c:pt idx="59">
                  <c:v>11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10</c:v>
                </c:pt>
                <c:pt idx="65">
                  <c:v>9</c:v>
                </c:pt>
                <c:pt idx="66">
                  <c:v>12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#N/A</c:v>
                </c:pt>
                <c:pt idx="71">
                  <c:v>#N/A</c:v>
                </c:pt>
                <c:pt idx="72">
                  <c:v>10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9</c:v>
                </c:pt>
                <c:pt idx="78">
                  <c:v>10</c:v>
                </c:pt>
                <c:pt idx="79">
                  <c:v>9</c:v>
                </c:pt>
                <c:pt idx="80">
                  <c:v>9</c:v>
                </c:pt>
                <c:pt idx="81">
                  <c:v>#N/A</c:v>
                </c:pt>
                <c:pt idx="82">
                  <c:v>#N/A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10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9</c:v>
                </c:pt>
                <c:pt idx="91">
                  <c:v>9</c:v>
                </c:pt>
                <c:pt idx="92">
                  <c:v>#N/A</c:v>
                </c:pt>
                <c:pt idx="93">
                  <c:v>10</c:v>
                </c:pt>
                <c:pt idx="94">
                  <c:v>9</c:v>
                </c:pt>
                <c:pt idx="95">
                  <c:v>10</c:v>
                </c:pt>
                <c:pt idx="96">
                  <c:v>9</c:v>
                </c:pt>
                <c:pt idx="97">
                  <c:v>13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#N/A</c:v>
                </c:pt>
                <c:pt idx="102">
                  <c:v>9</c:v>
                </c:pt>
                <c:pt idx="103">
                  <c:v>9</c:v>
                </c:pt>
                <c:pt idx="104">
                  <c:v>#N/A</c:v>
                </c:pt>
                <c:pt idx="105">
                  <c:v>#N/A</c:v>
                </c:pt>
                <c:pt idx="106">
                  <c:v>10</c:v>
                </c:pt>
                <c:pt idx="107">
                  <c:v>#N/A</c:v>
                </c:pt>
                <c:pt idx="108">
                  <c:v>10</c:v>
                </c:pt>
                <c:pt idx="109">
                  <c:v>#N/A</c:v>
                </c:pt>
                <c:pt idx="110">
                  <c:v>9</c:v>
                </c:pt>
                <c:pt idx="111">
                  <c:v>#N/A</c:v>
                </c:pt>
                <c:pt idx="112">
                  <c:v>10</c:v>
                </c:pt>
                <c:pt idx="113">
                  <c:v>10</c:v>
                </c:pt>
                <c:pt idx="114">
                  <c:v>#N/A</c:v>
                </c:pt>
                <c:pt idx="115">
                  <c:v>10</c:v>
                </c:pt>
                <c:pt idx="116">
                  <c:v>#N/A</c:v>
                </c:pt>
                <c:pt idx="117">
                  <c:v>15</c:v>
                </c:pt>
                <c:pt idx="118">
                  <c:v>12</c:v>
                </c:pt>
                <c:pt idx="119">
                  <c:v>10</c:v>
                </c:pt>
                <c:pt idx="120">
                  <c:v>10</c:v>
                </c:pt>
                <c:pt idx="121">
                  <c:v>#N/A</c:v>
                </c:pt>
                <c:pt idx="122">
                  <c:v>10</c:v>
                </c:pt>
                <c:pt idx="123">
                  <c:v>9</c:v>
                </c:pt>
                <c:pt idx="124">
                  <c:v>12</c:v>
                </c:pt>
                <c:pt idx="125">
                  <c:v>10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#N/A</c:v>
                </c:pt>
                <c:pt idx="136">
                  <c:v>11</c:v>
                </c:pt>
                <c:pt idx="137">
                  <c:v>#N/A</c:v>
                </c:pt>
                <c:pt idx="138">
                  <c:v>#N/A</c:v>
                </c:pt>
                <c:pt idx="139">
                  <c:v>11</c:v>
                </c:pt>
                <c:pt idx="140">
                  <c:v>10</c:v>
                </c:pt>
                <c:pt idx="141">
                  <c:v>#N/A</c:v>
                </c:pt>
                <c:pt idx="142">
                  <c:v>9</c:v>
                </c:pt>
                <c:pt idx="143">
                  <c:v>12</c:v>
                </c:pt>
                <c:pt idx="144">
                  <c:v>#N/A</c:v>
                </c:pt>
                <c:pt idx="145">
                  <c:v>10</c:v>
                </c:pt>
                <c:pt idx="146">
                  <c:v>#N/A</c:v>
                </c:pt>
                <c:pt idx="147">
                  <c:v>11</c:v>
                </c:pt>
                <c:pt idx="148">
                  <c:v>15</c:v>
                </c:pt>
                <c:pt idx="149">
                  <c:v>#N/A</c:v>
                </c:pt>
                <c:pt idx="150">
                  <c:v>#N/A</c:v>
                </c:pt>
                <c:pt idx="151">
                  <c:v>11</c:v>
                </c:pt>
                <c:pt idx="152">
                  <c:v>12</c:v>
                </c:pt>
                <c:pt idx="153">
                  <c:v>13</c:v>
                </c:pt>
                <c:pt idx="154">
                  <c:v>11</c:v>
                </c:pt>
                <c:pt idx="155">
                  <c:v>16</c:v>
                </c:pt>
                <c:pt idx="156">
                  <c:v>12</c:v>
                </c:pt>
                <c:pt idx="157">
                  <c:v>#N/A</c:v>
                </c:pt>
                <c:pt idx="158">
                  <c:v>10</c:v>
                </c:pt>
                <c:pt idx="159">
                  <c:v>#N/A</c:v>
                </c:pt>
                <c:pt idx="160">
                  <c:v>10</c:v>
                </c:pt>
                <c:pt idx="161">
                  <c:v>25</c:v>
                </c:pt>
                <c:pt idx="162">
                  <c:v>27</c:v>
                </c:pt>
                <c:pt idx="163">
                  <c:v>#N/A</c:v>
                </c:pt>
                <c:pt idx="164">
                  <c:v>10</c:v>
                </c:pt>
                <c:pt idx="165">
                  <c:v>#N/A</c:v>
                </c:pt>
                <c:pt idx="166">
                  <c:v>11</c:v>
                </c:pt>
                <c:pt idx="167">
                  <c:v>9</c:v>
                </c:pt>
                <c:pt idx="168">
                  <c:v>9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11</c:v>
                </c:pt>
                <c:pt idx="173">
                  <c:v>#N/A</c:v>
                </c:pt>
                <c:pt idx="174">
                  <c:v>10</c:v>
                </c:pt>
                <c:pt idx="175">
                  <c:v>#N/A</c:v>
                </c:pt>
                <c:pt idx="176">
                  <c:v>#N/A</c:v>
                </c:pt>
                <c:pt idx="177">
                  <c:v>10</c:v>
                </c:pt>
                <c:pt idx="178">
                  <c:v>#N/A</c:v>
                </c:pt>
                <c:pt idx="179">
                  <c:v>10</c:v>
                </c:pt>
                <c:pt idx="180">
                  <c:v>9</c:v>
                </c:pt>
                <c:pt idx="181">
                  <c:v>#N/A</c:v>
                </c:pt>
                <c:pt idx="182">
                  <c:v>9</c:v>
                </c:pt>
                <c:pt idx="183">
                  <c:v>11</c:v>
                </c:pt>
                <c:pt idx="184">
                  <c:v>9</c:v>
                </c:pt>
                <c:pt idx="185">
                  <c:v>#N/A</c:v>
                </c:pt>
                <c:pt idx="186">
                  <c:v>11</c:v>
                </c:pt>
                <c:pt idx="187">
                  <c:v>10</c:v>
                </c:pt>
                <c:pt idx="188">
                  <c:v>#N/A</c:v>
                </c:pt>
                <c:pt idx="189">
                  <c:v>10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10</c:v>
                </c:pt>
                <c:pt idx="194">
                  <c:v>#N/A</c:v>
                </c:pt>
                <c:pt idx="195">
                  <c:v>9</c:v>
                </c:pt>
                <c:pt idx="196">
                  <c:v>#N/A</c:v>
                </c:pt>
                <c:pt idx="197">
                  <c:v>#N/A</c:v>
                </c:pt>
                <c:pt idx="198">
                  <c:v>11</c:v>
                </c:pt>
                <c:pt idx="199">
                  <c:v>11</c:v>
                </c:pt>
                <c:pt idx="200">
                  <c:v>#N/A</c:v>
                </c:pt>
                <c:pt idx="201">
                  <c:v>10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#N/A</c:v>
                </c:pt>
                <c:pt idx="208">
                  <c:v>9</c:v>
                </c:pt>
                <c:pt idx="209">
                  <c:v>#N/A</c:v>
                </c:pt>
                <c:pt idx="210">
                  <c:v>9</c:v>
                </c:pt>
                <c:pt idx="211">
                  <c:v>9</c:v>
                </c:pt>
                <c:pt idx="212">
                  <c:v>#N/A</c:v>
                </c:pt>
                <c:pt idx="213">
                  <c:v>9</c:v>
                </c:pt>
                <c:pt idx="214">
                  <c:v>#N/A</c:v>
                </c:pt>
                <c:pt idx="215">
                  <c:v>10</c:v>
                </c:pt>
                <c:pt idx="216">
                  <c:v>#N/A</c:v>
                </c:pt>
                <c:pt idx="217">
                  <c:v>9</c:v>
                </c:pt>
                <c:pt idx="218">
                  <c:v>10</c:v>
                </c:pt>
                <c:pt idx="219">
                  <c:v>11</c:v>
                </c:pt>
                <c:pt idx="220">
                  <c:v>10</c:v>
                </c:pt>
                <c:pt idx="221">
                  <c:v>9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9</c:v>
                </c:pt>
                <c:pt idx="226">
                  <c:v>#N/A</c:v>
                </c:pt>
                <c:pt idx="227">
                  <c:v>9</c:v>
                </c:pt>
                <c:pt idx="228">
                  <c:v>12</c:v>
                </c:pt>
                <c:pt idx="229">
                  <c:v>#N/A</c:v>
                </c:pt>
                <c:pt idx="230">
                  <c:v>#N/A</c:v>
                </c:pt>
                <c:pt idx="231">
                  <c:v>9</c:v>
                </c:pt>
                <c:pt idx="232">
                  <c:v>#N/A</c:v>
                </c:pt>
                <c:pt idx="233">
                  <c:v>9</c:v>
                </c:pt>
                <c:pt idx="234">
                  <c:v>9</c:v>
                </c:pt>
                <c:pt idx="235">
                  <c:v>10</c:v>
                </c:pt>
                <c:pt idx="236">
                  <c:v>11</c:v>
                </c:pt>
                <c:pt idx="237">
                  <c:v>11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9</c:v>
                </c:pt>
                <c:pt idx="243">
                  <c:v>9</c:v>
                </c:pt>
                <c:pt idx="244">
                  <c:v>#N/A</c:v>
                </c:pt>
                <c:pt idx="245">
                  <c:v>#N/A</c:v>
                </c:pt>
                <c:pt idx="246">
                  <c:v>11</c:v>
                </c:pt>
                <c:pt idx="247">
                  <c:v>#N/A</c:v>
                </c:pt>
                <c:pt idx="248">
                  <c:v>10</c:v>
                </c:pt>
                <c:pt idx="249">
                  <c:v>#N/A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#N/A</c:v>
                </c:pt>
                <c:pt idx="254">
                  <c:v>10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11</c:v>
                </c:pt>
                <c:pt idx="259">
                  <c:v>#N/A</c:v>
                </c:pt>
                <c:pt idx="260">
                  <c:v>#N/A</c:v>
                </c:pt>
                <c:pt idx="261">
                  <c:v>9</c:v>
                </c:pt>
                <c:pt idx="262">
                  <c:v>10</c:v>
                </c:pt>
                <c:pt idx="263">
                  <c:v>9</c:v>
                </c:pt>
                <c:pt idx="264">
                  <c:v>11</c:v>
                </c:pt>
                <c:pt idx="265">
                  <c:v>9</c:v>
                </c:pt>
                <c:pt idx="266">
                  <c:v>#N/A</c:v>
                </c:pt>
                <c:pt idx="267">
                  <c:v>10</c:v>
                </c:pt>
                <c:pt idx="268">
                  <c:v>9</c:v>
                </c:pt>
                <c:pt idx="269">
                  <c:v>11</c:v>
                </c:pt>
                <c:pt idx="270">
                  <c:v>#N/A</c:v>
                </c:pt>
                <c:pt idx="271">
                  <c:v>9</c:v>
                </c:pt>
                <c:pt idx="272">
                  <c:v>9</c:v>
                </c:pt>
                <c:pt idx="273">
                  <c:v>10</c:v>
                </c:pt>
                <c:pt idx="274">
                  <c:v>10</c:v>
                </c:pt>
                <c:pt idx="275">
                  <c:v>9</c:v>
                </c:pt>
                <c:pt idx="276">
                  <c:v>12</c:v>
                </c:pt>
                <c:pt idx="277">
                  <c:v>#N/A</c:v>
                </c:pt>
                <c:pt idx="278">
                  <c:v>9</c:v>
                </c:pt>
                <c:pt idx="279">
                  <c:v>10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9</c:v>
                </c:pt>
                <c:pt idx="284">
                  <c:v>#N/A</c:v>
                </c:pt>
                <c:pt idx="285">
                  <c:v>12</c:v>
                </c:pt>
                <c:pt idx="286">
                  <c:v>19</c:v>
                </c:pt>
                <c:pt idx="287">
                  <c:v>11</c:v>
                </c:pt>
                <c:pt idx="288">
                  <c:v>9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10</c:v>
                </c:pt>
                <c:pt idx="310">
                  <c:v>10</c:v>
                </c:pt>
                <c:pt idx="311">
                  <c:v>#N/A</c:v>
                </c:pt>
                <c:pt idx="312">
                  <c:v>11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11</c:v>
                </c:pt>
                <c:pt idx="317">
                  <c:v>9</c:v>
                </c:pt>
                <c:pt idx="318">
                  <c:v>#N/A</c:v>
                </c:pt>
                <c:pt idx="319">
                  <c:v>#N/A</c:v>
                </c:pt>
                <c:pt idx="320">
                  <c:v>10</c:v>
                </c:pt>
                <c:pt idx="321">
                  <c:v>#N/A</c:v>
                </c:pt>
                <c:pt idx="322">
                  <c:v>9</c:v>
                </c:pt>
                <c:pt idx="323">
                  <c:v>9</c:v>
                </c:pt>
                <c:pt idx="324">
                  <c:v>16</c:v>
                </c:pt>
                <c:pt idx="325">
                  <c:v>10</c:v>
                </c:pt>
                <c:pt idx="326">
                  <c:v>#N/A</c:v>
                </c:pt>
                <c:pt idx="327">
                  <c:v>#N/A</c:v>
                </c:pt>
                <c:pt idx="328">
                  <c:v>9</c:v>
                </c:pt>
                <c:pt idx="329">
                  <c:v>11</c:v>
                </c:pt>
                <c:pt idx="330">
                  <c:v>10</c:v>
                </c:pt>
                <c:pt idx="331">
                  <c:v>9</c:v>
                </c:pt>
                <c:pt idx="332">
                  <c:v>10</c:v>
                </c:pt>
                <c:pt idx="333">
                  <c:v>9</c:v>
                </c:pt>
                <c:pt idx="334">
                  <c:v>#N/A</c:v>
                </c:pt>
                <c:pt idx="335">
                  <c:v>#N/A</c:v>
                </c:pt>
                <c:pt idx="336">
                  <c:v>9</c:v>
                </c:pt>
                <c:pt idx="337">
                  <c:v>10</c:v>
                </c:pt>
                <c:pt idx="338">
                  <c:v>10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#N/A</c:v>
                </c:pt>
                <c:pt idx="343">
                  <c:v>9</c:v>
                </c:pt>
                <c:pt idx="344">
                  <c:v>#N/A</c:v>
                </c:pt>
                <c:pt idx="345">
                  <c:v>9</c:v>
                </c:pt>
                <c:pt idx="346">
                  <c:v>9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9</c:v>
                </c:pt>
                <c:pt idx="351">
                  <c:v>9</c:v>
                </c:pt>
                <c:pt idx="352">
                  <c:v>10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9</c:v>
                </c:pt>
                <c:pt idx="359">
                  <c:v>9</c:v>
                </c:pt>
                <c:pt idx="360">
                  <c:v>9</c:v>
                </c:pt>
                <c:pt idx="361">
                  <c:v>12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10</c:v>
                </c:pt>
                <c:pt idx="366">
                  <c:v>#N/A</c:v>
                </c:pt>
                <c:pt idx="367">
                  <c:v>#N/A</c:v>
                </c:pt>
                <c:pt idx="368">
                  <c:v>9</c:v>
                </c:pt>
                <c:pt idx="369">
                  <c:v>9</c:v>
                </c:pt>
                <c:pt idx="370">
                  <c:v>16</c:v>
                </c:pt>
                <c:pt idx="371">
                  <c:v>10</c:v>
                </c:pt>
                <c:pt idx="372">
                  <c:v>9</c:v>
                </c:pt>
                <c:pt idx="373">
                  <c:v>12</c:v>
                </c:pt>
                <c:pt idx="374">
                  <c:v>9</c:v>
                </c:pt>
                <c:pt idx="375">
                  <c:v>#N/A</c:v>
                </c:pt>
                <c:pt idx="376">
                  <c:v>#N/A</c:v>
                </c:pt>
                <c:pt idx="377">
                  <c:v>9</c:v>
                </c:pt>
                <c:pt idx="378">
                  <c:v>9</c:v>
                </c:pt>
                <c:pt idx="379">
                  <c:v>#N/A</c:v>
                </c:pt>
                <c:pt idx="380">
                  <c:v>9</c:v>
                </c:pt>
                <c:pt idx="381">
                  <c:v>#N/A</c:v>
                </c:pt>
                <c:pt idx="382">
                  <c:v>10</c:v>
                </c:pt>
                <c:pt idx="383">
                  <c:v>#N/A</c:v>
                </c:pt>
                <c:pt idx="384">
                  <c:v>9</c:v>
                </c:pt>
                <c:pt idx="385">
                  <c:v>10</c:v>
                </c:pt>
                <c:pt idx="386">
                  <c:v>#N/A</c:v>
                </c:pt>
                <c:pt idx="387">
                  <c:v>9</c:v>
                </c:pt>
                <c:pt idx="388">
                  <c:v>10</c:v>
                </c:pt>
                <c:pt idx="389">
                  <c:v>#N/A</c:v>
                </c:pt>
                <c:pt idx="390">
                  <c:v>10</c:v>
                </c:pt>
                <c:pt idx="391">
                  <c:v>11</c:v>
                </c:pt>
                <c:pt idx="392">
                  <c:v>#N/A</c:v>
                </c:pt>
                <c:pt idx="393">
                  <c:v>9</c:v>
                </c:pt>
                <c:pt idx="394">
                  <c:v>#N/A</c:v>
                </c:pt>
                <c:pt idx="395">
                  <c:v>9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9</c:v>
                </c:pt>
                <c:pt idx="400">
                  <c:v>#N/A</c:v>
                </c:pt>
                <c:pt idx="401">
                  <c:v>#N/A</c:v>
                </c:pt>
                <c:pt idx="402">
                  <c:v>10</c:v>
                </c:pt>
                <c:pt idx="403">
                  <c:v>#N/A</c:v>
                </c:pt>
                <c:pt idx="404">
                  <c:v>#N/A</c:v>
                </c:pt>
                <c:pt idx="405">
                  <c:v>9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9</c:v>
                </c:pt>
                <c:pt idx="410">
                  <c:v>9</c:v>
                </c:pt>
                <c:pt idx="411">
                  <c:v>10</c:v>
                </c:pt>
                <c:pt idx="412">
                  <c:v>#N/A</c:v>
                </c:pt>
                <c:pt idx="413">
                  <c:v>#N/A</c:v>
                </c:pt>
                <c:pt idx="414">
                  <c:v>9</c:v>
                </c:pt>
                <c:pt idx="415">
                  <c:v>#N/A</c:v>
                </c:pt>
                <c:pt idx="416">
                  <c:v>11</c:v>
                </c:pt>
                <c:pt idx="417">
                  <c:v>10</c:v>
                </c:pt>
                <c:pt idx="418">
                  <c:v>9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9</c:v>
                </c:pt>
                <c:pt idx="426">
                  <c:v>#N/A</c:v>
                </c:pt>
                <c:pt idx="427">
                  <c:v>9</c:v>
                </c:pt>
                <c:pt idx="428">
                  <c:v>11</c:v>
                </c:pt>
                <c:pt idx="429">
                  <c:v>10</c:v>
                </c:pt>
                <c:pt idx="430">
                  <c:v>#N/A</c:v>
                </c:pt>
                <c:pt idx="431">
                  <c:v>#N/A</c:v>
                </c:pt>
                <c:pt idx="432">
                  <c:v>9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10</c:v>
                </c:pt>
                <c:pt idx="440">
                  <c:v>9</c:v>
                </c:pt>
                <c:pt idx="441">
                  <c:v>10</c:v>
                </c:pt>
                <c:pt idx="442">
                  <c:v>10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9</c:v>
                </c:pt>
                <c:pt idx="447">
                  <c:v>10</c:v>
                </c:pt>
                <c:pt idx="448">
                  <c:v>11</c:v>
                </c:pt>
                <c:pt idx="449">
                  <c:v>10</c:v>
                </c:pt>
                <c:pt idx="450">
                  <c:v>9</c:v>
                </c:pt>
                <c:pt idx="451">
                  <c:v>9</c:v>
                </c:pt>
                <c:pt idx="452">
                  <c:v>#N/A</c:v>
                </c:pt>
                <c:pt idx="453">
                  <c:v>9</c:v>
                </c:pt>
                <c:pt idx="454">
                  <c:v>#N/A</c:v>
                </c:pt>
                <c:pt idx="455">
                  <c:v>9</c:v>
                </c:pt>
                <c:pt idx="456">
                  <c:v>#N/A</c:v>
                </c:pt>
                <c:pt idx="457">
                  <c:v>10</c:v>
                </c:pt>
                <c:pt idx="458">
                  <c:v>#N/A</c:v>
                </c:pt>
                <c:pt idx="459">
                  <c:v>9</c:v>
                </c:pt>
                <c:pt idx="460">
                  <c:v>#N/A</c:v>
                </c:pt>
                <c:pt idx="461">
                  <c:v>#N/A</c:v>
                </c:pt>
                <c:pt idx="462">
                  <c:v>9</c:v>
                </c:pt>
                <c:pt idx="463">
                  <c:v>10</c:v>
                </c:pt>
                <c:pt idx="464">
                  <c:v>#N/A</c:v>
                </c:pt>
                <c:pt idx="465">
                  <c:v>#N/A</c:v>
                </c:pt>
                <c:pt idx="466">
                  <c:v>9</c:v>
                </c:pt>
                <c:pt idx="467">
                  <c:v>#N/A</c:v>
                </c:pt>
                <c:pt idx="468">
                  <c:v>9</c:v>
                </c:pt>
                <c:pt idx="469">
                  <c:v>#N/A</c:v>
                </c:pt>
                <c:pt idx="470">
                  <c:v>10</c:v>
                </c:pt>
                <c:pt idx="471">
                  <c:v>9</c:v>
                </c:pt>
                <c:pt idx="472">
                  <c:v>12</c:v>
                </c:pt>
                <c:pt idx="473">
                  <c:v>10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#N/A</c:v>
                </c:pt>
                <c:pt idx="480">
                  <c:v>#N/A</c:v>
                </c:pt>
                <c:pt idx="481">
                  <c:v>10</c:v>
                </c:pt>
                <c:pt idx="482">
                  <c:v>9</c:v>
                </c:pt>
                <c:pt idx="483">
                  <c:v>10</c:v>
                </c:pt>
                <c:pt idx="484">
                  <c:v>10</c:v>
                </c:pt>
                <c:pt idx="485">
                  <c:v>#N/A</c:v>
                </c:pt>
                <c:pt idx="486">
                  <c:v>9</c:v>
                </c:pt>
                <c:pt idx="487">
                  <c:v>9</c:v>
                </c:pt>
                <c:pt idx="488">
                  <c:v>#N/A</c:v>
                </c:pt>
                <c:pt idx="489">
                  <c:v>#N/A</c:v>
                </c:pt>
                <c:pt idx="490">
                  <c:v>9</c:v>
                </c:pt>
                <c:pt idx="491">
                  <c:v>#N/A</c:v>
                </c:pt>
                <c:pt idx="492">
                  <c:v>9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9</c:v>
                </c:pt>
                <c:pt idx="500">
                  <c:v>10</c:v>
                </c:pt>
                <c:pt idx="501">
                  <c:v>#N/A</c:v>
                </c:pt>
                <c:pt idx="502">
                  <c:v>9</c:v>
                </c:pt>
                <c:pt idx="503">
                  <c:v>#N/A</c:v>
                </c:pt>
                <c:pt idx="504">
                  <c:v>9</c:v>
                </c:pt>
                <c:pt idx="505">
                  <c:v>#N/A</c:v>
                </c:pt>
                <c:pt idx="506">
                  <c:v>9</c:v>
                </c:pt>
                <c:pt idx="507">
                  <c:v>9</c:v>
                </c:pt>
                <c:pt idx="508">
                  <c:v>#N/A</c:v>
                </c:pt>
                <c:pt idx="509">
                  <c:v>#N/A</c:v>
                </c:pt>
                <c:pt idx="510">
                  <c:v>11</c:v>
                </c:pt>
                <c:pt idx="511">
                  <c:v>9</c:v>
                </c:pt>
                <c:pt idx="512">
                  <c:v>9</c:v>
                </c:pt>
                <c:pt idx="513">
                  <c:v>12</c:v>
                </c:pt>
                <c:pt idx="514">
                  <c:v>9</c:v>
                </c:pt>
                <c:pt idx="515">
                  <c:v>#N/A</c:v>
                </c:pt>
                <c:pt idx="516">
                  <c:v>9</c:v>
                </c:pt>
                <c:pt idx="517">
                  <c:v>#N/A</c:v>
                </c:pt>
                <c:pt idx="518">
                  <c:v>9</c:v>
                </c:pt>
                <c:pt idx="519">
                  <c:v>12</c:v>
                </c:pt>
                <c:pt idx="520">
                  <c:v>#N/A</c:v>
                </c:pt>
                <c:pt idx="521">
                  <c:v>#N/A</c:v>
                </c:pt>
                <c:pt idx="522">
                  <c:v>10</c:v>
                </c:pt>
                <c:pt idx="523">
                  <c:v>9</c:v>
                </c:pt>
                <c:pt idx="524">
                  <c:v>11</c:v>
                </c:pt>
                <c:pt idx="525">
                  <c:v>10</c:v>
                </c:pt>
                <c:pt idx="526">
                  <c:v>10</c:v>
                </c:pt>
                <c:pt idx="527">
                  <c:v>9</c:v>
                </c:pt>
                <c:pt idx="528">
                  <c:v>#N/A</c:v>
                </c:pt>
                <c:pt idx="529">
                  <c:v>#N/A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12</c:v>
                </c:pt>
                <c:pt idx="534">
                  <c:v>9</c:v>
                </c:pt>
                <c:pt idx="535">
                  <c:v>9</c:v>
                </c:pt>
                <c:pt idx="536">
                  <c:v>#N/A</c:v>
                </c:pt>
                <c:pt idx="537">
                  <c:v>9</c:v>
                </c:pt>
                <c:pt idx="538">
                  <c:v>#N/A</c:v>
                </c:pt>
                <c:pt idx="539">
                  <c:v>10</c:v>
                </c:pt>
                <c:pt idx="540">
                  <c:v>10</c:v>
                </c:pt>
                <c:pt idx="541">
                  <c:v>#N/A</c:v>
                </c:pt>
                <c:pt idx="542">
                  <c:v>9</c:v>
                </c:pt>
                <c:pt idx="543">
                  <c:v>#N/A</c:v>
                </c:pt>
                <c:pt idx="544">
                  <c:v>9</c:v>
                </c:pt>
                <c:pt idx="545">
                  <c:v>9</c:v>
                </c:pt>
                <c:pt idx="546">
                  <c:v>#N/A</c:v>
                </c:pt>
                <c:pt idx="547">
                  <c:v>#N/A</c:v>
                </c:pt>
                <c:pt idx="548">
                  <c:v>9</c:v>
                </c:pt>
                <c:pt idx="549">
                  <c:v>9</c:v>
                </c:pt>
                <c:pt idx="550">
                  <c:v>#N/A</c:v>
                </c:pt>
                <c:pt idx="551">
                  <c:v>#N/A</c:v>
                </c:pt>
                <c:pt idx="552">
                  <c:v>10</c:v>
                </c:pt>
                <c:pt idx="553">
                  <c:v>9</c:v>
                </c:pt>
                <c:pt idx="554">
                  <c:v>#N/A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#N/A</c:v>
                </c:pt>
                <c:pt idx="559">
                  <c:v>#N/A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#N/A</c:v>
                </c:pt>
                <c:pt idx="565">
                  <c:v>10</c:v>
                </c:pt>
                <c:pt idx="566">
                  <c:v>9</c:v>
                </c:pt>
                <c:pt idx="567">
                  <c:v>11</c:v>
                </c:pt>
                <c:pt idx="568">
                  <c:v>9</c:v>
                </c:pt>
                <c:pt idx="569">
                  <c:v>10</c:v>
                </c:pt>
                <c:pt idx="570">
                  <c:v>#N/A</c:v>
                </c:pt>
                <c:pt idx="571">
                  <c:v>9</c:v>
                </c:pt>
                <c:pt idx="572">
                  <c:v>#N/A</c:v>
                </c:pt>
                <c:pt idx="573">
                  <c:v>#N/A</c:v>
                </c:pt>
                <c:pt idx="574">
                  <c:v>10</c:v>
                </c:pt>
                <c:pt idx="575">
                  <c:v>11</c:v>
                </c:pt>
                <c:pt idx="576">
                  <c:v>#N/A</c:v>
                </c:pt>
                <c:pt idx="577">
                  <c:v>9</c:v>
                </c:pt>
                <c:pt idx="578">
                  <c:v>#N/A</c:v>
                </c:pt>
                <c:pt idx="579">
                  <c:v>#N/A</c:v>
                </c:pt>
                <c:pt idx="580">
                  <c:v>10</c:v>
                </c:pt>
                <c:pt idx="581">
                  <c:v>#N/A</c:v>
                </c:pt>
                <c:pt idx="582">
                  <c:v>9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11</c:v>
                </c:pt>
                <c:pt idx="588">
                  <c:v>#N/A</c:v>
                </c:pt>
                <c:pt idx="589">
                  <c:v>#N/A</c:v>
                </c:pt>
                <c:pt idx="590">
                  <c:v>9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9</c:v>
                </c:pt>
                <c:pt idx="595">
                  <c:v>10</c:v>
                </c:pt>
                <c:pt idx="596">
                  <c:v>9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9</c:v>
                </c:pt>
                <c:pt idx="601">
                  <c:v>9</c:v>
                </c:pt>
                <c:pt idx="602">
                  <c:v>10</c:v>
                </c:pt>
                <c:pt idx="603">
                  <c:v>9</c:v>
                </c:pt>
                <c:pt idx="604">
                  <c:v>10</c:v>
                </c:pt>
                <c:pt idx="605">
                  <c:v>9</c:v>
                </c:pt>
                <c:pt idx="606">
                  <c:v>#N/A</c:v>
                </c:pt>
                <c:pt idx="607">
                  <c:v>12</c:v>
                </c:pt>
                <c:pt idx="608">
                  <c:v>#N/A</c:v>
                </c:pt>
                <c:pt idx="609">
                  <c:v>9</c:v>
                </c:pt>
                <c:pt idx="610">
                  <c:v>9</c:v>
                </c:pt>
                <c:pt idx="611">
                  <c:v>9</c:v>
                </c:pt>
                <c:pt idx="612">
                  <c:v>9</c:v>
                </c:pt>
                <c:pt idx="613">
                  <c:v>9</c:v>
                </c:pt>
                <c:pt idx="614">
                  <c:v>10</c:v>
                </c:pt>
                <c:pt idx="615">
                  <c:v>#N/A</c:v>
                </c:pt>
                <c:pt idx="616">
                  <c:v>10</c:v>
                </c:pt>
                <c:pt idx="617">
                  <c:v>#N/A</c:v>
                </c:pt>
                <c:pt idx="618">
                  <c:v>10</c:v>
                </c:pt>
                <c:pt idx="619">
                  <c:v>#N/A</c:v>
                </c:pt>
                <c:pt idx="620">
                  <c:v>#N/A</c:v>
                </c:pt>
                <c:pt idx="621">
                  <c:v>9</c:v>
                </c:pt>
                <c:pt idx="622">
                  <c:v>#N/A</c:v>
                </c:pt>
                <c:pt idx="623">
                  <c:v>9</c:v>
                </c:pt>
                <c:pt idx="624">
                  <c:v>9</c:v>
                </c:pt>
                <c:pt idx="625">
                  <c:v>#N/A</c:v>
                </c:pt>
                <c:pt idx="626">
                  <c:v>9</c:v>
                </c:pt>
                <c:pt idx="627">
                  <c:v>9</c:v>
                </c:pt>
                <c:pt idx="628">
                  <c:v>#N/A</c:v>
                </c:pt>
                <c:pt idx="629">
                  <c:v>11</c:v>
                </c:pt>
                <c:pt idx="630">
                  <c:v>9</c:v>
                </c:pt>
                <c:pt idx="631">
                  <c:v>9</c:v>
                </c:pt>
                <c:pt idx="632">
                  <c:v>#N/A</c:v>
                </c:pt>
                <c:pt idx="633">
                  <c:v>#N/A</c:v>
                </c:pt>
                <c:pt idx="634">
                  <c:v>9</c:v>
                </c:pt>
                <c:pt idx="635">
                  <c:v>9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9</c:v>
                </c:pt>
                <c:pt idx="641">
                  <c:v>#N/A</c:v>
                </c:pt>
                <c:pt idx="642">
                  <c:v>#N/A</c:v>
                </c:pt>
                <c:pt idx="643">
                  <c:v>10</c:v>
                </c:pt>
                <c:pt idx="644">
                  <c:v>#N/A</c:v>
                </c:pt>
                <c:pt idx="645">
                  <c:v>9</c:v>
                </c:pt>
                <c:pt idx="646">
                  <c:v>9</c:v>
                </c:pt>
                <c:pt idx="647">
                  <c:v>11</c:v>
                </c:pt>
                <c:pt idx="648">
                  <c:v>9</c:v>
                </c:pt>
                <c:pt idx="649">
                  <c:v>9</c:v>
                </c:pt>
                <c:pt idx="650">
                  <c:v>#N/A</c:v>
                </c:pt>
                <c:pt idx="651">
                  <c:v>9</c:v>
                </c:pt>
                <c:pt idx="652">
                  <c:v>10</c:v>
                </c:pt>
                <c:pt idx="653">
                  <c:v>9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9</c:v>
                </c:pt>
                <c:pt idx="659">
                  <c:v>10</c:v>
                </c:pt>
                <c:pt idx="660">
                  <c:v>11</c:v>
                </c:pt>
                <c:pt idx="661">
                  <c:v>9</c:v>
                </c:pt>
                <c:pt idx="662">
                  <c:v>#N/A</c:v>
                </c:pt>
                <c:pt idx="663">
                  <c:v>10</c:v>
                </c:pt>
                <c:pt idx="664">
                  <c:v>9</c:v>
                </c:pt>
                <c:pt idx="665">
                  <c:v>9</c:v>
                </c:pt>
                <c:pt idx="666">
                  <c:v>#N/A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10</c:v>
                </c:pt>
                <c:pt idx="671">
                  <c:v>9</c:v>
                </c:pt>
                <c:pt idx="672">
                  <c:v>10</c:v>
                </c:pt>
                <c:pt idx="673">
                  <c:v>9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11</c:v>
                </c:pt>
                <c:pt idx="681">
                  <c:v>#N/A</c:v>
                </c:pt>
                <c:pt idx="682">
                  <c:v>#N/A</c:v>
                </c:pt>
                <c:pt idx="683">
                  <c:v>9</c:v>
                </c:pt>
                <c:pt idx="684">
                  <c:v>#N/A</c:v>
                </c:pt>
                <c:pt idx="685">
                  <c:v>10</c:v>
                </c:pt>
                <c:pt idx="686">
                  <c:v>10</c:v>
                </c:pt>
                <c:pt idx="687">
                  <c:v>#N/A</c:v>
                </c:pt>
                <c:pt idx="688">
                  <c:v>9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9</c:v>
                </c:pt>
                <c:pt idx="695">
                  <c:v>#N/A</c:v>
                </c:pt>
                <c:pt idx="696">
                  <c:v>#N/A</c:v>
                </c:pt>
                <c:pt idx="697">
                  <c:v>9</c:v>
                </c:pt>
                <c:pt idx="698">
                  <c:v>#N/A</c:v>
                </c:pt>
                <c:pt idx="699">
                  <c:v>#N/A</c:v>
                </c:pt>
                <c:pt idx="700">
                  <c:v>10</c:v>
                </c:pt>
                <c:pt idx="701">
                  <c:v>#N/A</c:v>
                </c:pt>
                <c:pt idx="702">
                  <c:v>#N/A</c:v>
                </c:pt>
                <c:pt idx="703">
                  <c:v>10</c:v>
                </c:pt>
                <c:pt idx="704">
                  <c:v>12</c:v>
                </c:pt>
                <c:pt idx="705">
                  <c:v>10</c:v>
                </c:pt>
                <c:pt idx="706">
                  <c:v>#N/A</c:v>
                </c:pt>
                <c:pt idx="707">
                  <c:v>11</c:v>
                </c:pt>
                <c:pt idx="708">
                  <c:v>9</c:v>
                </c:pt>
                <c:pt idx="709">
                  <c:v>#N/A</c:v>
                </c:pt>
                <c:pt idx="710">
                  <c:v>#N/A</c:v>
                </c:pt>
                <c:pt idx="711">
                  <c:v>11</c:v>
                </c:pt>
                <c:pt idx="712">
                  <c:v>9</c:v>
                </c:pt>
                <c:pt idx="713">
                  <c:v>#N/A</c:v>
                </c:pt>
                <c:pt idx="714">
                  <c:v>10</c:v>
                </c:pt>
                <c:pt idx="715">
                  <c:v>#N/A</c:v>
                </c:pt>
                <c:pt idx="716">
                  <c:v>#N/A</c:v>
                </c:pt>
                <c:pt idx="717">
                  <c:v>9</c:v>
                </c:pt>
                <c:pt idx="718">
                  <c:v>9</c:v>
                </c:pt>
                <c:pt idx="719">
                  <c:v>#N/A</c:v>
                </c:pt>
                <c:pt idx="720">
                  <c:v>#N/A</c:v>
                </c:pt>
                <c:pt idx="721">
                  <c:v>9</c:v>
                </c:pt>
                <c:pt idx="722">
                  <c:v>#N/A</c:v>
                </c:pt>
                <c:pt idx="723">
                  <c:v>#N/A</c:v>
                </c:pt>
                <c:pt idx="724">
                  <c:v>11</c:v>
                </c:pt>
                <c:pt idx="725">
                  <c:v>#N/A</c:v>
                </c:pt>
                <c:pt idx="726">
                  <c:v>11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9</c:v>
                </c:pt>
                <c:pt idx="733">
                  <c:v>#N/A</c:v>
                </c:pt>
                <c:pt idx="734">
                  <c:v>9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9</c:v>
                </c:pt>
                <c:pt idx="740">
                  <c:v>#N/A</c:v>
                </c:pt>
                <c:pt idx="741">
                  <c:v>11</c:v>
                </c:pt>
                <c:pt idx="742">
                  <c:v>#N/A</c:v>
                </c:pt>
                <c:pt idx="743">
                  <c:v>10</c:v>
                </c:pt>
                <c:pt idx="744">
                  <c:v>10</c:v>
                </c:pt>
                <c:pt idx="745">
                  <c:v>9</c:v>
                </c:pt>
                <c:pt idx="746">
                  <c:v>#N/A</c:v>
                </c:pt>
                <c:pt idx="747">
                  <c:v>9</c:v>
                </c:pt>
                <c:pt idx="748">
                  <c:v>#N/A</c:v>
                </c:pt>
                <c:pt idx="749">
                  <c:v>12</c:v>
                </c:pt>
                <c:pt idx="750">
                  <c:v>10</c:v>
                </c:pt>
                <c:pt idx="751">
                  <c:v>12</c:v>
                </c:pt>
                <c:pt idx="752">
                  <c:v>10</c:v>
                </c:pt>
                <c:pt idx="753">
                  <c:v>9</c:v>
                </c:pt>
                <c:pt idx="754">
                  <c:v>#N/A</c:v>
                </c:pt>
                <c:pt idx="755">
                  <c:v>9</c:v>
                </c:pt>
                <c:pt idx="756">
                  <c:v>9</c:v>
                </c:pt>
                <c:pt idx="757">
                  <c:v>#N/A</c:v>
                </c:pt>
                <c:pt idx="758">
                  <c:v>9</c:v>
                </c:pt>
                <c:pt idx="759">
                  <c:v>10</c:v>
                </c:pt>
                <c:pt idx="760">
                  <c:v>#N/A</c:v>
                </c:pt>
                <c:pt idx="761">
                  <c:v>9</c:v>
                </c:pt>
                <c:pt idx="762">
                  <c:v>9</c:v>
                </c:pt>
                <c:pt idx="763">
                  <c:v>#N/A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#N/A</c:v>
                </c:pt>
                <c:pt idx="769">
                  <c:v>9</c:v>
                </c:pt>
                <c:pt idx="770">
                  <c:v>#N/A</c:v>
                </c:pt>
                <c:pt idx="771">
                  <c:v>13</c:v>
                </c:pt>
                <c:pt idx="772">
                  <c:v>12</c:v>
                </c:pt>
                <c:pt idx="773">
                  <c:v>12</c:v>
                </c:pt>
                <c:pt idx="774">
                  <c:v>9</c:v>
                </c:pt>
                <c:pt idx="775">
                  <c:v>12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10</c:v>
                </c:pt>
                <c:pt idx="780">
                  <c:v>#N/A</c:v>
                </c:pt>
                <c:pt idx="781">
                  <c:v>10</c:v>
                </c:pt>
                <c:pt idx="782">
                  <c:v>9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10</c:v>
                </c:pt>
                <c:pt idx="787">
                  <c:v>9</c:v>
                </c:pt>
                <c:pt idx="788">
                  <c:v>#N/A</c:v>
                </c:pt>
                <c:pt idx="789">
                  <c:v>10</c:v>
                </c:pt>
                <c:pt idx="790">
                  <c:v>#N/A</c:v>
                </c:pt>
                <c:pt idx="791">
                  <c:v>13</c:v>
                </c:pt>
                <c:pt idx="792">
                  <c:v>13</c:v>
                </c:pt>
                <c:pt idx="793">
                  <c:v>11</c:v>
                </c:pt>
                <c:pt idx="794">
                  <c:v>9</c:v>
                </c:pt>
                <c:pt idx="795">
                  <c:v>12</c:v>
                </c:pt>
                <c:pt idx="796">
                  <c:v>#N/A</c:v>
                </c:pt>
                <c:pt idx="797">
                  <c:v>11</c:v>
                </c:pt>
                <c:pt idx="798">
                  <c:v>#N/A</c:v>
                </c:pt>
                <c:pt idx="799">
                  <c:v>11</c:v>
                </c:pt>
                <c:pt idx="800">
                  <c:v>11</c:v>
                </c:pt>
                <c:pt idx="801">
                  <c:v>10</c:v>
                </c:pt>
                <c:pt idx="802">
                  <c:v>11</c:v>
                </c:pt>
                <c:pt idx="803">
                  <c:v>10</c:v>
                </c:pt>
                <c:pt idx="804">
                  <c:v>10</c:v>
                </c:pt>
                <c:pt idx="805">
                  <c:v>16</c:v>
                </c:pt>
                <c:pt idx="806">
                  <c:v>9</c:v>
                </c:pt>
                <c:pt idx="807">
                  <c:v>11</c:v>
                </c:pt>
                <c:pt idx="808">
                  <c:v>9</c:v>
                </c:pt>
                <c:pt idx="809">
                  <c:v>9</c:v>
                </c:pt>
                <c:pt idx="810">
                  <c:v>11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15</c:v>
                </c:pt>
                <c:pt idx="818">
                  <c:v>#N/A</c:v>
                </c:pt>
                <c:pt idx="819">
                  <c:v>11</c:v>
                </c:pt>
                <c:pt idx="820">
                  <c:v>10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12</c:v>
                </c:pt>
                <c:pt idx="825">
                  <c:v>9</c:v>
                </c:pt>
                <c:pt idx="826">
                  <c:v>#N/A</c:v>
                </c:pt>
                <c:pt idx="827">
                  <c:v>9</c:v>
                </c:pt>
                <c:pt idx="828">
                  <c:v>#N/A</c:v>
                </c:pt>
                <c:pt idx="829">
                  <c:v>12</c:v>
                </c:pt>
                <c:pt idx="830">
                  <c:v>13</c:v>
                </c:pt>
                <c:pt idx="831">
                  <c:v>10</c:v>
                </c:pt>
                <c:pt idx="832">
                  <c:v>14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12</c:v>
                </c:pt>
                <c:pt idx="837">
                  <c:v>11</c:v>
                </c:pt>
                <c:pt idx="838">
                  <c:v>10</c:v>
                </c:pt>
                <c:pt idx="839">
                  <c:v>17</c:v>
                </c:pt>
                <c:pt idx="840">
                  <c:v>13</c:v>
                </c:pt>
                <c:pt idx="841">
                  <c:v>20</c:v>
                </c:pt>
                <c:pt idx="842">
                  <c:v>21</c:v>
                </c:pt>
                <c:pt idx="843">
                  <c:v>13</c:v>
                </c:pt>
                <c:pt idx="844">
                  <c:v>12</c:v>
                </c:pt>
                <c:pt idx="845">
                  <c:v>21</c:v>
                </c:pt>
                <c:pt idx="846">
                  <c:v>12</c:v>
                </c:pt>
                <c:pt idx="847">
                  <c:v>16</c:v>
                </c:pt>
                <c:pt idx="848">
                  <c:v>12</c:v>
                </c:pt>
                <c:pt idx="849">
                  <c:v>11</c:v>
                </c:pt>
                <c:pt idx="850">
                  <c:v>19</c:v>
                </c:pt>
                <c:pt idx="851">
                  <c:v>23</c:v>
                </c:pt>
                <c:pt idx="852">
                  <c:v>13</c:v>
                </c:pt>
                <c:pt idx="853">
                  <c:v>10</c:v>
                </c:pt>
                <c:pt idx="85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F2-4D45-92E5-2E9784283851}"/>
            </c:ext>
          </c:extLst>
        </c:ser>
        <c:ser>
          <c:idx val="3"/>
          <c:order val="4"/>
          <c:tx>
            <c:v>RAW</c:v>
          </c:tx>
          <c:spPr>
            <a:ln w="19050" cap="rnd">
              <a:solidFill>
                <a:srgbClr val="0A6265"/>
              </a:solidFill>
              <a:round/>
            </a:ln>
            <a:effectLst/>
          </c:spPr>
          <c:marker>
            <c:symbol val="none"/>
          </c:marker>
          <c:xVal>
            <c:numRef>
              <c:f>'Fig16'!$N$11:$N$865</c:f>
              <c:numCache>
                <c:formatCode>General</c:formatCode>
                <c:ptCount val="855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2800</c:v>
                </c:pt>
                <c:pt idx="13">
                  <c:v>3000</c:v>
                </c:pt>
                <c:pt idx="14">
                  <c:v>3200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4000</c:v>
                </c:pt>
                <c:pt idx="19">
                  <c:v>4200</c:v>
                </c:pt>
                <c:pt idx="20">
                  <c:v>4400</c:v>
                </c:pt>
                <c:pt idx="21">
                  <c:v>4600</c:v>
                </c:pt>
                <c:pt idx="22">
                  <c:v>4800</c:v>
                </c:pt>
                <c:pt idx="23">
                  <c:v>5000</c:v>
                </c:pt>
                <c:pt idx="24">
                  <c:v>5200</c:v>
                </c:pt>
                <c:pt idx="25">
                  <c:v>5400</c:v>
                </c:pt>
                <c:pt idx="26">
                  <c:v>5600</c:v>
                </c:pt>
                <c:pt idx="27">
                  <c:v>5800</c:v>
                </c:pt>
                <c:pt idx="28">
                  <c:v>6000</c:v>
                </c:pt>
                <c:pt idx="29">
                  <c:v>6200</c:v>
                </c:pt>
                <c:pt idx="30">
                  <c:v>6400</c:v>
                </c:pt>
                <c:pt idx="31">
                  <c:v>6600</c:v>
                </c:pt>
                <c:pt idx="32">
                  <c:v>6800</c:v>
                </c:pt>
                <c:pt idx="33">
                  <c:v>7000</c:v>
                </c:pt>
                <c:pt idx="34">
                  <c:v>7200</c:v>
                </c:pt>
                <c:pt idx="35">
                  <c:v>7400</c:v>
                </c:pt>
                <c:pt idx="36">
                  <c:v>7600</c:v>
                </c:pt>
                <c:pt idx="37">
                  <c:v>7800</c:v>
                </c:pt>
                <c:pt idx="38">
                  <c:v>8000</c:v>
                </c:pt>
                <c:pt idx="39">
                  <c:v>8200</c:v>
                </c:pt>
                <c:pt idx="40">
                  <c:v>8400</c:v>
                </c:pt>
                <c:pt idx="41">
                  <c:v>8600</c:v>
                </c:pt>
                <c:pt idx="42">
                  <c:v>8800</c:v>
                </c:pt>
                <c:pt idx="43">
                  <c:v>9000</c:v>
                </c:pt>
                <c:pt idx="44">
                  <c:v>9200</c:v>
                </c:pt>
                <c:pt idx="45">
                  <c:v>9400</c:v>
                </c:pt>
                <c:pt idx="46">
                  <c:v>9600</c:v>
                </c:pt>
                <c:pt idx="47">
                  <c:v>9800</c:v>
                </c:pt>
                <c:pt idx="48">
                  <c:v>10000</c:v>
                </c:pt>
                <c:pt idx="49">
                  <c:v>10200</c:v>
                </c:pt>
                <c:pt idx="50">
                  <c:v>10400</c:v>
                </c:pt>
                <c:pt idx="51">
                  <c:v>10600</c:v>
                </c:pt>
                <c:pt idx="52">
                  <c:v>10800</c:v>
                </c:pt>
                <c:pt idx="53">
                  <c:v>11000</c:v>
                </c:pt>
                <c:pt idx="54">
                  <c:v>11200</c:v>
                </c:pt>
                <c:pt idx="55">
                  <c:v>11400</c:v>
                </c:pt>
                <c:pt idx="56">
                  <c:v>11600</c:v>
                </c:pt>
                <c:pt idx="57">
                  <c:v>11800</c:v>
                </c:pt>
                <c:pt idx="58">
                  <c:v>12000</c:v>
                </c:pt>
                <c:pt idx="59">
                  <c:v>12200</c:v>
                </c:pt>
                <c:pt idx="60">
                  <c:v>12400</c:v>
                </c:pt>
                <c:pt idx="61">
                  <c:v>12600</c:v>
                </c:pt>
                <c:pt idx="62">
                  <c:v>12800</c:v>
                </c:pt>
                <c:pt idx="63">
                  <c:v>13000</c:v>
                </c:pt>
                <c:pt idx="64">
                  <c:v>13200</c:v>
                </c:pt>
                <c:pt idx="65">
                  <c:v>13400</c:v>
                </c:pt>
                <c:pt idx="66">
                  <c:v>13600</c:v>
                </c:pt>
                <c:pt idx="67">
                  <c:v>13800</c:v>
                </c:pt>
                <c:pt idx="68">
                  <c:v>14000</c:v>
                </c:pt>
                <c:pt idx="69">
                  <c:v>14200</c:v>
                </c:pt>
                <c:pt idx="70">
                  <c:v>14400</c:v>
                </c:pt>
                <c:pt idx="71">
                  <c:v>14600</c:v>
                </c:pt>
                <c:pt idx="72">
                  <c:v>14800</c:v>
                </c:pt>
                <c:pt idx="73">
                  <c:v>15000</c:v>
                </c:pt>
                <c:pt idx="74">
                  <c:v>15200</c:v>
                </c:pt>
                <c:pt idx="75">
                  <c:v>15400</c:v>
                </c:pt>
                <c:pt idx="76">
                  <c:v>15600</c:v>
                </c:pt>
                <c:pt idx="77">
                  <c:v>15800</c:v>
                </c:pt>
                <c:pt idx="78">
                  <c:v>16000</c:v>
                </c:pt>
                <c:pt idx="79">
                  <c:v>16200</c:v>
                </c:pt>
                <c:pt idx="80">
                  <c:v>16400</c:v>
                </c:pt>
                <c:pt idx="81">
                  <c:v>16600</c:v>
                </c:pt>
                <c:pt idx="82">
                  <c:v>16800</c:v>
                </c:pt>
                <c:pt idx="83">
                  <c:v>17000</c:v>
                </c:pt>
                <c:pt idx="84">
                  <c:v>17200</c:v>
                </c:pt>
                <c:pt idx="85">
                  <c:v>17400</c:v>
                </c:pt>
                <c:pt idx="86">
                  <c:v>17600</c:v>
                </c:pt>
                <c:pt idx="87">
                  <c:v>17800</c:v>
                </c:pt>
                <c:pt idx="88">
                  <c:v>18000</c:v>
                </c:pt>
                <c:pt idx="89">
                  <c:v>18200</c:v>
                </c:pt>
                <c:pt idx="90">
                  <c:v>18400</c:v>
                </c:pt>
                <c:pt idx="91">
                  <c:v>18600</c:v>
                </c:pt>
                <c:pt idx="92">
                  <c:v>18800</c:v>
                </c:pt>
                <c:pt idx="93">
                  <c:v>19000</c:v>
                </c:pt>
                <c:pt idx="94">
                  <c:v>19200</c:v>
                </c:pt>
                <c:pt idx="95">
                  <c:v>19400</c:v>
                </c:pt>
                <c:pt idx="96">
                  <c:v>19600</c:v>
                </c:pt>
                <c:pt idx="97">
                  <c:v>19800</c:v>
                </c:pt>
                <c:pt idx="98">
                  <c:v>20000</c:v>
                </c:pt>
                <c:pt idx="99">
                  <c:v>20200</c:v>
                </c:pt>
                <c:pt idx="100">
                  <c:v>20400</c:v>
                </c:pt>
                <c:pt idx="101">
                  <c:v>20600</c:v>
                </c:pt>
                <c:pt idx="102">
                  <c:v>20800</c:v>
                </c:pt>
                <c:pt idx="103">
                  <c:v>21000</c:v>
                </c:pt>
                <c:pt idx="104">
                  <c:v>21200</c:v>
                </c:pt>
                <c:pt idx="105">
                  <c:v>21400</c:v>
                </c:pt>
                <c:pt idx="106">
                  <c:v>21600</c:v>
                </c:pt>
                <c:pt idx="107">
                  <c:v>21800</c:v>
                </c:pt>
                <c:pt idx="108">
                  <c:v>22000</c:v>
                </c:pt>
                <c:pt idx="109">
                  <c:v>22200</c:v>
                </c:pt>
                <c:pt idx="110">
                  <c:v>22400</c:v>
                </c:pt>
                <c:pt idx="111">
                  <c:v>22600</c:v>
                </c:pt>
                <c:pt idx="112">
                  <c:v>22800</c:v>
                </c:pt>
                <c:pt idx="113">
                  <c:v>23000</c:v>
                </c:pt>
                <c:pt idx="114">
                  <c:v>23200</c:v>
                </c:pt>
                <c:pt idx="115">
                  <c:v>23400</c:v>
                </c:pt>
                <c:pt idx="116">
                  <c:v>23600</c:v>
                </c:pt>
                <c:pt idx="117">
                  <c:v>23800</c:v>
                </c:pt>
                <c:pt idx="118">
                  <c:v>24000</c:v>
                </c:pt>
                <c:pt idx="119">
                  <c:v>24200</c:v>
                </c:pt>
                <c:pt idx="120">
                  <c:v>24400</c:v>
                </c:pt>
                <c:pt idx="121">
                  <c:v>24600</c:v>
                </c:pt>
                <c:pt idx="122">
                  <c:v>24800</c:v>
                </c:pt>
                <c:pt idx="123">
                  <c:v>25000</c:v>
                </c:pt>
                <c:pt idx="124">
                  <c:v>25200</c:v>
                </c:pt>
                <c:pt idx="125">
                  <c:v>25400</c:v>
                </c:pt>
                <c:pt idx="126">
                  <c:v>25600</c:v>
                </c:pt>
                <c:pt idx="127">
                  <c:v>25800</c:v>
                </c:pt>
                <c:pt idx="128">
                  <c:v>26000</c:v>
                </c:pt>
                <c:pt idx="129">
                  <c:v>26200</c:v>
                </c:pt>
                <c:pt idx="130">
                  <c:v>26400</c:v>
                </c:pt>
                <c:pt idx="131">
                  <c:v>26600</c:v>
                </c:pt>
                <c:pt idx="132">
                  <c:v>26800</c:v>
                </c:pt>
                <c:pt idx="133">
                  <c:v>27000</c:v>
                </c:pt>
                <c:pt idx="134">
                  <c:v>27200</c:v>
                </c:pt>
                <c:pt idx="135">
                  <c:v>27400</c:v>
                </c:pt>
                <c:pt idx="136">
                  <c:v>27600</c:v>
                </c:pt>
                <c:pt idx="137">
                  <c:v>27800</c:v>
                </c:pt>
                <c:pt idx="138">
                  <c:v>28000</c:v>
                </c:pt>
                <c:pt idx="139">
                  <c:v>28200</c:v>
                </c:pt>
                <c:pt idx="140">
                  <c:v>28400</c:v>
                </c:pt>
                <c:pt idx="141">
                  <c:v>28600</c:v>
                </c:pt>
                <c:pt idx="142">
                  <c:v>28800</c:v>
                </c:pt>
                <c:pt idx="143">
                  <c:v>29000</c:v>
                </c:pt>
                <c:pt idx="144">
                  <c:v>29200</c:v>
                </c:pt>
                <c:pt idx="145">
                  <c:v>29400</c:v>
                </c:pt>
                <c:pt idx="146">
                  <c:v>29600</c:v>
                </c:pt>
                <c:pt idx="147">
                  <c:v>29800</c:v>
                </c:pt>
                <c:pt idx="148">
                  <c:v>30000</c:v>
                </c:pt>
                <c:pt idx="149">
                  <c:v>30200</c:v>
                </c:pt>
                <c:pt idx="150">
                  <c:v>30400</c:v>
                </c:pt>
                <c:pt idx="151">
                  <c:v>30600</c:v>
                </c:pt>
                <c:pt idx="152">
                  <c:v>30800</c:v>
                </c:pt>
                <c:pt idx="153">
                  <c:v>31000</c:v>
                </c:pt>
                <c:pt idx="154">
                  <c:v>31200</c:v>
                </c:pt>
                <c:pt idx="155">
                  <c:v>31400</c:v>
                </c:pt>
                <c:pt idx="156">
                  <c:v>31600</c:v>
                </c:pt>
                <c:pt idx="157">
                  <c:v>31800</c:v>
                </c:pt>
                <c:pt idx="158">
                  <c:v>32000</c:v>
                </c:pt>
                <c:pt idx="159">
                  <c:v>32200</c:v>
                </c:pt>
                <c:pt idx="160">
                  <c:v>32400</c:v>
                </c:pt>
                <c:pt idx="161">
                  <c:v>32600</c:v>
                </c:pt>
                <c:pt idx="162">
                  <c:v>32800</c:v>
                </c:pt>
                <c:pt idx="163">
                  <c:v>33000</c:v>
                </c:pt>
                <c:pt idx="164">
                  <c:v>33200</c:v>
                </c:pt>
                <c:pt idx="165">
                  <c:v>33400</c:v>
                </c:pt>
                <c:pt idx="166">
                  <c:v>33600</c:v>
                </c:pt>
                <c:pt idx="167">
                  <c:v>33800</c:v>
                </c:pt>
                <c:pt idx="168">
                  <c:v>34000</c:v>
                </c:pt>
                <c:pt idx="169">
                  <c:v>34200</c:v>
                </c:pt>
                <c:pt idx="170">
                  <c:v>34400</c:v>
                </c:pt>
                <c:pt idx="171">
                  <c:v>34600</c:v>
                </c:pt>
                <c:pt idx="172">
                  <c:v>34800</c:v>
                </c:pt>
                <c:pt idx="173">
                  <c:v>35000</c:v>
                </c:pt>
                <c:pt idx="174">
                  <c:v>35200</c:v>
                </c:pt>
                <c:pt idx="175">
                  <c:v>35400</c:v>
                </c:pt>
                <c:pt idx="176">
                  <c:v>35600</c:v>
                </c:pt>
                <c:pt idx="177">
                  <c:v>35800</c:v>
                </c:pt>
                <c:pt idx="178">
                  <c:v>36000</c:v>
                </c:pt>
                <c:pt idx="179">
                  <c:v>36200</c:v>
                </c:pt>
                <c:pt idx="180">
                  <c:v>36400</c:v>
                </c:pt>
                <c:pt idx="181">
                  <c:v>36600</c:v>
                </c:pt>
                <c:pt idx="182">
                  <c:v>36800</c:v>
                </c:pt>
                <c:pt idx="183">
                  <c:v>37000</c:v>
                </c:pt>
                <c:pt idx="184">
                  <c:v>37200</c:v>
                </c:pt>
                <c:pt idx="185">
                  <c:v>37400</c:v>
                </c:pt>
                <c:pt idx="186">
                  <c:v>37600</c:v>
                </c:pt>
                <c:pt idx="187">
                  <c:v>37800</c:v>
                </c:pt>
                <c:pt idx="188">
                  <c:v>38000</c:v>
                </c:pt>
                <c:pt idx="189">
                  <c:v>38200</c:v>
                </c:pt>
                <c:pt idx="190">
                  <c:v>38400</c:v>
                </c:pt>
                <c:pt idx="191">
                  <c:v>38600</c:v>
                </c:pt>
                <c:pt idx="192">
                  <c:v>38800</c:v>
                </c:pt>
                <c:pt idx="193">
                  <c:v>39000</c:v>
                </c:pt>
                <c:pt idx="194">
                  <c:v>39200</c:v>
                </c:pt>
                <c:pt idx="195">
                  <c:v>39400</c:v>
                </c:pt>
                <c:pt idx="196">
                  <c:v>39600</c:v>
                </c:pt>
                <c:pt idx="197">
                  <c:v>39800</c:v>
                </c:pt>
                <c:pt idx="198">
                  <c:v>40000</c:v>
                </c:pt>
                <c:pt idx="199">
                  <c:v>40200</c:v>
                </c:pt>
                <c:pt idx="200">
                  <c:v>40400</c:v>
                </c:pt>
                <c:pt idx="201">
                  <c:v>40600</c:v>
                </c:pt>
                <c:pt idx="202">
                  <c:v>40800</c:v>
                </c:pt>
                <c:pt idx="203">
                  <c:v>41000</c:v>
                </c:pt>
                <c:pt idx="204">
                  <c:v>41200</c:v>
                </c:pt>
                <c:pt idx="205">
                  <c:v>41400</c:v>
                </c:pt>
                <c:pt idx="206">
                  <c:v>41600</c:v>
                </c:pt>
                <c:pt idx="207">
                  <c:v>41800</c:v>
                </c:pt>
                <c:pt idx="208">
                  <c:v>42000</c:v>
                </c:pt>
                <c:pt idx="209">
                  <c:v>42200</c:v>
                </c:pt>
                <c:pt idx="210">
                  <c:v>42400</c:v>
                </c:pt>
                <c:pt idx="211">
                  <c:v>42600</c:v>
                </c:pt>
                <c:pt idx="212">
                  <c:v>42800</c:v>
                </c:pt>
                <c:pt idx="213">
                  <c:v>43000</c:v>
                </c:pt>
                <c:pt idx="214">
                  <c:v>43200</c:v>
                </c:pt>
                <c:pt idx="215">
                  <c:v>43400</c:v>
                </c:pt>
                <c:pt idx="216">
                  <c:v>43600</c:v>
                </c:pt>
                <c:pt idx="217">
                  <c:v>43800</c:v>
                </c:pt>
                <c:pt idx="218">
                  <c:v>44000</c:v>
                </c:pt>
                <c:pt idx="219">
                  <c:v>44200</c:v>
                </c:pt>
                <c:pt idx="220">
                  <c:v>44400</c:v>
                </c:pt>
                <c:pt idx="221">
                  <c:v>44600</c:v>
                </c:pt>
                <c:pt idx="222">
                  <c:v>44800</c:v>
                </c:pt>
                <c:pt idx="223">
                  <c:v>45000</c:v>
                </c:pt>
                <c:pt idx="224">
                  <c:v>45200</c:v>
                </c:pt>
                <c:pt idx="225">
                  <c:v>45400</c:v>
                </c:pt>
                <c:pt idx="226">
                  <c:v>45600</c:v>
                </c:pt>
                <c:pt idx="227">
                  <c:v>45800</c:v>
                </c:pt>
                <c:pt idx="228">
                  <c:v>46000</c:v>
                </c:pt>
                <c:pt idx="229">
                  <c:v>46200</c:v>
                </c:pt>
                <c:pt idx="230">
                  <c:v>46400</c:v>
                </c:pt>
                <c:pt idx="231">
                  <c:v>46600</c:v>
                </c:pt>
                <c:pt idx="232">
                  <c:v>46800</c:v>
                </c:pt>
                <c:pt idx="233">
                  <c:v>47000</c:v>
                </c:pt>
                <c:pt idx="234">
                  <c:v>47200</c:v>
                </c:pt>
                <c:pt idx="235">
                  <c:v>47400</c:v>
                </c:pt>
                <c:pt idx="236">
                  <c:v>47600</c:v>
                </c:pt>
                <c:pt idx="237">
                  <c:v>47800</c:v>
                </c:pt>
                <c:pt idx="238">
                  <c:v>48000</c:v>
                </c:pt>
                <c:pt idx="239">
                  <c:v>48200</c:v>
                </c:pt>
                <c:pt idx="240">
                  <c:v>48400</c:v>
                </c:pt>
                <c:pt idx="241">
                  <c:v>48600</c:v>
                </c:pt>
                <c:pt idx="242">
                  <c:v>48800</c:v>
                </c:pt>
                <c:pt idx="243">
                  <c:v>49000</c:v>
                </c:pt>
                <c:pt idx="244">
                  <c:v>49200</c:v>
                </c:pt>
                <c:pt idx="245">
                  <c:v>49400</c:v>
                </c:pt>
                <c:pt idx="246">
                  <c:v>49600</c:v>
                </c:pt>
                <c:pt idx="247">
                  <c:v>49800</c:v>
                </c:pt>
                <c:pt idx="248">
                  <c:v>50000</c:v>
                </c:pt>
                <c:pt idx="249">
                  <c:v>50200</c:v>
                </c:pt>
                <c:pt idx="250">
                  <c:v>50400</c:v>
                </c:pt>
                <c:pt idx="251">
                  <c:v>50600</c:v>
                </c:pt>
                <c:pt idx="252">
                  <c:v>50800</c:v>
                </c:pt>
                <c:pt idx="253">
                  <c:v>51000</c:v>
                </c:pt>
                <c:pt idx="254">
                  <c:v>51200</c:v>
                </c:pt>
                <c:pt idx="255">
                  <c:v>51400</c:v>
                </c:pt>
                <c:pt idx="256">
                  <c:v>51600</c:v>
                </c:pt>
                <c:pt idx="257">
                  <c:v>51800</c:v>
                </c:pt>
                <c:pt idx="258">
                  <c:v>52000</c:v>
                </c:pt>
                <c:pt idx="259">
                  <c:v>52200</c:v>
                </c:pt>
                <c:pt idx="260">
                  <c:v>52400</c:v>
                </c:pt>
                <c:pt idx="261">
                  <c:v>52600</c:v>
                </c:pt>
                <c:pt idx="262">
                  <c:v>52800</c:v>
                </c:pt>
                <c:pt idx="263">
                  <c:v>53000</c:v>
                </c:pt>
                <c:pt idx="264">
                  <c:v>53200</c:v>
                </c:pt>
                <c:pt idx="265">
                  <c:v>53400</c:v>
                </c:pt>
                <c:pt idx="266">
                  <c:v>53600</c:v>
                </c:pt>
                <c:pt idx="267">
                  <c:v>53800</c:v>
                </c:pt>
                <c:pt idx="268">
                  <c:v>54000</c:v>
                </c:pt>
                <c:pt idx="269">
                  <c:v>54200</c:v>
                </c:pt>
                <c:pt idx="270">
                  <c:v>54400</c:v>
                </c:pt>
                <c:pt idx="271">
                  <c:v>54600</c:v>
                </c:pt>
                <c:pt idx="272">
                  <c:v>54800</c:v>
                </c:pt>
                <c:pt idx="273">
                  <c:v>55000</c:v>
                </c:pt>
                <c:pt idx="274">
                  <c:v>55200</c:v>
                </c:pt>
                <c:pt idx="275">
                  <c:v>55400</c:v>
                </c:pt>
                <c:pt idx="276">
                  <c:v>55600</c:v>
                </c:pt>
                <c:pt idx="277">
                  <c:v>55800</c:v>
                </c:pt>
                <c:pt idx="278">
                  <c:v>56000</c:v>
                </c:pt>
                <c:pt idx="279">
                  <c:v>56200</c:v>
                </c:pt>
                <c:pt idx="280">
                  <c:v>56400</c:v>
                </c:pt>
                <c:pt idx="281">
                  <c:v>56600</c:v>
                </c:pt>
                <c:pt idx="282">
                  <c:v>56800</c:v>
                </c:pt>
                <c:pt idx="283">
                  <c:v>57000</c:v>
                </c:pt>
                <c:pt idx="284">
                  <c:v>57200</c:v>
                </c:pt>
                <c:pt idx="285">
                  <c:v>57400</c:v>
                </c:pt>
                <c:pt idx="286">
                  <c:v>57600</c:v>
                </c:pt>
                <c:pt idx="287">
                  <c:v>57800</c:v>
                </c:pt>
                <c:pt idx="288">
                  <c:v>58000</c:v>
                </c:pt>
                <c:pt idx="289">
                  <c:v>58200</c:v>
                </c:pt>
                <c:pt idx="290">
                  <c:v>58400</c:v>
                </c:pt>
                <c:pt idx="291">
                  <c:v>58600</c:v>
                </c:pt>
                <c:pt idx="292">
                  <c:v>58800</c:v>
                </c:pt>
                <c:pt idx="293">
                  <c:v>59000</c:v>
                </c:pt>
                <c:pt idx="294">
                  <c:v>59200</c:v>
                </c:pt>
                <c:pt idx="295">
                  <c:v>59400</c:v>
                </c:pt>
                <c:pt idx="296">
                  <c:v>59600</c:v>
                </c:pt>
                <c:pt idx="297">
                  <c:v>59800</c:v>
                </c:pt>
                <c:pt idx="298">
                  <c:v>60000</c:v>
                </c:pt>
                <c:pt idx="299">
                  <c:v>60200</c:v>
                </c:pt>
                <c:pt idx="300">
                  <c:v>60400</c:v>
                </c:pt>
                <c:pt idx="301">
                  <c:v>60600</c:v>
                </c:pt>
                <c:pt idx="302">
                  <c:v>60800</c:v>
                </c:pt>
                <c:pt idx="303">
                  <c:v>61000</c:v>
                </c:pt>
                <c:pt idx="304">
                  <c:v>61200</c:v>
                </c:pt>
                <c:pt idx="305">
                  <c:v>61400</c:v>
                </c:pt>
                <c:pt idx="306">
                  <c:v>61600</c:v>
                </c:pt>
                <c:pt idx="307">
                  <c:v>61800</c:v>
                </c:pt>
                <c:pt idx="308">
                  <c:v>62000</c:v>
                </c:pt>
                <c:pt idx="309">
                  <c:v>62200</c:v>
                </c:pt>
                <c:pt idx="310">
                  <c:v>62400</c:v>
                </c:pt>
                <c:pt idx="311">
                  <c:v>62600</c:v>
                </c:pt>
                <c:pt idx="312">
                  <c:v>62800</c:v>
                </c:pt>
                <c:pt idx="313">
                  <c:v>63000</c:v>
                </c:pt>
                <c:pt idx="314">
                  <c:v>63200</c:v>
                </c:pt>
                <c:pt idx="315">
                  <c:v>63400</c:v>
                </c:pt>
                <c:pt idx="316">
                  <c:v>63600</c:v>
                </c:pt>
                <c:pt idx="317">
                  <c:v>63800</c:v>
                </c:pt>
                <c:pt idx="318">
                  <c:v>64000</c:v>
                </c:pt>
                <c:pt idx="319">
                  <c:v>64200</c:v>
                </c:pt>
                <c:pt idx="320">
                  <c:v>64400</c:v>
                </c:pt>
                <c:pt idx="321">
                  <c:v>64600</c:v>
                </c:pt>
                <c:pt idx="322">
                  <c:v>64800</c:v>
                </c:pt>
                <c:pt idx="323">
                  <c:v>65000</c:v>
                </c:pt>
                <c:pt idx="324">
                  <c:v>65200</c:v>
                </c:pt>
                <c:pt idx="325">
                  <c:v>65400</c:v>
                </c:pt>
                <c:pt idx="326">
                  <c:v>65600</c:v>
                </c:pt>
                <c:pt idx="327">
                  <c:v>65800</c:v>
                </c:pt>
                <c:pt idx="328">
                  <c:v>66000</c:v>
                </c:pt>
                <c:pt idx="329">
                  <c:v>66200</c:v>
                </c:pt>
                <c:pt idx="330">
                  <c:v>66400</c:v>
                </c:pt>
                <c:pt idx="331">
                  <c:v>66600</c:v>
                </c:pt>
                <c:pt idx="332">
                  <c:v>66800</c:v>
                </c:pt>
                <c:pt idx="333">
                  <c:v>67000</c:v>
                </c:pt>
                <c:pt idx="334">
                  <c:v>67200</c:v>
                </c:pt>
                <c:pt idx="335">
                  <c:v>67400</c:v>
                </c:pt>
                <c:pt idx="336">
                  <c:v>67600</c:v>
                </c:pt>
                <c:pt idx="337">
                  <c:v>67800</c:v>
                </c:pt>
                <c:pt idx="338">
                  <c:v>68000</c:v>
                </c:pt>
                <c:pt idx="339">
                  <c:v>68200</c:v>
                </c:pt>
                <c:pt idx="340">
                  <c:v>68400</c:v>
                </c:pt>
                <c:pt idx="341">
                  <c:v>68600</c:v>
                </c:pt>
                <c:pt idx="342">
                  <c:v>68800</c:v>
                </c:pt>
                <c:pt idx="343">
                  <c:v>69000</c:v>
                </c:pt>
                <c:pt idx="344">
                  <c:v>69200</c:v>
                </c:pt>
                <c:pt idx="345">
                  <c:v>69400</c:v>
                </c:pt>
                <c:pt idx="346">
                  <c:v>69600</c:v>
                </c:pt>
                <c:pt idx="347">
                  <c:v>69800</c:v>
                </c:pt>
                <c:pt idx="348">
                  <c:v>70000</c:v>
                </c:pt>
                <c:pt idx="349">
                  <c:v>70200</c:v>
                </c:pt>
                <c:pt idx="350">
                  <c:v>70400</c:v>
                </c:pt>
                <c:pt idx="351">
                  <c:v>70600</c:v>
                </c:pt>
                <c:pt idx="352">
                  <c:v>70800</c:v>
                </c:pt>
                <c:pt idx="353">
                  <c:v>71000</c:v>
                </c:pt>
                <c:pt idx="354">
                  <c:v>71200</c:v>
                </c:pt>
                <c:pt idx="355">
                  <c:v>71400</c:v>
                </c:pt>
                <c:pt idx="356">
                  <c:v>71600</c:v>
                </c:pt>
                <c:pt idx="357">
                  <c:v>71800</c:v>
                </c:pt>
                <c:pt idx="358">
                  <c:v>72000</c:v>
                </c:pt>
                <c:pt idx="359">
                  <c:v>72200</c:v>
                </c:pt>
                <c:pt idx="360">
                  <c:v>72400</c:v>
                </c:pt>
                <c:pt idx="361">
                  <c:v>72600</c:v>
                </c:pt>
                <c:pt idx="362">
                  <c:v>72800</c:v>
                </c:pt>
                <c:pt idx="363">
                  <c:v>73000</c:v>
                </c:pt>
                <c:pt idx="364">
                  <c:v>73200</c:v>
                </c:pt>
                <c:pt idx="365">
                  <c:v>73400</c:v>
                </c:pt>
                <c:pt idx="366">
                  <c:v>73600</c:v>
                </c:pt>
                <c:pt idx="367">
                  <c:v>73800</c:v>
                </c:pt>
                <c:pt idx="368">
                  <c:v>74000</c:v>
                </c:pt>
                <c:pt idx="369">
                  <c:v>74200</c:v>
                </c:pt>
                <c:pt idx="370">
                  <c:v>74400</c:v>
                </c:pt>
                <c:pt idx="371">
                  <c:v>74600</c:v>
                </c:pt>
                <c:pt idx="372">
                  <c:v>74800</c:v>
                </c:pt>
                <c:pt idx="373">
                  <c:v>75000</c:v>
                </c:pt>
                <c:pt idx="374">
                  <c:v>75200</c:v>
                </c:pt>
                <c:pt idx="375">
                  <c:v>75400</c:v>
                </c:pt>
                <c:pt idx="376">
                  <c:v>75600</c:v>
                </c:pt>
                <c:pt idx="377">
                  <c:v>75800</c:v>
                </c:pt>
                <c:pt idx="378">
                  <c:v>76000</c:v>
                </c:pt>
                <c:pt idx="379">
                  <c:v>76200</c:v>
                </c:pt>
                <c:pt idx="380">
                  <c:v>76400</c:v>
                </c:pt>
                <c:pt idx="381">
                  <c:v>76600</c:v>
                </c:pt>
                <c:pt idx="382">
                  <c:v>76800</c:v>
                </c:pt>
                <c:pt idx="383">
                  <c:v>77000</c:v>
                </c:pt>
                <c:pt idx="384">
                  <c:v>77200</c:v>
                </c:pt>
                <c:pt idx="385">
                  <c:v>77400</c:v>
                </c:pt>
                <c:pt idx="386">
                  <c:v>77600</c:v>
                </c:pt>
                <c:pt idx="387">
                  <c:v>77800</c:v>
                </c:pt>
                <c:pt idx="388">
                  <c:v>78000</c:v>
                </c:pt>
                <c:pt idx="389">
                  <c:v>78200</c:v>
                </c:pt>
                <c:pt idx="390">
                  <c:v>78400</c:v>
                </c:pt>
                <c:pt idx="391">
                  <c:v>78600</c:v>
                </c:pt>
                <c:pt idx="392">
                  <c:v>78800</c:v>
                </c:pt>
                <c:pt idx="393">
                  <c:v>79000</c:v>
                </c:pt>
                <c:pt idx="394">
                  <c:v>79200</c:v>
                </c:pt>
                <c:pt idx="395">
                  <c:v>79400</c:v>
                </c:pt>
                <c:pt idx="396">
                  <c:v>79600</c:v>
                </c:pt>
                <c:pt idx="397">
                  <c:v>79800</c:v>
                </c:pt>
                <c:pt idx="398">
                  <c:v>80000</c:v>
                </c:pt>
                <c:pt idx="399">
                  <c:v>80200</c:v>
                </c:pt>
                <c:pt idx="400">
                  <c:v>80400</c:v>
                </c:pt>
                <c:pt idx="401">
                  <c:v>80600</c:v>
                </c:pt>
                <c:pt idx="402">
                  <c:v>80800</c:v>
                </c:pt>
                <c:pt idx="403">
                  <c:v>81000</c:v>
                </c:pt>
                <c:pt idx="404">
                  <c:v>81200</c:v>
                </c:pt>
                <c:pt idx="405">
                  <c:v>81400</c:v>
                </c:pt>
                <c:pt idx="406">
                  <c:v>81600</c:v>
                </c:pt>
                <c:pt idx="407">
                  <c:v>81800</c:v>
                </c:pt>
                <c:pt idx="408">
                  <c:v>82000</c:v>
                </c:pt>
                <c:pt idx="409">
                  <c:v>82200</c:v>
                </c:pt>
                <c:pt idx="410">
                  <c:v>82400</c:v>
                </c:pt>
                <c:pt idx="411">
                  <c:v>82600</c:v>
                </c:pt>
                <c:pt idx="412">
                  <c:v>82800</c:v>
                </c:pt>
                <c:pt idx="413">
                  <c:v>83000</c:v>
                </c:pt>
                <c:pt idx="414">
                  <c:v>83200</c:v>
                </c:pt>
                <c:pt idx="415">
                  <c:v>83400</c:v>
                </c:pt>
                <c:pt idx="416">
                  <c:v>83600</c:v>
                </c:pt>
                <c:pt idx="417">
                  <c:v>83800</c:v>
                </c:pt>
                <c:pt idx="418">
                  <c:v>84000</c:v>
                </c:pt>
                <c:pt idx="419">
                  <c:v>84200</c:v>
                </c:pt>
                <c:pt idx="420">
                  <c:v>84400</c:v>
                </c:pt>
                <c:pt idx="421">
                  <c:v>84600</c:v>
                </c:pt>
                <c:pt idx="422">
                  <c:v>84800</c:v>
                </c:pt>
                <c:pt idx="423">
                  <c:v>85000</c:v>
                </c:pt>
                <c:pt idx="424">
                  <c:v>85200</c:v>
                </c:pt>
                <c:pt idx="425">
                  <c:v>85400</c:v>
                </c:pt>
                <c:pt idx="426">
                  <c:v>85600</c:v>
                </c:pt>
                <c:pt idx="427">
                  <c:v>85800</c:v>
                </c:pt>
                <c:pt idx="428">
                  <c:v>86000</c:v>
                </c:pt>
                <c:pt idx="429">
                  <c:v>86200</c:v>
                </c:pt>
                <c:pt idx="430">
                  <c:v>86400</c:v>
                </c:pt>
                <c:pt idx="431">
                  <c:v>86600</c:v>
                </c:pt>
                <c:pt idx="432">
                  <c:v>86800</c:v>
                </c:pt>
                <c:pt idx="433">
                  <c:v>87000</c:v>
                </c:pt>
                <c:pt idx="434">
                  <c:v>87200</c:v>
                </c:pt>
                <c:pt idx="435">
                  <c:v>87400</c:v>
                </c:pt>
                <c:pt idx="436">
                  <c:v>87600</c:v>
                </c:pt>
                <c:pt idx="437">
                  <c:v>87800</c:v>
                </c:pt>
                <c:pt idx="438">
                  <c:v>88000</c:v>
                </c:pt>
                <c:pt idx="439">
                  <c:v>88200</c:v>
                </c:pt>
                <c:pt idx="440">
                  <c:v>88400</c:v>
                </c:pt>
                <c:pt idx="441">
                  <c:v>88600</c:v>
                </c:pt>
                <c:pt idx="442">
                  <c:v>88800</c:v>
                </c:pt>
                <c:pt idx="443">
                  <c:v>89000</c:v>
                </c:pt>
                <c:pt idx="444">
                  <c:v>89200</c:v>
                </c:pt>
                <c:pt idx="445">
                  <c:v>89400</c:v>
                </c:pt>
                <c:pt idx="446">
                  <c:v>89600</c:v>
                </c:pt>
                <c:pt idx="447">
                  <c:v>89800</c:v>
                </c:pt>
                <c:pt idx="448">
                  <c:v>90000</c:v>
                </c:pt>
                <c:pt idx="449">
                  <c:v>90200</c:v>
                </c:pt>
                <c:pt idx="450">
                  <c:v>90400</c:v>
                </c:pt>
                <c:pt idx="451">
                  <c:v>90600</c:v>
                </c:pt>
                <c:pt idx="452">
                  <c:v>90800</c:v>
                </c:pt>
                <c:pt idx="453">
                  <c:v>91000</c:v>
                </c:pt>
                <c:pt idx="454">
                  <c:v>91200</c:v>
                </c:pt>
                <c:pt idx="455">
                  <c:v>91400</c:v>
                </c:pt>
                <c:pt idx="456">
                  <c:v>91600</c:v>
                </c:pt>
                <c:pt idx="457">
                  <c:v>91800</c:v>
                </c:pt>
                <c:pt idx="458">
                  <c:v>92000</c:v>
                </c:pt>
                <c:pt idx="459">
                  <c:v>92200</c:v>
                </c:pt>
                <c:pt idx="460">
                  <c:v>92400</c:v>
                </c:pt>
                <c:pt idx="461">
                  <c:v>92600</c:v>
                </c:pt>
                <c:pt idx="462">
                  <c:v>92800</c:v>
                </c:pt>
                <c:pt idx="463">
                  <c:v>93000</c:v>
                </c:pt>
                <c:pt idx="464">
                  <c:v>93200</c:v>
                </c:pt>
                <c:pt idx="465">
                  <c:v>93400</c:v>
                </c:pt>
                <c:pt idx="466">
                  <c:v>93600</c:v>
                </c:pt>
                <c:pt idx="467">
                  <c:v>93800</c:v>
                </c:pt>
                <c:pt idx="468">
                  <c:v>94000</c:v>
                </c:pt>
                <c:pt idx="469">
                  <c:v>94200</c:v>
                </c:pt>
                <c:pt idx="470">
                  <c:v>94400</c:v>
                </c:pt>
                <c:pt idx="471">
                  <c:v>94600</c:v>
                </c:pt>
                <c:pt idx="472">
                  <c:v>94800</c:v>
                </c:pt>
                <c:pt idx="473">
                  <c:v>95000</c:v>
                </c:pt>
                <c:pt idx="474">
                  <c:v>95200</c:v>
                </c:pt>
                <c:pt idx="475">
                  <c:v>95400</c:v>
                </c:pt>
                <c:pt idx="476">
                  <c:v>95600</c:v>
                </c:pt>
                <c:pt idx="477">
                  <c:v>95800</c:v>
                </c:pt>
                <c:pt idx="478">
                  <c:v>96000</c:v>
                </c:pt>
                <c:pt idx="479">
                  <c:v>96200</c:v>
                </c:pt>
                <c:pt idx="480">
                  <c:v>96400</c:v>
                </c:pt>
                <c:pt idx="481">
                  <c:v>96600</c:v>
                </c:pt>
                <c:pt idx="482">
                  <c:v>96800</c:v>
                </c:pt>
                <c:pt idx="483">
                  <c:v>97000</c:v>
                </c:pt>
                <c:pt idx="484">
                  <c:v>97200</c:v>
                </c:pt>
                <c:pt idx="485">
                  <c:v>97400</c:v>
                </c:pt>
                <c:pt idx="486">
                  <c:v>97600</c:v>
                </c:pt>
                <c:pt idx="487">
                  <c:v>97800</c:v>
                </c:pt>
                <c:pt idx="488">
                  <c:v>98000</c:v>
                </c:pt>
                <c:pt idx="489">
                  <c:v>98200</c:v>
                </c:pt>
                <c:pt idx="490">
                  <c:v>98400</c:v>
                </c:pt>
                <c:pt idx="491">
                  <c:v>98600</c:v>
                </c:pt>
                <c:pt idx="492">
                  <c:v>98800</c:v>
                </c:pt>
                <c:pt idx="493">
                  <c:v>99000</c:v>
                </c:pt>
                <c:pt idx="494">
                  <c:v>99200</c:v>
                </c:pt>
                <c:pt idx="495">
                  <c:v>99400</c:v>
                </c:pt>
                <c:pt idx="496">
                  <c:v>99600</c:v>
                </c:pt>
                <c:pt idx="497">
                  <c:v>99800</c:v>
                </c:pt>
                <c:pt idx="498">
                  <c:v>100000</c:v>
                </c:pt>
                <c:pt idx="499">
                  <c:v>100200</c:v>
                </c:pt>
                <c:pt idx="500">
                  <c:v>100400</c:v>
                </c:pt>
                <c:pt idx="501">
                  <c:v>100600</c:v>
                </c:pt>
                <c:pt idx="502">
                  <c:v>100800</c:v>
                </c:pt>
                <c:pt idx="503">
                  <c:v>101000</c:v>
                </c:pt>
                <c:pt idx="504">
                  <c:v>101200</c:v>
                </c:pt>
                <c:pt idx="505">
                  <c:v>101400</c:v>
                </c:pt>
                <c:pt idx="506">
                  <c:v>101600</c:v>
                </c:pt>
                <c:pt idx="507">
                  <c:v>101800</c:v>
                </c:pt>
                <c:pt idx="508">
                  <c:v>102000</c:v>
                </c:pt>
                <c:pt idx="509">
                  <c:v>102200</c:v>
                </c:pt>
                <c:pt idx="510">
                  <c:v>102400</c:v>
                </c:pt>
                <c:pt idx="511">
                  <c:v>102600</c:v>
                </c:pt>
                <c:pt idx="512">
                  <c:v>102800</c:v>
                </c:pt>
                <c:pt idx="513">
                  <c:v>103000</c:v>
                </c:pt>
                <c:pt idx="514">
                  <c:v>103200</c:v>
                </c:pt>
                <c:pt idx="515">
                  <c:v>103400</c:v>
                </c:pt>
                <c:pt idx="516">
                  <c:v>103600</c:v>
                </c:pt>
                <c:pt idx="517">
                  <c:v>103800</c:v>
                </c:pt>
                <c:pt idx="518">
                  <c:v>104000</c:v>
                </c:pt>
                <c:pt idx="519">
                  <c:v>104200</c:v>
                </c:pt>
                <c:pt idx="520">
                  <c:v>104400</c:v>
                </c:pt>
                <c:pt idx="521">
                  <c:v>104600</c:v>
                </c:pt>
                <c:pt idx="522">
                  <c:v>104800</c:v>
                </c:pt>
                <c:pt idx="523">
                  <c:v>105000</c:v>
                </c:pt>
                <c:pt idx="524">
                  <c:v>105200</c:v>
                </c:pt>
                <c:pt idx="525">
                  <c:v>105400</c:v>
                </c:pt>
                <c:pt idx="526">
                  <c:v>105600</c:v>
                </c:pt>
                <c:pt idx="527">
                  <c:v>105800</c:v>
                </c:pt>
                <c:pt idx="528">
                  <c:v>106000</c:v>
                </c:pt>
                <c:pt idx="529">
                  <c:v>106200</c:v>
                </c:pt>
                <c:pt idx="530">
                  <c:v>106400</c:v>
                </c:pt>
                <c:pt idx="531">
                  <c:v>106600</c:v>
                </c:pt>
                <c:pt idx="532">
                  <c:v>106800</c:v>
                </c:pt>
                <c:pt idx="533">
                  <c:v>107000</c:v>
                </c:pt>
                <c:pt idx="534">
                  <c:v>107200</c:v>
                </c:pt>
                <c:pt idx="535">
                  <c:v>107400</c:v>
                </c:pt>
                <c:pt idx="536">
                  <c:v>107600</c:v>
                </c:pt>
                <c:pt idx="537">
                  <c:v>107800</c:v>
                </c:pt>
                <c:pt idx="538">
                  <c:v>108000</c:v>
                </c:pt>
                <c:pt idx="539">
                  <c:v>108200</c:v>
                </c:pt>
                <c:pt idx="540">
                  <c:v>108400</c:v>
                </c:pt>
                <c:pt idx="541">
                  <c:v>108600</c:v>
                </c:pt>
                <c:pt idx="542">
                  <c:v>108800</c:v>
                </c:pt>
                <c:pt idx="543">
                  <c:v>109000</c:v>
                </c:pt>
                <c:pt idx="544">
                  <c:v>109200</c:v>
                </c:pt>
                <c:pt idx="545">
                  <c:v>109400</c:v>
                </c:pt>
                <c:pt idx="546">
                  <c:v>109600</c:v>
                </c:pt>
                <c:pt idx="547">
                  <c:v>109800</c:v>
                </c:pt>
                <c:pt idx="548">
                  <c:v>110000</c:v>
                </c:pt>
                <c:pt idx="549">
                  <c:v>110200</c:v>
                </c:pt>
                <c:pt idx="550">
                  <c:v>110400</c:v>
                </c:pt>
                <c:pt idx="551">
                  <c:v>110600</c:v>
                </c:pt>
                <c:pt idx="552">
                  <c:v>110800</c:v>
                </c:pt>
                <c:pt idx="553">
                  <c:v>111000</c:v>
                </c:pt>
                <c:pt idx="554">
                  <c:v>111200</c:v>
                </c:pt>
                <c:pt idx="555">
                  <c:v>111400</c:v>
                </c:pt>
                <c:pt idx="556">
                  <c:v>111600</c:v>
                </c:pt>
                <c:pt idx="557">
                  <c:v>111800</c:v>
                </c:pt>
                <c:pt idx="558">
                  <c:v>112000</c:v>
                </c:pt>
                <c:pt idx="559">
                  <c:v>112200</c:v>
                </c:pt>
                <c:pt idx="560">
                  <c:v>112400</c:v>
                </c:pt>
                <c:pt idx="561">
                  <c:v>112600</c:v>
                </c:pt>
                <c:pt idx="562">
                  <c:v>112800</c:v>
                </c:pt>
                <c:pt idx="563">
                  <c:v>113000</c:v>
                </c:pt>
                <c:pt idx="564">
                  <c:v>113200</c:v>
                </c:pt>
                <c:pt idx="565">
                  <c:v>113400</c:v>
                </c:pt>
                <c:pt idx="566">
                  <c:v>113600</c:v>
                </c:pt>
                <c:pt idx="567">
                  <c:v>113800</c:v>
                </c:pt>
                <c:pt idx="568">
                  <c:v>114000</c:v>
                </c:pt>
                <c:pt idx="569">
                  <c:v>114200</c:v>
                </c:pt>
                <c:pt idx="570">
                  <c:v>114400</c:v>
                </c:pt>
                <c:pt idx="571">
                  <c:v>114600</c:v>
                </c:pt>
                <c:pt idx="572">
                  <c:v>114800</c:v>
                </c:pt>
                <c:pt idx="573">
                  <c:v>115000</c:v>
                </c:pt>
                <c:pt idx="574">
                  <c:v>115200</c:v>
                </c:pt>
                <c:pt idx="575">
                  <c:v>115400</c:v>
                </c:pt>
                <c:pt idx="576">
                  <c:v>115600</c:v>
                </c:pt>
                <c:pt idx="577">
                  <c:v>115800</c:v>
                </c:pt>
                <c:pt idx="578">
                  <c:v>116000</c:v>
                </c:pt>
                <c:pt idx="579">
                  <c:v>116200</c:v>
                </c:pt>
                <c:pt idx="580">
                  <c:v>116400</c:v>
                </c:pt>
                <c:pt idx="581">
                  <c:v>116600</c:v>
                </c:pt>
                <c:pt idx="582">
                  <c:v>116800</c:v>
                </c:pt>
                <c:pt idx="583">
                  <c:v>117000</c:v>
                </c:pt>
                <c:pt idx="584">
                  <c:v>117200</c:v>
                </c:pt>
                <c:pt idx="585">
                  <c:v>117400</c:v>
                </c:pt>
                <c:pt idx="586">
                  <c:v>117600</c:v>
                </c:pt>
                <c:pt idx="587">
                  <c:v>117800</c:v>
                </c:pt>
                <c:pt idx="588">
                  <c:v>118000</c:v>
                </c:pt>
                <c:pt idx="589">
                  <c:v>118200</c:v>
                </c:pt>
                <c:pt idx="590">
                  <c:v>118400</c:v>
                </c:pt>
                <c:pt idx="591">
                  <c:v>118600</c:v>
                </c:pt>
                <c:pt idx="592">
                  <c:v>118800</c:v>
                </c:pt>
                <c:pt idx="593">
                  <c:v>119000</c:v>
                </c:pt>
                <c:pt idx="594">
                  <c:v>119200</c:v>
                </c:pt>
                <c:pt idx="595">
                  <c:v>119400</c:v>
                </c:pt>
                <c:pt idx="596">
                  <c:v>119600</c:v>
                </c:pt>
                <c:pt idx="597">
                  <c:v>119800</c:v>
                </c:pt>
                <c:pt idx="598">
                  <c:v>120000</c:v>
                </c:pt>
                <c:pt idx="599">
                  <c:v>120200</c:v>
                </c:pt>
                <c:pt idx="600">
                  <c:v>120400</c:v>
                </c:pt>
                <c:pt idx="601">
                  <c:v>120600</c:v>
                </c:pt>
                <c:pt idx="602">
                  <c:v>120800</c:v>
                </c:pt>
                <c:pt idx="603">
                  <c:v>121000</c:v>
                </c:pt>
                <c:pt idx="604">
                  <c:v>121200</c:v>
                </c:pt>
                <c:pt idx="605">
                  <c:v>121400</c:v>
                </c:pt>
                <c:pt idx="606">
                  <c:v>121600</c:v>
                </c:pt>
                <c:pt idx="607">
                  <c:v>121800</c:v>
                </c:pt>
                <c:pt idx="608">
                  <c:v>122000</c:v>
                </c:pt>
                <c:pt idx="609">
                  <c:v>122200</c:v>
                </c:pt>
                <c:pt idx="610">
                  <c:v>122400</c:v>
                </c:pt>
                <c:pt idx="611">
                  <c:v>122600</c:v>
                </c:pt>
                <c:pt idx="612">
                  <c:v>122800</c:v>
                </c:pt>
                <c:pt idx="613">
                  <c:v>123000</c:v>
                </c:pt>
                <c:pt idx="614">
                  <c:v>123200</c:v>
                </c:pt>
                <c:pt idx="615">
                  <c:v>123400</c:v>
                </c:pt>
                <c:pt idx="616">
                  <c:v>123600</c:v>
                </c:pt>
                <c:pt idx="617">
                  <c:v>123800</c:v>
                </c:pt>
                <c:pt idx="618">
                  <c:v>124000</c:v>
                </c:pt>
                <c:pt idx="619">
                  <c:v>124200</c:v>
                </c:pt>
                <c:pt idx="620">
                  <c:v>124400</c:v>
                </c:pt>
                <c:pt idx="621">
                  <c:v>124600</c:v>
                </c:pt>
                <c:pt idx="622">
                  <c:v>124800</c:v>
                </c:pt>
                <c:pt idx="623">
                  <c:v>125000</c:v>
                </c:pt>
                <c:pt idx="624">
                  <c:v>125200</c:v>
                </c:pt>
                <c:pt idx="625">
                  <c:v>125400</c:v>
                </c:pt>
                <c:pt idx="626">
                  <c:v>125600</c:v>
                </c:pt>
                <c:pt idx="627">
                  <c:v>125800</c:v>
                </c:pt>
                <c:pt idx="628">
                  <c:v>126000</c:v>
                </c:pt>
                <c:pt idx="629">
                  <c:v>126200</c:v>
                </c:pt>
                <c:pt idx="630">
                  <c:v>126400</c:v>
                </c:pt>
                <c:pt idx="631">
                  <c:v>126600</c:v>
                </c:pt>
                <c:pt idx="632">
                  <c:v>126800</c:v>
                </c:pt>
                <c:pt idx="633">
                  <c:v>127000</c:v>
                </c:pt>
                <c:pt idx="634">
                  <c:v>127200</c:v>
                </c:pt>
                <c:pt idx="635">
                  <c:v>127400</c:v>
                </c:pt>
                <c:pt idx="636">
                  <c:v>127600</c:v>
                </c:pt>
                <c:pt idx="637">
                  <c:v>127800</c:v>
                </c:pt>
                <c:pt idx="638">
                  <c:v>128000</c:v>
                </c:pt>
                <c:pt idx="639">
                  <c:v>128200</c:v>
                </c:pt>
                <c:pt idx="640">
                  <c:v>128400</c:v>
                </c:pt>
                <c:pt idx="641">
                  <c:v>128600</c:v>
                </c:pt>
                <c:pt idx="642">
                  <c:v>128800</c:v>
                </c:pt>
                <c:pt idx="643">
                  <c:v>129000</c:v>
                </c:pt>
                <c:pt idx="644">
                  <c:v>129200</c:v>
                </c:pt>
                <c:pt idx="645">
                  <c:v>129400</c:v>
                </c:pt>
                <c:pt idx="646">
                  <c:v>129600</c:v>
                </c:pt>
                <c:pt idx="647">
                  <c:v>129800</c:v>
                </c:pt>
                <c:pt idx="648">
                  <c:v>130000</c:v>
                </c:pt>
                <c:pt idx="649">
                  <c:v>130200</c:v>
                </c:pt>
                <c:pt idx="650">
                  <c:v>130400</c:v>
                </c:pt>
                <c:pt idx="651">
                  <c:v>130600</c:v>
                </c:pt>
                <c:pt idx="652">
                  <c:v>130800</c:v>
                </c:pt>
                <c:pt idx="653">
                  <c:v>131000</c:v>
                </c:pt>
                <c:pt idx="654">
                  <c:v>131200</c:v>
                </c:pt>
                <c:pt idx="655">
                  <c:v>131400</c:v>
                </c:pt>
                <c:pt idx="656">
                  <c:v>131600</c:v>
                </c:pt>
                <c:pt idx="657">
                  <c:v>131800</c:v>
                </c:pt>
                <c:pt idx="658">
                  <c:v>132000</c:v>
                </c:pt>
                <c:pt idx="659">
                  <c:v>132200</c:v>
                </c:pt>
                <c:pt idx="660">
                  <c:v>132400</c:v>
                </c:pt>
                <c:pt idx="661">
                  <c:v>132600</c:v>
                </c:pt>
                <c:pt idx="662">
                  <c:v>132800</c:v>
                </c:pt>
                <c:pt idx="663">
                  <c:v>133000</c:v>
                </c:pt>
                <c:pt idx="664">
                  <c:v>133200</c:v>
                </c:pt>
                <c:pt idx="665">
                  <c:v>133400</c:v>
                </c:pt>
                <c:pt idx="666">
                  <c:v>133600</c:v>
                </c:pt>
                <c:pt idx="667">
                  <c:v>133800</c:v>
                </c:pt>
                <c:pt idx="668">
                  <c:v>134000</c:v>
                </c:pt>
                <c:pt idx="669">
                  <c:v>134200</c:v>
                </c:pt>
                <c:pt idx="670">
                  <c:v>134400</c:v>
                </c:pt>
                <c:pt idx="671">
                  <c:v>134600</c:v>
                </c:pt>
                <c:pt idx="672">
                  <c:v>134800</c:v>
                </c:pt>
                <c:pt idx="673">
                  <c:v>135000</c:v>
                </c:pt>
                <c:pt idx="674">
                  <c:v>135200</c:v>
                </c:pt>
                <c:pt idx="675">
                  <c:v>135400</c:v>
                </c:pt>
                <c:pt idx="676">
                  <c:v>135600</c:v>
                </c:pt>
                <c:pt idx="677">
                  <c:v>135800</c:v>
                </c:pt>
                <c:pt idx="678">
                  <c:v>136000</c:v>
                </c:pt>
                <c:pt idx="679">
                  <c:v>136200</c:v>
                </c:pt>
                <c:pt idx="680">
                  <c:v>136400</c:v>
                </c:pt>
                <c:pt idx="681">
                  <c:v>136600</c:v>
                </c:pt>
                <c:pt idx="682">
                  <c:v>136800</c:v>
                </c:pt>
                <c:pt idx="683">
                  <c:v>137000</c:v>
                </c:pt>
                <c:pt idx="684">
                  <c:v>137200</c:v>
                </c:pt>
                <c:pt idx="685">
                  <c:v>137400</c:v>
                </c:pt>
                <c:pt idx="686">
                  <c:v>137600</c:v>
                </c:pt>
                <c:pt idx="687">
                  <c:v>137800</c:v>
                </c:pt>
                <c:pt idx="688">
                  <c:v>138000</c:v>
                </c:pt>
                <c:pt idx="689">
                  <c:v>138200</c:v>
                </c:pt>
                <c:pt idx="690">
                  <c:v>138400</c:v>
                </c:pt>
                <c:pt idx="691">
                  <c:v>138600</c:v>
                </c:pt>
                <c:pt idx="692">
                  <c:v>138800</c:v>
                </c:pt>
                <c:pt idx="693">
                  <c:v>139000</c:v>
                </c:pt>
                <c:pt idx="694">
                  <c:v>139200</c:v>
                </c:pt>
                <c:pt idx="695">
                  <c:v>139400</c:v>
                </c:pt>
                <c:pt idx="696">
                  <c:v>139600</c:v>
                </c:pt>
                <c:pt idx="697">
                  <c:v>139800</c:v>
                </c:pt>
                <c:pt idx="698">
                  <c:v>140000</c:v>
                </c:pt>
                <c:pt idx="699">
                  <c:v>140200</c:v>
                </c:pt>
                <c:pt idx="700">
                  <c:v>140400</c:v>
                </c:pt>
                <c:pt idx="701">
                  <c:v>140600</c:v>
                </c:pt>
                <c:pt idx="702">
                  <c:v>140800</c:v>
                </c:pt>
                <c:pt idx="703">
                  <c:v>141000</c:v>
                </c:pt>
                <c:pt idx="704">
                  <c:v>141200</c:v>
                </c:pt>
                <c:pt idx="705">
                  <c:v>141400</c:v>
                </c:pt>
                <c:pt idx="706">
                  <c:v>141600</c:v>
                </c:pt>
                <c:pt idx="707">
                  <c:v>141800</c:v>
                </c:pt>
                <c:pt idx="708">
                  <c:v>142000</c:v>
                </c:pt>
                <c:pt idx="709">
                  <c:v>142200</c:v>
                </c:pt>
                <c:pt idx="710">
                  <c:v>142400</c:v>
                </c:pt>
                <c:pt idx="711">
                  <c:v>142600</c:v>
                </c:pt>
                <c:pt idx="712">
                  <c:v>142800</c:v>
                </c:pt>
                <c:pt idx="713">
                  <c:v>143000</c:v>
                </c:pt>
                <c:pt idx="714">
                  <c:v>143200</c:v>
                </c:pt>
                <c:pt idx="715">
                  <c:v>143400</c:v>
                </c:pt>
                <c:pt idx="716">
                  <c:v>143600</c:v>
                </c:pt>
                <c:pt idx="717">
                  <c:v>143800</c:v>
                </c:pt>
                <c:pt idx="718">
                  <c:v>144000</c:v>
                </c:pt>
                <c:pt idx="719">
                  <c:v>144200</c:v>
                </c:pt>
                <c:pt idx="720">
                  <c:v>144400</c:v>
                </c:pt>
                <c:pt idx="721">
                  <c:v>144600</c:v>
                </c:pt>
                <c:pt idx="722">
                  <c:v>144800</c:v>
                </c:pt>
                <c:pt idx="723">
                  <c:v>145000</c:v>
                </c:pt>
                <c:pt idx="724">
                  <c:v>145200</c:v>
                </c:pt>
                <c:pt idx="725">
                  <c:v>145400</c:v>
                </c:pt>
                <c:pt idx="726">
                  <c:v>145600</c:v>
                </c:pt>
                <c:pt idx="727">
                  <c:v>145800</c:v>
                </c:pt>
                <c:pt idx="728">
                  <c:v>146000</c:v>
                </c:pt>
                <c:pt idx="729">
                  <c:v>146200</c:v>
                </c:pt>
                <c:pt idx="730">
                  <c:v>146400</c:v>
                </c:pt>
                <c:pt idx="731">
                  <c:v>146600</c:v>
                </c:pt>
                <c:pt idx="732">
                  <c:v>146800</c:v>
                </c:pt>
                <c:pt idx="733">
                  <c:v>147000</c:v>
                </c:pt>
                <c:pt idx="734">
                  <c:v>147200</c:v>
                </c:pt>
                <c:pt idx="735">
                  <c:v>147400</c:v>
                </c:pt>
                <c:pt idx="736">
                  <c:v>147600</c:v>
                </c:pt>
                <c:pt idx="737">
                  <c:v>147800</c:v>
                </c:pt>
                <c:pt idx="738">
                  <c:v>148000</c:v>
                </c:pt>
                <c:pt idx="739">
                  <c:v>148200</c:v>
                </c:pt>
                <c:pt idx="740">
                  <c:v>148400</c:v>
                </c:pt>
                <c:pt idx="741">
                  <c:v>148600</c:v>
                </c:pt>
                <c:pt idx="742">
                  <c:v>148800</c:v>
                </c:pt>
                <c:pt idx="743">
                  <c:v>149000</c:v>
                </c:pt>
                <c:pt idx="744">
                  <c:v>149200</c:v>
                </c:pt>
                <c:pt idx="745">
                  <c:v>149400</c:v>
                </c:pt>
                <c:pt idx="746">
                  <c:v>149600</c:v>
                </c:pt>
                <c:pt idx="747">
                  <c:v>149800</c:v>
                </c:pt>
                <c:pt idx="748">
                  <c:v>150000</c:v>
                </c:pt>
                <c:pt idx="749">
                  <c:v>150200</c:v>
                </c:pt>
                <c:pt idx="750">
                  <c:v>150400</c:v>
                </c:pt>
                <c:pt idx="751">
                  <c:v>150600</c:v>
                </c:pt>
                <c:pt idx="752">
                  <c:v>150800</c:v>
                </c:pt>
                <c:pt idx="753">
                  <c:v>151000</c:v>
                </c:pt>
                <c:pt idx="754">
                  <c:v>151200</c:v>
                </c:pt>
                <c:pt idx="755">
                  <c:v>151400</c:v>
                </c:pt>
                <c:pt idx="756">
                  <c:v>151600</c:v>
                </c:pt>
                <c:pt idx="757">
                  <c:v>151800</c:v>
                </c:pt>
                <c:pt idx="758">
                  <c:v>152000</c:v>
                </c:pt>
                <c:pt idx="759">
                  <c:v>152200</c:v>
                </c:pt>
                <c:pt idx="760">
                  <c:v>152400</c:v>
                </c:pt>
                <c:pt idx="761">
                  <c:v>152600</c:v>
                </c:pt>
                <c:pt idx="762">
                  <c:v>152800</c:v>
                </c:pt>
                <c:pt idx="763">
                  <c:v>153000</c:v>
                </c:pt>
                <c:pt idx="764">
                  <c:v>153200</c:v>
                </c:pt>
                <c:pt idx="765">
                  <c:v>153400</c:v>
                </c:pt>
                <c:pt idx="766">
                  <c:v>153600</c:v>
                </c:pt>
                <c:pt idx="767">
                  <c:v>153800</c:v>
                </c:pt>
                <c:pt idx="768">
                  <c:v>154000</c:v>
                </c:pt>
                <c:pt idx="769">
                  <c:v>154200</c:v>
                </c:pt>
                <c:pt idx="770">
                  <c:v>154400</c:v>
                </c:pt>
                <c:pt idx="771">
                  <c:v>154600</c:v>
                </c:pt>
                <c:pt idx="772">
                  <c:v>154800</c:v>
                </c:pt>
                <c:pt idx="773">
                  <c:v>155000</c:v>
                </c:pt>
                <c:pt idx="774">
                  <c:v>155200</c:v>
                </c:pt>
                <c:pt idx="775">
                  <c:v>155400</c:v>
                </c:pt>
                <c:pt idx="776">
                  <c:v>155600</c:v>
                </c:pt>
                <c:pt idx="777">
                  <c:v>155800</c:v>
                </c:pt>
                <c:pt idx="778">
                  <c:v>156000</c:v>
                </c:pt>
                <c:pt idx="779">
                  <c:v>156200</c:v>
                </c:pt>
                <c:pt idx="780">
                  <c:v>156400</c:v>
                </c:pt>
                <c:pt idx="781">
                  <c:v>156600</c:v>
                </c:pt>
                <c:pt idx="782">
                  <c:v>156800</c:v>
                </c:pt>
                <c:pt idx="783">
                  <c:v>157000</c:v>
                </c:pt>
                <c:pt idx="784">
                  <c:v>157200</c:v>
                </c:pt>
                <c:pt idx="785">
                  <c:v>157400</c:v>
                </c:pt>
                <c:pt idx="786">
                  <c:v>157600</c:v>
                </c:pt>
                <c:pt idx="787">
                  <c:v>157800</c:v>
                </c:pt>
                <c:pt idx="788">
                  <c:v>158000</c:v>
                </c:pt>
                <c:pt idx="789">
                  <c:v>158200</c:v>
                </c:pt>
                <c:pt idx="790">
                  <c:v>158400</c:v>
                </c:pt>
                <c:pt idx="791">
                  <c:v>158600</c:v>
                </c:pt>
                <c:pt idx="792">
                  <c:v>158800</c:v>
                </c:pt>
                <c:pt idx="793">
                  <c:v>159000</c:v>
                </c:pt>
                <c:pt idx="794">
                  <c:v>159200</c:v>
                </c:pt>
                <c:pt idx="795">
                  <c:v>159400</c:v>
                </c:pt>
                <c:pt idx="796">
                  <c:v>159600</c:v>
                </c:pt>
                <c:pt idx="797">
                  <c:v>159800</c:v>
                </c:pt>
                <c:pt idx="798">
                  <c:v>160000</c:v>
                </c:pt>
                <c:pt idx="799">
                  <c:v>160200</c:v>
                </c:pt>
                <c:pt idx="800">
                  <c:v>160400</c:v>
                </c:pt>
                <c:pt idx="801">
                  <c:v>160600</c:v>
                </c:pt>
                <c:pt idx="802">
                  <c:v>160800</c:v>
                </c:pt>
                <c:pt idx="803">
                  <c:v>161000</c:v>
                </c:pt>
                <c:pt idx="804">
                  <c:v>161200</c:v>
                </c:pt>
                <c:pt idx="805">
                  <c:v>161400</c:v>
                </c:pt>
                <c:pt idx="806">
                  <c:v>161600</c:v>
                </c:pt>
                <c:pt idx="807">
                  <c:v>161800</c:v>
                </c:pt>
                <c:pt idx="808">
                  <c:v>162000</c:v>
                </c:pt>
                <c:pt idx="809">
                  <c:v>162200</c:v>
                </c:pt>
                <c:pt idx="810">
                  <c:v>162400</c:v>
                </c:pt>
                <c:pt idx="811">
                  <c:v>162600</c:v>
                </c:pt>
                <c:pt idx="812">
                  <c:v>162800</c:v>
                </c:pt>
                <c:pt idx="813">
                  <c:v>163000</c:v>
                </c:pt>
                <c:pt idx="814">
                  <c:v>163200</c:v>
                </c:pt>
                <c:pt idx="815">
                  <c:v>163400</c:v>
                </c:pt>
                <c:pt idx="816">
                  <c:v>163600</c:v>
                </c:pt>
                <c:pt idx="817">
                  <c:v>163800</c:v>
                </c:pt>
                <c:pt idx="818">
                  <c:v>164000</c:v>
                </c:pt>
                <c:pt idx="819">
                  <c:v>164200</c:v>
                </c:pt>
                <c:pt idx="820">
                  <c:v>164400</c:v>
                </c:pt>
                <c:pt idx="821">
                  <c:v>164600</c:v>
                </c:pt>
                <c:pt idx="822">
                  <c:v>164800</c:v>
                </c:pt>
                <c:pt idx="823">
                  <c:v>165000</c:v>
                </c:pt>
                <c:pt idx="824">
                  <c:v>165200</c:v>
                </c:pt>
                <c:pt idx="825">
                  <c:v>165400</c:v>
                </c:pt>
                <c:pt idx="826">
                  <c:v>165600</c:v>
                </c:pt>
                <c:pt idx="827">
                  <c:v>165800</c:v>
                </c:pt>
                <c:pt idx="828">
                  <c:v>166000</c:v>
                </c:pt>
                <c:pt idx="829">
                  <c:v>166200</c:v>
                </c:pt>
                <c:pt idx="830">
                  <c:v>166400</c:v>
                </c:pt>
                <c:pt idx="831">
                  <c:v>166600</c:v>
                </c:pt>
                <c:pt idx="832">
                  <c:v>166800</c:v>
                </c:pt>
                <c:pt idx="833">
                  <c:v>167000</c:v>
                </c:pt>
                <c:pt idx="834">
                  <c:v>167200</c:v>
                </c:pt>
                <c:pt idx="835">
                  <c:v>167400</c:v>
                </c:pt>
                <c:pt idx="836">
                  <c:v>167600</c:v>
                </c:pt>
                <c:pt idx="837">
                  <c:v>167800</c:v>
                </c:pt>
                <c:pt idx="838">
                  <c:v>168000</c:v>
                </c:pt>
                <c:pt idx="839">
                  <c:v>168200</c:v>
                </c:pt>
                <c:pt idx="840">
                  <c:v>168400</c:v>
                </c:pt>
                <c:pt idx="841">
                  <c:v>168600</c:v>
                </c:pt>
                <c:pt idx="842">
                  <c:v>168800</c:v>
                </c:pt>
                <c:pt idx="843">
                  <c:v>169000</c:v>
                </c:pt>
                <c:pt idx="844">
                  <c:v>169200</c:v>
                </c:pt>
                <c:pt idx="845">
                  <c:v>169400</c:v>
                </c:pt>
                <c:pt idx="846">
                  <c:v>169600</c:v>
                </c:pt>
                <c:pt idx="847">
                  <c:v>169800</c:v>
                </c:pt>
                <c:pt idx="848">
                  <c:v>170000</c:v>
                </c:pt>
                <c:pt idx="849">
                  <c:v>170200</c:v>
                </c:pt>
                <c:pt idx="850">
                  <c:v>170400</c:v>
                </c:pt>
                <c:pt idx="851">
                  <c:v>170600</c:v>
                </c:pt>
                <c:pt idx="852">
                  <c:v>170800</c:v>
                </c:pt>
                <c:pt idx="853">
                  <c:v>171000</c:v>
                </c:pt>
                <c:pt idx="854">
                  <c:v>171200</c:v>
                </c:pt>
              </c:numCache>
            </c:numRef>
          </c:xVal>
          <c:yVal>
            <c:numRef>
              <c:f>'Fig16'!$O$11:$O$865</c:f>
              <c:numCache>
                <c:formatCode>General</c:formatCode>
                <c:ptCount val="855"/>
                <c:pt idx="0">
                  <c:v>5</c:v>
                </c:pt>
                <c:pt idx="1">
                  <c:v>8</c:v>
                </c:pt>
                <c:pt idx="2">
                  <c:v>5</c:v>
                </c:pt>
                <c:pt idx="3">
                  <c:v>8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#N/A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#N/A</c:v>
                </c:pt>
                <c:pt idx="39">
                  <c:v>#N/A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5</c:v>
                </c:pt>
                <c:pt idx="45">
                  <c:v>1</c:v>
                </c:pt>
                <c:pt idx="46">
                  <c:v>1</c:v>
                </c:pt>
                <c:pt idx="47">
                  <c:v>#N/A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#N/A</c:v>
                </c:pt>
                <c:pt idx="52">
                  <c:v>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3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</c:v>
                </c:pt>
                <c:pt idx="65">
                  <c:v>1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#N/A</c:v>
                </c:pt>
                <c:pt idx="71">
                  <c:v>#N/A</c:v>
                </c:pt>
                <c:pt idx="72">
                  <c:v>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2</c:v>
                </c:pt>
                <c:pt idx="91">
                  <c:v>1</c:v>
                </c:pt>
                <c:pt idx="92">
                  <c:v>#N/A</c:v>
                </c:pt>
                <c:pt idx="93">
                  <c:v>2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5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#N/A</c:v>
                </c:pt>
                <c:pt idx="102">
                  <c:v>1</c:v>
                </c:pt>
                <c:pt idx="103">
                  <c:v>1</c:v>
                </c:pt>
                <c:pt idx="104">
                  <c:v>#N/A</c:v>
                </c:pt>
                <c:pt idx="105">
                  <c:v>#N/A</c:v>
                </c:pt>
                <c:pt idx="106">
                  <c:v>2</c:v>
                </c:pt>
                <c:pt idx="107">
                  <c:v>#N/A</c:v>
                </c:pt>
                <c:pt idx="108">
                  <c:v>3</c:v>
                </c:pt>
                <c:pt idx="109">
                  <c:v>#N/A</c:v>
                </c:pt>
                <c:pt idx="110">
                  <c:v>1</c:v>
                </c:pt>
                <c:pt idx="111">
                  <c:v>#N/A</c:v>
                </c:pt>
                <c:pt idx="112">
                  <c:v>1</c:v>
                </c:pt>
                <c:pt idx="113">
                  <c:v>2</c:v>
                </c:pt>
                <c:pt idx="114">
                  <c:v>#N/A</c:v>
                </c:pt>
                <c:pt idx="115">
                  <c:v>2</c:v>
                </c:pt>
                <c:pt idx="116">
                  <c:v>#N/A</c:v>
                </c:pt>
                <c:pt idx="117">
                  <c:v>6</c:v>
                </c:pt>
                <c:pt idx="118">
                  <c:v>4</c:v>
                </c:pt>
                <c:pt idx="119">
                  <c:v>2</c:v>
                </c:pt>
                <c:pt idx="120">
                  <c:v>3</c:v>
                </c:pt>
                <c:pt idx="121">
                  <c:v>#N/A</c:v>
                </c:pt>
                <c:pt idx="122">
                  <c:v>2</c:v>
                </c:pt>
                <c:pt idx="123">
                  <c:v>1</c:v>
                </c:pt>
                <c:pt idx="124">
                  <c:v>4</c:v>
                </c:pt>
                <c:pt idx="125">
                  <c:v>2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#N/A</c:v>
                </c:pt>
                <c:pt idx="136">
                  <c:v>4</c:v>
                </c:pt>
                <c:pt idx="137">
                  <c:v>#N/A</c:v>
                </c:pt>
                <c:pt idx="138">
                  <c:v>#N/A</c:v>
                </c:pt>
                <c:pt idx="139">
                  <c:v>3</c:v>
                </c:pt>
                <c:pt idx="140">
                  <c:v>2</c:v>
                </c:pt>
                <c:pt idx="141">
                  <c:v>#N/A</c:v>
                </c:pt>
                <c:pt idx="142">
                  <c:v>1</c:v>
                </c:pt>
                <c:pt idx="143">
                  <c:v>4</c:v>
                </c:pt>
                <c:pt idx="144">
                  <c:v>#N/A</c:v>
                </c:pt>
                <c:pt idx="145">
                  <c:v>2</c:v>
                </c:pt>
                <c:pt idx="146">
                  <c:v>#N/A</c:v>
                </c:pt>
                <c:pt idx="147">
                  <c:v>3</c:v>
                </c:pt>
                <c:pt idx="148">
                  <c:v>7</c:v>
                </c:pt>
                <c:pt idx="149">
                  <c:v>#N/A</c:v>
                </c:pt>
                <c:pt idx="150">
                  <c:v>#N/A</c:v>
                </c:pt>
                <c:pt idx="151">
                  <c:v>3</c:v>
                </c:pt>
                <c:pt idx="152">
                  <c:v>4</c:v>
                </c:pt>
                <c:pt idx="153">
                  <c:v>5</c:v>
                </c:pt>
                <c:pt idx="154">
                  <c:v>3</c:v>
                </c:pt>
                <c:pt idx="155">
                  <c:v>7</c:v>
                </c:pt>
                <c:pt idx="156">
                  <c:v>4</c:v>
                </c:pt>
                <c:pt idx="157">
                  <c:v>#N/A</c:v>
                </c:pt>
                <c:pt idx="158">
                  <c:v>1</c:v>
                </c:pt>
                <c:pt idx="159">
                  <c:v>#N/A</c:v>
                </c:pt>
                <c:pt idx="160">
                  <c:v>2</c:v>
                </c:pt>
                <c:pt idx="161">
                  <c:v>19</c:v>
                </c:pt>
                <c:pt idx="162">
                  <c:v>20</c:v>
                </c:pt>
                <c:pt idx="163">
                  <c:v>#N/A</c:v>
                </c:pt>
                <c:pt idx="164">
                  <c:v>2</c:v>
                </c:pt>
                <c:pt idx="165">
                  <c:v>#N/A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#N/A</c:v>
                </c:pt>
                <c:pt idx="171">
                  <c:v>#N/A</c:v>
                </c:pt>
                <c:pt idx="172">
                  <c:v>4</c:v>
                </c:pt>
                <c:pt idx="173">
                  <c:v>#N/A</c:v>
                </c:pt>
                <c:pt idx="174">
                  <c:v>2</c:v>
                </c:pt>
                <c:pt idx="175">
                  <c:v>#N/A</c:v>
                </c:pt>
                <c:pt idx="176">
                  <c:v>#N/A</c:v>
                </c:pt>
                <c:pt idx="177">
                  <c:v>2</c:v>
                </c:pt>
                <c:pt idx="178">
                  <c:v>#N/A</c:v>
                </c:pt>
                <c:pt idx="179">
                  <c:v>2</c:v>
                </c:pt>
                <c:pt idx="180">
                  <c:v>1</c:v>
                </c:pt>
                <c:pt idx="181">
                  <c:v>#N/A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#N/A</c:v>
                </c:pt>
                <c:pt idx="186">
                  <c:v>2</c:v>
                </c:pt>
                <c:pt idx="187">
                  <c:v>3</c:v>
                </c:pt>
                <c:pt idx="188">
                  <c:v>#N/A</c:v>
                </c:pt>
                <c:pt idx="189">
                  <c:v>2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2</c:v>
                </c:pt>
                <c:pt idx="194">
                  <c:v>#N/A</c:v>
                </c:pt>
                <c:pt idx="195">
                  <c:v>2</c:v>
                </c:pt>
                <c:pt idx="196">
                  <c:v>#N/A</c:v>
                </c:pt>
                <c:pt idx="197">
                  <c:v>#N/A</c:v>
                </c:pt>
                <c:pt idx="198">
                  <c:v>2</c:v>
                </c:pt>
                <c:pt idx="199">
                  <c:v>1</c:v>
                </c:pt>
                <c:pt idx="200">
                  <c:v>#N/A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#N/A</c:v>
                </c:pt>
                <c:pt idx="206">
                  <c:v>1</c:v>
                </c:pt>
                <c:pt idx="207">
                  <c:v>#N/A</c:v>
                </c:pt>
                <c:pt idx="208">
                  <c:v>1</c:v>
                </c:pt>
                <c:pt idx="209">
                  <c:v>#N/A</c:v>
                </c:pt>
                <c:pt idx="210">
                  <c:v>1</c:v>
                </c:pt>
                <c:pt idx="211">
                  <c:v>1</c:v>
                </c:pt>
                <c:pt idx="212">
                  <c:v>#N/A</c:v>
                </c:pt>
                <c:pt idx="213">
                  <c:v>1</c:v>
                </c:pt>
                <c:pt idx="214">
                  <c:v>#N/A</c:v>
                </c:pt>
                <c:pt idx="215">
                  <c:v>2</c:v>
                </c:pt>
                <c:pt idx="216">
                  <c:v>#N/A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3</c:v>
                </c:pt>
                <c:pt idx="221">
                  <c:v>1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1</c:v>
                </c:pt>
                <c:pt idx="226">
                  <c:v>#N/A</c:v>
                </c:pt>
                <c:pt idx="227">
                  <c:v>1</c:v>
                </c:pt>
                <c:pt idx="228">
                  <c:v>3</c:v>
                </c:pt>
                <c:pt idx="229">
                  <c:v>#N/A</c:v>
                </c:pt>
                <c:pt idx="230">
                  <c:v>#N/A</c:v>
                </c:pt>
                <c:pt idx="231">
                  <c:v>1</c:v>
                </c:pt>
                <c:pt idx="232">
                  <c:v>#N/A</c:v>
                </c:pt>
                <c:pt idx="233">
                  <c:v>1</c:v>
                </c:pt>
                <c:pt idx="234">
                  <c:v>1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1</c:v>
                </c:pt>
                <c:pt idx="243">
                  <c:v>1</c:v>
                </c:pt>
                <c:pt idx="244">
                  <c:v>#N/A</c:v>
                </c:pt>
                <c:pt idx="245">
                  <c:v>#N/A</c:v>
                </c:pt>
                <c:pt idx="246">
                  <c:v>3</c:v>
                </c:pt>
                <c:pt idx="247">
                  <c:v>#N/A</c:v>
                </c:pt>
                <c:pt idx="248">
                  <c:v>1</c:v>
                </c:pt>
                <c:pt idx="249">
                  <c:v>#N/A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#N/A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3</c:v>
                </c:pt>
                <c:pt idx="259">
                  <c:v>#N/A</c:v>
                </c:pt>
                <c:pt idx="260">
                  <c:v>#N/A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3</c:v>
                </c:pt>
                <c:pt idx="265">
                  <c:v>1</c:v>
                </c:pt>
                <c:pt idx="266">
                  <c:v>#N/A</c:v>
                </c:pt>
                <c:pt idx="267">
                  <c:v>2</c:v>
                </c:pt>
                <c:pt idx="268">
                  <c:v>4</c:v>
                </c:pt>
                <c:pt idx="269">
                  <c:v>3</c:v>
                </c:pt>
                <c:pt idx="270">
                  <c:v>#N/A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1</c:v>
                </c:pt>
                <c:pt idx="275">
                  <c:v>1</c:v>
                </c:pt>
                <c:pt idx="276">
                  <c:v>5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1</c:v>
                </c:pt>
                <c:pt idx="284">
                  <c:v>#N/A</c:v>
                </c:pt>
                <c:pt idx="285">
                  <c:v>4</c:v>
                </c:pt>
                <c:pt idx="286">
                  <c:v>11</c:v>
                </c:pt>
                <c:pt idx="287">
                  <c:v>3</c:v>
                </c:pt>
                <c:pt idx="288">
                  <c:v>1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1</c:v>
                </c:pt>
                <c:pt idx="309">
                  <c:v>2</c:v>
                </c:pt>
                <c:pt idx="310">
                  <c:v>2</c:v>
                </c:pt>
                <c:pt idx="311">
                  <c:v>#N/A</c:v>
                </c:pt>
                <c:pt idx="312">
                  <c:v>3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3</c:v>
                </c:pt>
                <c:pt idx="317">
                  <c:v>1</c:v>
                </c:pt>
                <c:pt idx="318">
                  <c:v>#N/A</c:v>
                </c:pt>
                <c:pt idx="319">
                  <c:v>#N/A</c:v>
                </c:pt>
                <c:pt idx="320">
                  <c:v>2</c:v>
                </c:pt>
                <c:pt idx="321">
                  <c:v>#N/A</c:v>
                </c:pt>
                <c:pt idx="322">
                  <c:v>1</c:v>
                </c:pt>
                <c:pt idx="323">
                  <c:v>1</c:v>
                </c:pt>
                <c:pt idx="324">
                  <c:v>7</c:v>
                </c:pt>
                <c:pt idx="325">
                  <c:v>2</c:v>
                </c:pt>
                <c:pt idx="326">
                  <c:v>#N/A</c:v>
                </c:pt>
                <c:pt idx="327">
                  <c:v>#N/A</c:v>
                </c:pt>
                <c:pt idx="328">
                  <c:v>1</c:v>
                </c:pt>
                <c:pt idx="329">
                  <c:v>3</c:v>
                </c:pt>
                <c:pt idx="330">
                  <c:v>2</c:v>
                </c:pt>
                <c:pt idx="331">
                  <c:v>1</c:v>
                </c:pt>
                <c:pt idx="332">
                  <c:v>2</c:v>
                </c:pt>
                <c:pt idx="333">
                  <c:v>1</c:v>
                </c:pt>
                <c:pt idx="334">
                  <c:v>#N/A</c:v>
                </c:pt>
                <c:pt idx="335">
                  <c:v>#N/A</c:v>
                </c:pt>
                <c:pt idx="336">
                  <c:v>1</c:v>
                </c:pt>
                <c:pt idx="337">
                  <c:v>1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2</c:v>
                </c:pt>
                <c:pt idx="342">
                  <c:v>1</c:v>
                </c:pt>
                <c:pt idx="343">
                  <c:v>1</c:v>
                </c:pt>
                <c:pt idx="344">
                  <c:v>#N/A</c:v>
                </c:pt>
                <c:pt idx="345">
                  <c:v>1</c:v>
                </c:pt>
                <c:pt idx="346">
                  <c:v>1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1</c:v>
                </c:pt>
                <c:pt idx="351">
                  <c:v>1</c:v>
                </c:pt>
                <c:pt idx="352">
                  <c:v>2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4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2</c:v>
                </c:pt>
                <c:pt idx="366">
                  <c:v>#N/A</c:v>
                </c:pt>
                <c:pt idx="367">
                  <c:v>#N/A</c:v>
                </c:pt>
                <c:pt idx="368">
                  <c:v>1</c:v>
                </c:pt>
                <c:pt idx="369">
                  <c:v>1</c:v>
                </c:pt>
                <c:pt idx="370">
                  <c:v>6</c:v>
                </c:pt>
                <c:pt idx="371">
                  <c:v>2</c:v>
                </c:pt>
                <c:pt idx="372">
                  <c:v>1</c:v>
                </c:pt>
                <c:pt idx="373">
                  <c:v>6</c:v>
                </c:pt>
                <c:pt idx="374">
                  <c:v>1</c:v>
                </c:pt>
                <c:pt idx="375">
                  <c:v>#N/A</c:v>
                </c:pt>
                <c:pt idx="376">
                  <c:v>#N/A</c:v>
                </c:pt>
                <c:pt idx="377">
                  <c:v>1</c:v>
                </c:pt>
                <c:pt idx="378">
                  <c:v>1</c:v>
                </c:pt>
                <c:pt idx="379">
                  <c:v>#N/A</c:v>
                </c:pt>
                <c:pt idx="380">
                  <c:v>1</c:v>
                </c:pt>
                <c:pt idx="381">
                  <c:v>#N/A</c:v>
                </c:pt>
                <c:pt idx="382">
                  <c:v>2</c:v>
                </c:pt>
                <c:pt idx="383">
                  <c:v>#N/A</c:v>
                </c:pt>
                <c:pt idx="384">
                  <c:v>1</c:v>
                </c:pt>
                <c:pt idx="385">
                  <c:v>2</c:v>
                </c:pt>
                <c:pt idx="386">
                  <c:v>#N/A</c:v>
                </c:pt>
                <c:pt idx="387">
                  <c:v>1</c:v>
                </c:pt>
                <c:pt idx="388">
                  <c:v>2</c:v>
                </c:pt>
                <c:pt idx="389">
                  <c:v>#N/A</c:v>
                </c:pt>
                <c:pt idx="390">
                  <c:v>2</c:v>
                </c:pt>
                <c:pt idx="391">
                  <c:v>2</c:v>
                </c:pt>
                <c:pt idx="392">
                  <c:v>#N/A</c:v>
                </c:pt>
                <c:pt idx="393">
                  <c:v>1</c:v>
                </c:pt>
                <c:pt idx="394">
                  <c:v>#N/A</c:v>
                </c:pt>
                <c:pt idx="395">
                  <c:v>1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1</c:v>
                </c:pt>
                <c:pt idx="400">
                  <c:v>#N/A</c:v>
                </c:pt>
                <c:pt idx="401">
                  <c:v>#N/A</c:v>
                </c:pt>
                <c:pt idx="402">
                  <c:v>2</c:v>
                </c:pt>
                <c:pt idx="403">
                  <c:v>#N/A</c:v>
                </c:pt>
                <c:pt idx="404">
                  <c:v>#N/A</c:v>
                </c:pt>
                <c:pt idx="405">
                  <c:v>1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1</c:v>
                </c:pt>
                <c:pt idx="410">
                  <c:v>1</c:v>
                </c:pt>
                <c:pt idx="411">
                  <c:v>2</c:v>
                </c:pt>
                <c:pt idx="412">
                  <c:v>#N/A</c:v>
                </c:pt>
                <c:pt idx="413">
                  <c:v>#N/A</c:v>
                </c:pt>
                <c:pt idx="414">
                  <c:v>1</c:v>
                </c:pt>
                <c:pt idx="415">
                  <c:v>#N/A</c:v>
                </c:pt>
                <c:pt idx="416">
                  <c:v>3</c:v>
                </c:pt>
                <c:pt idx="417">
                  <c:v>2</c:v>
                </c:pt>
                <c:pt idx="418">
                  <c:v>1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1</c:v>
                </c:pt>
                <c:pt idx="426">
                  <c:v>#N/A</c:v>
                </c:pt>
                <c:pt idx="427">
                  <c:v>1</c:v>
                </c:pt>
                <c:pt idx="428">
                  <c:v>3</c:v>
                </c:pt>
                <c:pt idx="429">
                  <c:v>2</c:v>
                </c:pt>
                <c:pt idx="430">
                  <c:v>#N/A</c:v>
                </c:pt>
                <c:pt idx="431">
                  <c:v>#N/A</c:v>
                </c:pt>
                <c:pt idx="432">
                  <c:v>1</c:v>
                </c:pt>
                <c:pt idx="433">
                  <c:v>1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2</c:v>
                </c:pt>
                <c:pt idx="440">
                  <c:v>1</c:v>
                </c:pt>
                <c:pt idx="441">
                  <c:v>1</c:v>
                </c:pt>
                <c:pt idx="442">
                  <c:v>2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1</c:v>
                </c:pt>
                <c:pt idx="447">
                  <c:v>2</c:v>
                </c:pt>
                <c:pt idx="448">
                  <c:v>3</c:v>
                </c:pt>
                <c:pt idx="449">
                  <c:v>2</c:v>
                </c:pt>
                <c:pt idx="450">
                  <c:v>1</c:v>
                </c:pt>
                <c:pt idx="451">
                  <c:v>1</c:v>
                </c:pt>
                <c:pt idx="452">
                  <c:v>#N/A</c:v>
                </c:pt>
                <c:pt idx="453">
                  <c:v>1</c:v>
                </c:pt>
                <c:pt idx="454">
                  <c:v>#N/A</c:v>
                </c:pt>
                <c:pt idx="455">
                  <c:v>1</c:v>
                </c:pt>
                <c:pt idx="456">
                  <c:v>#N/A</c:v>
                </c:pt>
                <c:pt idx="457">
                  <c:v>2</c:v>
                </c:pt>
                <c:pt idx="458">
                  <c:v>#N/A</c:v>
                </c:pt>
                <c:pt idx="459">
                  <c:v>1</c:v>
                </c:pt>
                <c:pt idx="460">
                  <c:v>#N/A</c:v>
                </c:pt>
                <c:pt idx="461">
                  <c:v>#N/A</c:v>
                </c:pt>
                <c:pt idx="462">
                  <c:v>1</c:v>
                </c:pt>
                <c:pt idx="463">
                  <c:v>2</c:v>
                </c:pt>
                <c:pt idx="464">
                  <c:v>#N/A</c:v>
                </c:pt>
                <c:pt idx="465">
                  <c:v>#N/A</c:v>
                </c:pt>
                <c:pt idx="466">
                  <c:v>1</c:v>
                </c:pt>
                <c:pt idx="467">
                  <c:v>#N/A</c:v>
                </c:pt>
                <c:pt idx="468">
                  <c:v>1</c:v>
                </c:pt>
                <c:pt idx="469">
                  <c:v>#N/A</c:v>
                </c:pt>
                <c:pt idx="470">
                  <c:v>2</c:v>
                </c:pt>
                <c:pt idx="471">
                  <c:v>1</c:v>
                </c:pt>
                <c:pt idx="472">
                  <c:v>3</c:v>
                </c:pt>
                <c:pt idx="473">
                  <c:v>2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#N/A</c:v>
                </c:pt>
                <c:pt idx="478">
                  <c:v>1</c:v>
                </c:pt>
                <c:pt idx="479">
                  <c:v>#N/A</c:v>
                </c:pt>
                <c:pt idx="480">
                  <c:v>#N/A</c:v>
                </c:pt>
                <c:pt idx="481">
                  <c:v>2</c:v>
                </c:pt>
                <c:pt idx="482">
                  <c:v>2</c:v>
                </c:pt>
                <c:pt idx="483">
                  <c:v>3</c:v>
                </c:pt>
                <c:pt idx="484">
                  <c:v>2</c:v>
                </c:pt>
                <c:pt idx="485">
                  <c:v>#N/A</c:v>
                </c:pt>
                <c:pt idx="486">
                  <c:v>1</c:v>
                </c:pt>
                <c:pt idx="487">
                  <c:v>1</c:v>
                </c:pt>
                <c:pt idx="488">
                  <c:v>#N/A</c:v>
                </c:pt>
                <c:pt idx="489">
                  <c:v>#N/A</c:v>
                </c:pt>
                <c:pt idx="490">
                  <c:v>1</c:v>
                </c:pt>
                <c:pt idx="491">
                  <c:v>#N/A</c:v>
                </c:pt>
                <c:pt idx="492">
                  <c:v>1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1</c:v>
                </c:pt>
                <c:pt idx="500">
                  <c:v>2</c:v>
                </c:pt>
                <c:pt idx="501">
                  <c:v>#N/A</c:v>
                </c:pt>
                <c:pt idx="502">
                  <c:v>1</c:v>
                </c:pt>
                <c:pt idx="503">
                  <c:v>#N/A</c:v>
                </c:pt>
                <c:pt idx="504">
                  <c:v>1</c:v>
                </c:pt>
                <c:pt idx="505">
                  <c:v>#N/A</c:v>
                </c:pt>
                <c:pt idx="506">
                  <c:v>1</c:v>
                </c:pt>
                <c:pt idx="507">
                  <c:v>1</c:v>
                </c:pt>
                <c:pt idx="508">
                  <c:v>#N/A</c:v>
                </c:pt>
                <c:pt idx="509">
                  <c:v>#N/A</c:v>
                </c:pt>
                <c:pt idx="510">
                  <c:v>3</c:v>
                </c:pt>
                <c:pt idx="511">
                  <c:v>1</c:v>
                </c:pt>
                <c:pt idx="512">
                  <c:v>1</c:v>
                </c:pt>
                <c:pt idx="513">
                  <c:v>3</c:v>
                </c:pt>
                <c:pt idx="514">
                  <c:v>1</c:v>
                </c:pt>
                <c:pt idx="515">
                  <c:v>#N/A</c:v>
                </c:pt>
                <c:pt idx="516">
                  <c:v>1</c:v>
                </c:pt>
                <c:pt idx="517">
                  <c:v>#N/A</c:v>
                </c:pt>
                <c:pt idx="518">
                  <c:v>1</c:v>
                </c:pt>
                <c:pt idx="519">
                  <c:v>4</c:v>
                </c:pt>
                <c:pt idx="520">
                  <c:v>#N/A</c:v>
                </c:pt>
                <c:pt idx="521">
                  <c:v>#N/A</c:v>
                </c:pt>
                <c:pt idx="522">
                  <c:v>2</c:v>
                </c:pt>
                <c:pt idx="523">
                  <c:v>1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1</c:v>
                </c:pt>
                <c:pt idx="528">
                  <c:v>#N/A</c:v>
                </c:pt>
                <c:pt idx="529">
                  <c:v>#N/A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4</c:v>
                </c:pt>
                <c:pt idx="534">
                  <c:v>2</c:v>
                </c:pt>
                <c:pt idx="535">
                  <c:v>1</c:v>
                </c:pt>
                <c:pt idx="536">
                  <c:v>#N/A</c:v>
                </c:pt>
                <c:pt idx="537">
                  <c:v>1</c:v>
                </c:pt>
                <c:pt idx="538">
                  <c:v>#N/A</c:v>
                </c:pt>
                <c:pt idx="539">
                  <c:v>3</c:v>
                </c:pt>
                <c:pt idx="540">
                  <c:v>2</c:v>
                </c:pt>
                <c:pt idx="541">
                  <c:v>#N/A</c:v>
                </c:pt>
                <c:pt idx="542">
                  <c:v>2</c:v>
                </c:pt>
                <c:pt idx="543">
                  <c:v>#N/A</c:v>
                </c:pt>
                <c:pt idx="544">
                  <c:v>1</c:v>
                </c:pt>
                <c:pt idx="545">
                  <c:v>1</c:v>
                </c:pt>
                <c:pt idx="546">
                  <c:v>#N/A</c:v>
                </c:pt>
                <c:pt idx="547">
                  <c:v>#N/A</c:v>
                </c:pt>
                <c:pt idx="548">
                  <c:v>1</c:v>
                </c:pt>
                <c:pt idx="549">
                  <c:v>1</c:v>
                </c:pt>
                <c:pt idx="550">
                  <c:v>#N/A</c:v>
                </c:pt>
                <c:pt idx="551">
                  <c:v>#N/A</c:v>
                </c:pt>
                <c:pt idx="552">
                  <c:v>2</c:v>
                </c:pt>
                <c:pt idx="553">
                  <c:v>1</c:v>
                </c:pt>
                <c:pt idx="554">
                  <c:v>#N/A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#N/A</c:v>
                </c:pt>
                <c:pt idx="559">
                  <c:v>#N/A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#N/A</c:v>
                </c:pt>
                <c:pt idx="565">
                  <c:v>2</c:v>
                </c:pt>
                <c:pt idx="566">
                  <c:v>1</c:v>
                </c:pt>
                <c:pt idx="567">
                  <c:v>3</c:v>
                </c:pt>
                <c:pt idx="568">
                  <c:v>1</c:v>
                </c:pt>
                <c:pt idx="569">
                  <c:v>2</c:v>
                </c:pt>
                <c:pt idx="570">
                  <c:v>#N/A</c:v>
                </c:pt>
                <c:pt idx="571">
                  <c:v>1</c:v>
                </c:pt>
                <c:pt idx="572">
                  <c:v>#N/A</c:v>
                </c:pt>
                <c:pt idx="573">
                  <c:v>#N/A</c:v>
                </c:pt>
                <c:pt idx="574">
                  <c:v>2</c:v>
                </c:pt>
                <c:pt idx="575">
                  <c:v>3</c:v>
                </c:pt>
                <c:pt idx="576">
                  <c:v>#N/A</c:v>
                </c:pt>
                <c:pt idx="577">
                  <c:v>1</c:v>
                </c:pt>
                <c:pt idx="578">
                  <c:v>#N/A</c:v>
                </c:pt>
                <c:pt idx="579">
                  <c:v>#N/A</c:v>
                </c:pt>
                <c:pt idx="580">
                  <c:v>2</c:v>
                </c:pt>
                <c:pt idx="581">
                  <c:v>#N/A</c:v>
                </c:pt>
                <c:pt idx="582">
                  <c:v>1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3</c:v>
                </c:pt>
                <c:pt idx="588">
                  <c:v>#N/A</c:v>
                </c:pt>
                <c:pt idx="589">
                  <c:v>#N/A</c:v>
                </c:pt>
                <c:pt idx="590">
                  <c:v>2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1</c:v>
                </c:pt>
                <c:pt idx="601">
                  <c:v>1</c:v>
                </c:pt>
                <c:pt idx="602">
                  <c:v>2</c:v>
                </c:pt>
                <c:pt idx="603">
                  <c:v>1</c:v>
                </c:pt>
                <c:pt idx="604">
                  <c:v>2</c:v>
                </c:pt>
                <c:pt idx="605">
                  <c:v>1</c:v>
                </c:pt>
                <c:pt idx="606">
                  <c:v>#N/A</c:v>
                </c:pt>
                <c:pt idx="607">
                  <c:v>4</c:v>
                </c:pt>
                <c:pt idx="608">
                  <c:v>#N/A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2</c:v>
                </c:pt>
                <c:pt idx="615">
                  <c:v>#N/A</c:v>
                </c:pt>
                <c:pt idx="616">
                  <c:v>2</c:v>
                </c:pt>
                <c:pt idx="617">
                  <c:v>#N/A</c:v>
                </c:pt>
                <c:pt idx="618">
                  <c:v>2</c:v>
                </c:pt>
                <c:pt idx="619">
                  <c:v>#N/A</c:v>
                </c:pt>
                <c:pt idx="620">
                  <c:v>#N/A</c:v>
                </c:pt>
                <c:pt idx="621">
                  <c:v>1</c:v>
                </c:pt>
                <c:pt idx="622">
                  <c:v>#N/A</c:v>
                </c:pt>
                <c:pt idx="623">
                  <c:v>1</c:v>
                </c:pt>
                <c:pt idx="624">
                  <c:v>1</c:v>
                </c:pt>
                <c:pt idx="625">
                  <c:v>#N/A</c:v>
                </c:pt>
                <c:pt idx="626">
                  <c:v>1</c:v>
                </c:pt>
                <c:pt idx="627">
                  <c:v>2</c:v>
                </c:pt>
                <c:pt idx="628">
                  <c:v>#N/A</c:v>
                </c:pt>
                <c:pt idx="629">
                  <c:v>3</c:v>
                </c:pt>
                <c:pt idx="630">
                  <c:v>1</c:v>
                </c:pt>
                <c:pt idx="631">
                  <c:v>1</c:v>
                </c:pt>
                <c:pt idx="632">
                  <c:v>#N/A</c:v>
                </c:pt>
                <c:pt idx="633">
                  <c:v>#N/A</c:v>
                </c:pt>
                <c:pt idx="634">
                  <c:v>1</c:v>
                </c:pt>
                <c:pt idx="635">
                  <c:v>1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1</c:v>
                </c:pt>
                <c:pt idx="641">
                  <c:v>#N/A</c:v>
                </c:pt>
                <c:pt idx="642">
                  <c:v>#N/A</c:v>
                </c:pt>
                <c:pt idx="643">
                  <c:v>2</c:v>
                </c:pt>
                <c:pt idx="644">
                  <c:v>#N/A</c:v>
                </c:pt>
                <c:pt idx="645">
                  <c:v>1</c:v>
                </c:pt>
                <c:pt idx="646">
                  <c:v>1</c:v>
                </c:pt>
                <c:pt idx="647">
                  <c:v>3</c:v>
                </c:pt>
                <c:pt idx="648">
                  <c:v>1</c:v>
                </c:pt>
                <c:pt idx="649">
                  <c:v>#N/A</c:v>
                </c:pt>
                <c:pt idx="650">
                  <c:v>#N/A</c:v>
                </c:pt>
                <c:pt idx="651">
                  <c:v>1</c:v>
                </c:pt>
                <c:pt idx="652">
                  <c:v>2</c:v>
                </c:pt>
                <c:pt idx="653">
                  <c:v>1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1</c:v>
                </c:pt>
                <c:pt idx="659">
                  <c:v>2</c:v>
                </c:pt>
                <c:pt idx="660">
                  <c:v>3</c:v>
                </c:pt>
                <c:pt idx="661">
                  <c:v>1</c:v>
                </c:pt>
                <c:pt idx="662">
                  <c:v>#N/A</c:v>
                </c:pt>
                <c:pt idx="663">
                  <c:v>1</c:v>
                </c:pt>
                <c:pt idx="664">
                  <c:v>2</c:v>
                </c:pt>
                <c:pt idx="665">
                  <c:v>1</c:v>
                </c:pt>
                <c:pt idx="666">
                  <c:v>#N/A</c:v>
                </c:pt>
                <c:pt idx="667">
                  <c:v>1</c:v>
                </c:pt>
                <c:pt idx="668">
                  <c:v>2</c:v>
                </c:pt>
                <c:pt idx="669">
                  <c:v>1</c:v>
                </c:pt>
                <c:pt idx="670">
                  <c:v>2</c:v>
                </c:pt>
                <c:pt idx="671">
                  <c:v>1</c:v>
                </c:pt>
                <c:pt idx="672">
                  <c:v>2</c:v>
                </c:pt>
                <c:pt idx="673">
                  <c:v>1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3</c:v>
                </c:pt>
                <c:pt idx="681">
                  <c:v>#N/A</c:v>
                </c:pt>
                <c:pt idx="682">
                  <c:v>#N/A</c:v>
                </c:pt>
                <c:pt idx="683">
                  <c:v>1</c:v>
                </c:pt>
                <c:pt idx="684">
                  <c:v>#N/A</c:v>
                </c:pt>
                <c:pt idx="685">
                  <c:v>2</c:v>
                </c:pt>
                <c:pt idx="686">
                  <c:v>2</c:v>
                </c:pt>
                <c:pt idx="687">
                  <c:v>#N/A</c:v>
                </c:pt>
                <c:pt idx="688">
                  <c:v>1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1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2</c:v>
                </c:pt>
                <c:pt idx="701">
                  <c:v>#N/A</c:v>
                </c:pt>
                <c:pt idx="702">
                  <c:v>#N/A</c:v>
                </c:pt>
                <c:pt idx="703">
                  <c:v>2</c:v>
                </c:pt>
                <c:pt idx="704">
                  <c:v>6</c:v>
                </c:pt>
                <c:pt idx="705">
                  <c:v>2</c:v>
                </c:pt>
                <c:pt idx="706">
                  <c:v>#N/A</c:v>
                </c:pt>
                <c:pt idx="707">
                  <c:v>4</c:v>
                </c:pt>
                <c:pt idx="708">
                  <c:v>1</c:v>
                </c:pt>
                <c:pt idx="709">
                  <c:v>#N/A</c:v>
                </c:pt>
                <c:pt idx="710">
                  <c:v>#N/A</c:v>
                </c:pt>
                <c:pt idx="711">
                  <c:v>3</c:v>
                </c:pt>
                <c:pt idx="712">
                  <c:v>1</c:v>
                </c:pt>
                <c:pt idx="713">
                  <c:v>#N/A</c:v>
                </c:pt>
                <c:pt idx="714">
                  <c:v>1</c:v>
                </c:pt>
                <c:pt idx="715">
                  <c:v>#N/A</c:v>
                </c:pt>
                <c:pt idx="716">
                  <c:v>#N/A</c:v>
                </c:pt>
                <c:pt idx="717">
                  <c:v>1</c:v>
                </c:pt>
                <c:pt idx="718">
                  <c:v>1</c:v>
                </c:pt>
                <c:pt idx="719">
                  <c:v>#N/A</c:v>
                </c:pt>
                <c:pt idx="720">
                  <c:v>#N/A</c:v>
                </c:pt>
                <c:pt idx="721">
                  <c:v>1</c:v>
                </c:pt>
                <c:pt idx="722">
                  <c:v>#N/A</c:v>
                </c:pt>
                <c:pt idx="723">
                  <c:v>#N/A</c:v>
                </c:pt>
                <c:pt idx="724">
                  <c:v>2</c:v>
                </c:pt>
                <c:pt idx="725">
                  <c:v>#N/A</c:v>
                </c:pt>
                <c:pt idx="726">
                  <c:v>2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1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1</c:v>
                </c:pt>
                <c:pt idx="740">
                  <c:v>#N/A</c:v>
                </c:pt>
                <c:pt idx="741">
                  <c:v>3</c:v>
                </c:pt>
                <c:pt idx="742">
                  <c:v>1</c:v>
                </c:pt>
                <c:pt idx="743">
                  <c:v>2</c:v>
                </c:pt>
                <c:pt idx="744">
                  <c:v>2</c:v>
                </c:pt>
                <c:pt idx="745">
                  <c:v>1</c:v>
                </c:pt>
                <c:pt idx="746">
                  <c:v>#N/A</c:v>
                </c:pt>
                <c:pt idx="747">
                  <c:v>1</c:v>
                </c:pt>
                <c:pt idx="748">
                  <c:v>#N/A</c:v>
                </c:pt>
                <c:pt idx="749">
                  <c:v>4</c:v>
                </c:pt>
                <c:pt idx="750">
                  <c:v>2</c:v>
                </c:pt>
                <c:pt idx="751">
                  <c:v>3</c:v>
                </c:pt>
                <c:pt idx="752">
                  <c:v>2</c:v>
                </c:pt>
                <c:pt idx="753">
                  <c:v>1</c:v>
                </c:pt>
                <c:pt idx="754">
                  <c:v>#N/A</c:v>
                </c:pt>
                <c:pt idx="755">
                  <c:v>1</c:v>
                </c:pt>
                <c:pt idx="756">
                  <c:v>1</c:v>
                </c:pt>
                <c:pt idx="757">
                  <c:v>#N/A</c:v>
                </c:pt>
                <c:pt idx="758">
                  <c:v>1</c:v>
                </c:pt>
                <c:pt idx="759">
                  <c:v>2</c:v>
                </c:pt>
                <c:pt idx="760">
                  <c:v>#N/A</c:v>
                </c:pt>
                <c:pt idx="761">
                  <c:v>1</c:v>
                </c:pt>
                <c:pt idx="762">
                  <c:v>1</c:v>
                </c:pt>
                <c:pt idx="763">
                  <c:v>#N/A</c:v>
                </c:pt>
                <c:pt idx="764">
                  <c:v>2</c:v>
                </c:pt>
                <c:pt idx="765">
                  <c:v>3</c:v>
                </c:pt>
                <c:pt idx="766">
                  <c:v>2</c:v>
                </c:pt>
                <c:pt idx="767">
                  <c:v>2</c:v>
                </c:pt>
                <c:pt idx="768">
                  <c:v>#N/A</c:v>
                </c:pt>
                <c:pt idx="769">
                  <c:v>1</c:v>
                </c:pt>
                <c:pt idx="770">
                  <c:v>#N/A</c:v>
                </c:pt>
                <c:pt idx="771">
                  <c:v>5</c:v>
                </c:pt>
                <c:pt idx="772">
                  <c:v>4</c:v>
                </c:pt>
                <c:pt idx="773">
                  <c:v>3</c:v>
                </c:pt>
                <c:pt idx="774">
                  <c:v>1</c:v>
                </c:pt>
                <c:pt idx="775">
                  <c:v>3</c:v>
                </c:pt>
                <c:pt idx="776">
                  <c:v>#N/A</c:v>
                </c:pt>
                <c:pt idx="777">
                  <c:v>1</c:v>
                </c:pt>
                <c:pt idx="778">
                  <c:v>#N/A</c:v>
                </c:pt>
                <c:pt idx="779">
                  <c:v>2</c:v>
                </c:pt>
                <c:pt idx="780">
                  <c:v>#N/A</c:v>
                </c:pt>
                <c:pt idx="781">
                  <c:v>3</c:v>
                </c:pt>
                <c:pt idx="782">
                  <c:v>1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2</c:v>
                </c:pt>
                <c:pt idx="787">
                  <c:v>#N/A</c:v>
                </c:pt>
                <c:pt idx="788">
                  <c:v>#N/A</c:v>
                </c:pt>
                <c:pt idx="789">
                  <c:v>2</c:v>
                </c:pt>
                <c:pt idx="790">
                  <c:v>#N/A</c:v>
                </c:pt>
                <c:pt idx="791">
                  <c:v>5</c:v>
                </c:pt>
                <c:pt idx="792">
                  <c:v>8</c:v>
                </c:pt>
                <c:pt idx="793">
                  <c:v>2</c:v>
                </c:pt>
                <c:pt idx="794">
                  <c:v>1</c:v>
                </c:pt>
                <c:pt idx="795">
                  <c:v>5</c:v>
                </c:pt>
                <c:pt idx="796">
                  <c:v>#N/A</c:v>
                </c:pt>
                <c:pt idx="797">
                  <c:v>3</c:v>
                </c:pt>
                <c:pt idx="798">
                  <c:v>#N/A</c:v>
                </c:pt>
                <c:pt idx="799">
                  <c:v>3</c:v>
                </c:pt>
                <c:pt idx="800">
                  <c:v>3</c:v>
                </c:pt>
                <c:pt idx="801">
                  <c:v>2</c:v>
                </c:pt>
                <c:pt idx="802">
                  <c:v>3</c:v>
                </c:pt>
                <c:pt idx="803">
                  <c:v>2</c:v>
                </c:pt>
                <c:pt idx="804">
                  <c:v>2</c:v>
                </c:pt>
                <c:pt idx="805">
                  <c:v>7</c:v>
                </c:pt>
                <c:pt idx="806">
                  <c:v>1</c:v>
                </c:pt>
                <c:pt idx="807">
                  <c:v>3</c:v>
                </c:pt>
                <c:pt idx="808">
                  <c:v>1</c:v>
                </c:pt>
                <c:pt idx="809">
                  <c:v>1</c:v>
                </c:pt>
                <c:pt idx="810">
                  <c:v>4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7</c:v>
                </c:pt>
                <c:pt idx="818">
                  <c:v>#N/A</c:v>
                </c:pt>
                <c:pt idx="819">
                  <c:v>4</c:v>
                </c:pt>
                <c:pt idx="820">
                  <c:v>1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5</c:v>
                </c:pt>
                <c:pt idx="825">
                  <c:v>1</c:v>
                </c:pt>
                <c:pt idx="826">
                  <c:v>#N/A</c:v>
                </c:pt>
                <c:pt idx="827">
                  <c:v>1</c:v>
                </c:pt>
                <c:pt idx="828">
                  <c:v>#N/A</c:v>
                </c:pt>
                <c:pt idx="829">
                  <c:v>5</c:v>
                </c:pt>
                <c:pt idx="830">
                  <c:v>4</c:v>
                </c:pt>
                <c:pt idx="831">
                  <c:v>2</c:v>
                </c:pt>
                <c:pt idx="832">
                  <c:v>4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9</c:v>
                </c:pt>
                <c:pt idx="840">
                  <c:v>6</c:v>
                </c:pt>
                <c:pt idx="841">
                  <c:v>12</c:v>
                </c:pt>
                <c:pt idx="842">
                  <c:v>10</c:v>
                </c:pt>
                <c:pt idx="843">
                  <c:v>6</c:v>
                </c:pt>
                <c:pt idx="844">
                  <c:v>4</c:v>
                </c:pt>
                <c:pt idx="845">
                  <c:v>13</c:v>
                </c:pt>
                <c:pt idx="846">
                  <c:v>3</c:v>
                </c:pt>
                <c:pt idx="847">
                  <c:v>10</c:v>
                </c:pt>
                <c:pt idx="848">
                  <c:v>3</c:v>
                </c:pt>
                <c:pt idx="849">
                  <c:v>1</c:v>
                </c:pt>
                <c:pt idx="850">
                  <c:v>10</c:v>
                </c:pt>
                <c:pt idx="851">
                  <c:v>15</c:v>
                </c:pt>
                <c:pt idx="852">
                  <c:v>6</c:v>
                </c:pt>
                <c:pt idx="853">
                  <c:v>2</c:v>
                </c:pt>
                <c:pt idx="85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FF2-4D45-92E5-2E9784283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045327"/>
        <c:axId val="1611040047"/>
      </c:scatterChart>
      <c:valAx>
        <c:axId val="161104532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AU" sz="1200" b="0" i="0" u="none" strike="noStrike" kern="1200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Position on Chromosome (x1000)</a:t>
                </a:r>
              </a:p>
            </c:rich>
          </c:tx>
          <c:layout>
            <c:manualLayout>
              <c:xMode val="edge"/>
              <c:yMode val="edge"/>
              <c:x val="0.80425397644966512"/>
              <c:y val="0.90966489364841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4500000" spcFirstLastPara="1" vertOverflow="ellipsis" wrap="square" anchor="ctr" anchorCtr="0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611040047"/>
        <c:crosses val="autoZero"/>
        <c:crossBetween val="midCat"/>
        <c:majorUnit val="4000"/>
      </c:valAx>
      <c:valAx>
        <c:axId val="161104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r>
                  <a:rPr lang="en-AU" sz="120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ptos" panose="020B00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61104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ysClr val="windowText" lastClr="000000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AU"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Counst of Tier 1 variants detected from GIAB (200-7000), and those not detected.  </a:t>
            </a:r>
            <a:br>
              <a:rPr lang="en-AU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</a:br>
            <a:r>
              <a:rPr lang="en-AU"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(200bp Bins)</a:t>
            </a:r>
          </a:p>
        </c:rich>
      </c:tx>
      <c:layout>
        <c:manualLayout>
          <c:xMode val="edge"/>
          <c:yMode val="edge"/>
          <c:x val="0.13909959072305592"/>
          <c:y val="5.30679841269620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AU"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52503106279519"/>
          <c:y val="0.22118276140160764"/>
          <c:w val="0.87181990382170849"/>
          <c:h val="0.55530282876034021"/>
        </c:manualLayout>
      </c:layout>
      <c:barChart>
        <c:barDir val="col"/>
        <c:grouping val="clustered"/>
        <c:varyColors val="0"/>
        <c:ser>
          <c:idx val="0"/>
          <c:order val="0"/>
          <c:tx>
            <c:v>Detected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'Fig20'!$R$5:$R$40</c:f>
              <c:numCache>
                <c:formatCode>General</c:formatCode>
                <c:ptCount val="3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</c:numCache>
            </c:numRef>
          </c:cat>
          <c:val>
            <c:numRef>
              <c:f>'Fig20'!$AA$5:$AA$40</c:f>
              <c:numCache>
                <c:formatCode>General</c:formatCode>
                <c:ptCount val="36"/>
                <c:pt idx="0">
                  <c:v>0</c:v>
                </c:pt>
                <c:pt idx="1">
                  <c:v>115</c:v>
                </c:pt>
                <c:pt idx="2">
                  <c:v>19</c:v>
                </c:pt>
                <c:pt idx="3">
                  <c:v>29</c:v>
                </c:pt>
                <c:pt idx="4">
                  <c:v>17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0.9</c:v>
                </c:pt>
                <c:pt idx="10">
                  <c:v>4</c:v>
                </c:pt>
                <c:pt idx="11">
                  <c:v>0.9</c:v>
                </c:pt>
                <c:pt idx="12">
                  <c:v>3</c:v>
                </c:pt>
                <c:pt idx="13">
                  <c:v>0.9</c:v>
                </c:pt>
                <c:pt idx="14">
                  <c:v>3</c:v>
                </c:pt>
                <c:pt idx="15">
                  <c:v>0.9</c:v>
                </c:pt>
                <c:pt idx="16">
                  <c:v>0</c:v>
                </c:pt>
                <c:pt idx="17">
                  <c:v>0.9</c:v>
                </c:pt>
                <c:pt idx="18">
                  <c:v>3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0.9</c:v>
                </c:pt>
                <c:pt idx="30">
                  <c:v>2</c:v>
                </c:pt>
                <c:pt idx="31">
                  <c:v>0</c:v>
                </c:pt>
                <c:pt idx="32">
                  <c:v>0.9</c:v>
                </c:pt>
                <c:pt idx="33">
                  <c:v>0.9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4-4EB0-A4C1-BA1154B609F5}"/>
            </c:ext>
          </c:extLst>
        </c:ser>
        <c:ser>
          <c:idx val="1"/>
          <c:order val="1"/>
          <c:tx>
            <c:v>Not Detected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'Fig20'!$R$5:$R$40</c:f>
              <c:numCache>
                <c:formatCode>General</c:formatCode>
                <c:ptCount val="3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</c:numCache>
            </c:numRef>
          </c:cat>
          <c:val>
            <c:numRef>
              <c:f>'Fig20'!$AB$5:$AB$40</c:f>
              <c:numCache>
                <c:formatCode>General</c:formatCode>
                <c:ptCount val="36"/>
                <c:pt idx="0">
                  <c:v>0</c:v>
                </c:pt>
                <c:pt idx="1">
                  <c:v>106</c:v>
                </c:pt>
                <c:pt idx="2">
                  <c:v>36</c:v>
                </c:pt>
                <c:pt idx="3">
                  <c:v>21</c:v>
                </c:pt>
                <c:pt idx="4">
                  <c:v>12</c:v>
                </c:pt>
                <c:pt idx="5">
                  <c:v>9</c:v>
                </c:pt>
                <c:pt idx="6">
                  <c:v>9</c:v>
                </c:pt>
                <c:pt idx="7">
                  <c:v>4</c:v>
                </c:pt>
                <c:pt idx="8">
                  <c:v>8</c:v>
                </c:pt>
                <c:pt idx="9">
                  <c:v>0.9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0.9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0.9</c:v>
                </c:pt>
                <c:pt idx="21">
                  <c:v>0</c:v>
                </c:pt>
                <c:pt idx="22">
                  <c:v>0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</c:v>
                </c:pt>
                <c:pt idx="27">
                  <c:v>0.9</c:v>
                </c:pt>
                <c:pt idx="28">
                  <c:v>0</c:v>
                </c:pt>
                <c:pt idx="29">
                  <c:v>0</c:v>
                </c:pt>
                <c:pt idx="30">
                  <c:v>0.9</c:v>
                </c:pt>
                <c:pt idx="31">
                  <c:v>0</c:v>
                </c:pt>
                <c:pt idx="32">
                  <c:v>0.9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44-4EB0-A4C1-BA1154B6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5137488"/>
        <c:axId val="1585126448"/>
      </c:barChart>
      <c:catAx>
        <c:axId val="158513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AU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Insert Length </a:t>
                </a:r>
              </a:p>
            </c:rich>
          </c:tx>
          <c:layout>
            <c:manualLayout>
              <c:xMode val="edge"/>
              <c:yMode val="edge"/>
              <c:x val="0.77596946357148744"/>
              <c:y val="0.89165008001983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AU"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126448"/>
        <c:crossesAt val="0.5"/>
        <c:auto val="1"/>
        <c:lblAlgn val="ctr"/>
        <c:lblOffset val="100"/>
        <c:noMultiLvlLbl val="0"/>
      </c:catAx>
      <c:valAx>
        <c:axId val="158512644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lang="en-AU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Insert Count (log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lang="en-AU"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13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Location and size of insertions of length 200 - 7000bp in the GIAB call set.</a:t>
            </a:r>
          </a:p>
          <a:p>
            <a:pPr algn="ctr" rtl="0">
              <a:defRPr lang="en-AU">
                <a:solidFill>
                  <a:sysClr val="windowText" lastClr="000000"/>
                </a:solidFill>
              </a:defRPr>
            </a:pPr>
            <a:r>
              <a:rPr lang="en-AU"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for HG002 chromosome 6</a:t>
            </a:r>
          </a:p>
          <a:p>
            <a:pPr algn="ctr" rtl="0">
              <a:defRPr lang="en-AU">
                <a:solidFill>
                  <a:sysClr val="windowText" lastClr="000000"/>
                </a:solidFill>
              </a:defRPr>
            </a:pPr>
            <a:r>
              <a:rPr lang="en-AU"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Inserts which matched at tier 1 level from all tested variant callers are indicated.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170304418187487E-2"/>
          <c:y val="0.25125640708524"/>
          <c:w val="0.89149865268349582"/>
          <c:h val="0.57582141237580897"/>
        </c:manualLayout>
      </c:layout>
      <c:scatterChart>
        <c:scatterStyle val="lineMarker"/>
        <c:varyColors val="0"/>
        <c:ser>
          <c:idx val="1"/>
          <c:order val="0"/>
          <c:tx>
            <c:v>Matched to Our Calls</c:v>
          </c:tx>
          <c:spPr>
            <a:ln w="381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'Fig20'!$C$5:$C$455</c:f>
              <c:numCache>
                <c:formatCode>General</c:formatCode>
                <c:ptCount val="451"/>
                <c:pt idx="0">
                  <c:v>371011</c:v>
                </c:pt>
                <c:pt idx="1">
                  <c:v>528879</c:v>
                </c:pt>
                <c:pt idx="2">
                  <c:v>786038</c:v>
                </c:pt>
                <c:pt idx="3">
                  <c:v>834408</c:v>
                </c:pt>
                <c:pt idx="4">
                  <c:v>862415</c:v>
                </c:pt>
                <c:pt idx="5">
                  <c:v>909647</c:v>
                </c:pt>
                <c:pt idx="6">
                  <c:v>910426</c:v>
                </c:pt>
                <c:pt idx="7">
                  <c:v>994192</c:v>
                </c:pt>
                <c:pt idx="8">
                  <c:v>1053939</c:v>
                </c:pt>
                <c:pt idx="9">
                  <c:v>1125900</c:v>
                </c:pt>
                <c:pt idx="10">
                  <c:v>1205341</c:v>
                </c:pt>
                <c:pt idx="11">
                  <c:v>1206082</c:v>
                </c:pt>
                <c:pt idx="12">
                  <c:v>1244093</c:v>
                </c:pt>
                <c:pt idx="13">
                  <c:v>1250808</c:v>
                </c:pt>
                <c:pt idx="14">
                  <c:v>1927262</c:v>
                </c:pt>
                <c:pt idx="15">
                  <c:v>1927502</c:v>
                </c:pt>
                <c:pt idx="16">
                  <c:v>2376480</c:v>
                </c:pt>
                <c:pt idx="17">
                  <c:v>2384505</c:v>
                </c:pt>
                <c:pt idx="18">
                  <c:v>2384507</c:v>
                </c:pt>
                <c:pt idx="19">
                  <c:v>2505118</c:v>
                </c:pt>
                <c:pt idx="20">
                  <c:v>2694713</c:v>
                </c:pt>
                <c:pt idx="21">
                  <c:v>2774003</c:v>
                </c:pt>
                <c:pt idx="22">
                  <c:v>2920156</c:v>
                </c:pt>
                <c:pt idx="23">
                  <c:v>2920157</c:v>
                </c:pt>
                <c:pt idx="24">
                  <c:v>2972608</c:v>
                </c:pt>
                <c:pt idx="25">
                  <c:v>3146792</c:v>
                </c:pt>
                <c:pt idx="26">
                  <c:v>3222190</c:v>
                </c:pt>
                <c:pt idx="27">
                  <c:v>3356283</c:v>
                </c:pt>
                <c:pt idx="28">
                  <c:v>3516615</c:v>
                </c:pt>
                <c:pt idx="29">
                  <c:v>3517279</c:v>
                </c:pt>
                <c:pt idx="30">
                  <c:v>3777007</c:v>
                </c:pt>
                <c:pt idx="31">
                  <c:v>5035764</c:v>
                </c:pt>
                <c:pt idx="32">
                  <c:v>6261813</c:v>
                </c:pt>
                <c:pt idx="33">
                  <c:v>6537800</c:v>
                </c:pt>
                <c:pt idx="34">
                  <c:v>6821989</c:v>
                </c:pt>
                <c:pt idx="35">
                  <c:v>8110927</c:v>
                </c:pt>
                <c:pt idx="36">
                  <c:v>8828328</c:v>
                </c:pt>
                <c:pt idx="37">
                  <c:v>9988912</c:v>
                </c:pt>
                <c:pt idx="38">
                  <c:v>11491768</c:v>
                </c:pt>
                <c:pt idx="39">
                  <c:v>12102167</c:v>
                </c:pt>
                <c:pt idx="40">
                  <c:v>13128402</c:v>
                </c:pt>
                <c:pt idx="41">
                  <c:v>13128403</c:v>
                </c:pt>
                <c:pt idx="42">
                  <c:v>13191041</c:v>
                </c:pt>
                <c:pt idx="43">
                  <c:v>13434745</c:v>
                </c:pt>
                <c:pt idx="44">
                  <c:v>13503050</c:v>
                </c:pt>
                <c:pt idx="45">
                  <c:v>13521264</c:v>
                </c:pt>
                <c:pt idx="46">
                  <c:v>13718467</c:v>
                </c:pt>
                <c:pt idx="47">
                  <c:v>14693130</c:v>
                </c:pt>
                <c:pt idx="48">
                  <c:v>15688939</c:v>
                </c:pt>
                <c:pt idx="49">
                  <c:v>16099758</c:v>
                </c:pt>
                <c:pt idx="50">
                  <c:v>16950835</c:v>
                </c:pt>
                <c:pt idx="51">
                  <c:v>17249954</c:v>
                </c:pt>
                <c:pt idx="52">
                  <c:v>18327736</c:v>
                </c:pt>
                <c:pt idx="53">
                  <c:v>18346385</c:v>
                </c:pt>
                <c:pt idx="54">
                  <c:v>18470148</c:v>
                </c:pt>
                <c:pt idx="55">
                  <c:v>18899149</c:v>
                </c:pt>
                <c:pt idx="56">
                  <c:v>19137093</c:v>
                </c:pt>
                <c:pt idx="57">
                  <c:v>19940754</c:v>
                </c:pt>
                <c:pt idx="58">
                  <c:v>20887906</c:v>
                </c:pt>
                <c:pt idx="59">
                  <c:v>21456503</c:v>
                </c:pt>
                <c:pt idx="60">
                  <c:v>21456693</c:v>
                </c:pt>
                <c:pt idx="61">
                  <c:v>22619921</c:v>
                </c:pt>
                <c:pt idx="62">
                  <c:v>22930644</c:v>
                </c:pt>
                <c:pt idx="63">
                  <c:v>23620207</c:v>
                </c:pt>
                <c:pt idx="64">
                  <c:v>23779486</c:v>
                </c:pt>
                <c:pt idx="65">
                  <c:v>23978343</c:v>
                </c:pt>
                <c:pt idx="66">
                  <c:v>24054179</c:v>
                </c:pt>
                <c:pt idx="67">
                  <c:v>24238328</c:v>
                </c:pt>
                <c:pt idx="68">
                  <c:v>24238403</c:v>
                </c:pt>
                <c:pt idx="69">
                  <c:v>24649209</c:v>
                </c:pt>
                <c:pt idx="70">
                  <c:v>24683987</c:v>
                </c:pt>
                <c:pt idx="71">
                  <c:v>25070679</c:v>
                </c:pt>
                <c:pt idx="72">
                  <c:v>25070683</c:v>
                </c:pt>
                <c:pt idx="73">
                  <c:v>26043263</c:v>
                </c:pt>
                <c:pt idx="74">
                  <c:v>27068134</c:v>
                </c:pt>
                <c:pt idx="75">
                  <c:v>27452751</c:v>
                </c:pt>
                <c:pt idx="76">
                  <c:v>27557749</c:v>
                </c:pt>
                <c:pt idx="77">
                  <c:v>28022434</c:v>
                </c:pt>
                <c:pt idx="78">
                  <c:v>28143962</c:v>
                </c:pt>
                <c:pt idx="79">
                  <c:v>28514336</c:v>
                </c:pt>
                <c:pt idx="80">
                  <c:v>28680511</c:v>
                </c:pt>
                <c:pt idx="81">
                  <c:v>29998481</c:v>
                </c:pt>
                <c:pt idx="82">
                  <c:v>30221985</c:v>
                </c:pt>
                <c:pt idx="83">
                  <c:v>30439406</c:v>
                </c:pt>
                <c:pt idx="84">
                  <c:v>30439407</c:v>
                </c:pt>
                <c:pt idx="85">
                  <c:v>30754700</c:v>
                </c:pt>
                <c:pt idx="86">
                  <c:v>30861864</c:v>
                </c:pt>
                <c:pt idx="87">
                  <c:v>30971591</c:v>
                </c:pt>
                <c:pt idx="88">
                  <c:v>31296793</c:v>
                </c:pt>
                <c:pt idx="89">
                  <c:v>31297394</c:v>
                </c:pt>
                <c:pt idx="90">
                  <c:v>31439000</c:v>
                </c:pt>
                <c:pt idx="91">
                  <c:v>32450724</c:v>
                </c:pt>
                <c:pt idx="92">
                  <c:v>32509105</c:v>
                </c:pt>
                <c:pt idx="93">
                  <c:v>32514623</c:v>
                </c:pt>
                <c:pt idx="94">
                  <c:v>32555148</c:v>
                </c:pt>
                <c:pt idx="95">
                  <c:v>32643458</c:v>
                </c:pt>
                <c:pt idx="96">
                  <c:v>32662303</c:v>
                </c:pt>
                <c:pt idx="97">
                  <c:v>32687172</c:v>
                </c:pt>
                <c:pt idx="98">
                  <c:v>32688578</c:v>
                </c:pt>
                <c:pt idx="99">
                  <c:v>32773435</c:v>
                </c:pt>
                <c:pt idx="100">
                  <c:v>33573991</c:v>
                </c:pt>
                <c:pt idx="101">
                  <c:v>34038963</c:v>
                </c:pt>
                <c:pt idx="102">
                  <c:v>34040582</c:v>
                </c:pt>
                <c:pt idx="103">
                  <c:v>34040584</c:v>
                </c:pt>
                <c:pt idx="104">
                  <c:v>35137401</c:v>
                </c:pt>
                <c:pt idx="105">
                  <c:v>35682057</c:v>
                </c:pt>
                <c:pt idx="106">
                  <c:v>36396790</c:v>
                </c:pt>
                <c:pt idx="107">
                  <c:v>36968540</c:v>
                </c:pt>
                <c:pt idx="108">
                  <c:v>37475493</c:v>
                </c:pt>
                <c:pt idx="109">
                  <c:v>38932063</c:v>
                </c:pt>
                <c:pt idx="110">
                  <c:v>39248608</c:v>
                </c:pt>
                <c:pt idx="111">
                  <c:v>39248821</c:v>
                </c:pt>
                <c:pt idx="112">
                  <c:v>39813145</c:v>
                </c:pt>
                <c:pt idx="113">
                  <c:v>39894489</c:v>
                </c:pt>
                <c:pt idx="114">
                  <c:v>40046892</c:v>
                </c:pt>
                <c:pt idx="115">
                  <c:v>40459830</c:v>
                </c:pt>
                <c:pt idx="116">
                  <c:v>40622731</c:v>
                </c:pt>
                <c:pt idx="117">
                  <c:v>40872456</c:v>
                </c:pt>
                <c:pt idx="118">
                  <c:v>40926830</c:v>
                </c:pt>
                <c:pt idx="119">
                  <c:v>41186879</c:v>
                </c:pt>
                <c:pt idx="120">
                  <c:v>41186887</c:v>
                </c:pt>
                <c:pt idx="121">
                  <c:v>41187035</c:v>
                </c:pt>
                <c:pt idx="122">
                  <c:v>42887514</c:v>
                </c:pt>
                <c:pt idx="123">
                  <c:v>43705844</c:v>
                </c:pt>
                <c:pt idx="124">
                  <c:v>43895474</c:v>
                </c:pt>
                <c:pt idx="125">
                  <c:v>43931330</c:v>
                </c:pt>
                <c:pt idx="126">
                  <c:v>43931667</c:v>
                </c:pt>
                <c:pt idx="127">
                  <c:v>44012283</c:v>
                </c:pt>
                <c:pt idx="128">
                  <c:v>44149159</c:v>
                </c:pt>
                <c:pt idx="129">
                  <c:v>44287248</c:v>
                </c:pt>
                <c:pt idx="130">
                  <c:v>45260480</c:v>
                </c:pt>
                <c:pt idx="131">
                  <c:v>45610567</c:v>
                </c:pt>
                <c:pt idx="132">
                  <c:v>45610837</c:v>
                </c:pt>
                <c:pt idx="133">
                  <c:v>47434234</c:v>
                </c:pt>
                <c:pt idx="134">
                  <c:v>47473301</c:v>
                </c:pt>
                <c:pt idx="135">
                  <c:v>47708256</c:v>
                </c:pt>
                <c:pt idx="136">
                  <c:v>48672962</c:v>
                </c:pt>
                <c:pt idx="137">
                  <c:v>49561913</c:v>
                </c:pt>
                <c:pt idx="138">
                  <c:v>49865410</c:v>
                </c:pt>
                <c:pt idx="139">
                  <c:v>49889709</c:v>
                </c:pt>
                <c:pt idx="140">
                  <c:v>51846872</c:v>
                </c:pt>
                <c:pt idx="141">
                  <c:v>51854679</c:v>
                </c:pt>
                <c:pt idx="142">
                  <c:v>52537112</c:v>
                </c:pt>
                <c:pt idx="143">
                  <c:v>52691457</c:v>
                </c:pt>
                <c:pt idx="144">
                  <c:v>53091092</c:v>
                </c:pt>
                <c:pt idx="145">
                  <c:v>53091123</c:v>
                </c:pt>
                <c:pt idx="146">
                  <c:v>53609680</c:v>
                </c:pt>
                <c:pt idx="147">
                  <c:v>53648744</c:v>
                </c:pt>
                <c:pt idx="148">
                  <c:v>54469822</c:v>
                </c:pt>
                <c:pt idx="149">
                  <c:v>54714537</c:v>
                </c:pt>
                <c:pt idx="150">
                  <c:v>55492678</c:v>
                </c:pt>
                <c:pt idx="151">
                  <c:v>55492678</c:v>
                </c:pt>
                <c:pt idx="152">
                  <c:v>55492679</c:v>
                </c:pt>
                <c:pt idx="153">
                  <c:v>55492910</c:v>
                </c:pt>
                <c:pt idx="154">
                  <c:v>55962554</c:v>
                </c:pt>
                <c:pt idx="155">
                  <c:v>55962920</c:v>
                </c:pt>
                <c:pt idx="156">
                  <c:v>57392156</c:v>
                </c:pt>
                <c:pt idx="157">
                  <c:v>57444958</c:v>
                </c:pt>
                <c:pt idx="158">
                  <c:v>58505151</c:v>
                </c:pt>
                <c:pt idx="159">
                  <c:v>63540958</c:v>
                </c:pt>
                <c:pt idx="160">
                  <c:v>65000859</c:v>
                </c:pt>
                <c:pt idx="161">
                  <c:v>65022876</c:v>
                </c:pt>
                <c:pt idx="162">
                  <c:v>65396691</c:v>
                </c:pt>
                <c:pt idx="163">
                  <c:v>65986594</c:v>
                </c:pt>
                <c:pt idx="164">
                  <c:v>66152843</c:v>
                </c:pt>
                <c:pt idx="165">
                  <c:v>66163966</c:v>
                </c:pt>
                <c:pt idx="166">
                  <c:v>66447159</c:v>
                </c:pt>
                <c:pt idx="167">
                  <c:v>66816116</c:v>
                </c:pt>
                <c:pt idx="168">
                  <c:v>67782162</c:v>
                </c:pt>
                <c:pt idx="169">
                  <c:v>67782169</c:v>
                </c:pt>
                <c:pt idx="170">
                  <c:v>67782340</c:v>
                </c:pt>
                <c:pt idx="171">
                  <c:v>68050629</c:v>
                </c:pt>
                <c:pt idx="172">
                  <c:v>68117217</c:v>
                </c:pt>
                <c:pt idx="173">
                  <c:v>68142560</c:v>
                </c:pt>
                <c:pt idx="174">
                  <c:v>68311295</c:v>
                </c:pt>
                <c:pt idx="175">
                  <c:v>68314049</c:v>
                </c:pt>
                <c:pt idx="176">
                  <c:v>68319112</c:v>
                </c:pt>
                <c:pt idx="177">
                  <c:v>68502427</c:v>
                </c:pt>
                <c:pt idx="178">
                  <c:v>68511985</c:v>
                </c:pt>
                <c:pt idx="179">
                  <c:v>69642768</c:v>
                </c:pt>
                <c:pt idx="180">
                  <c:v>69810702</c:v>
                </c:pt>
                <c:pt idx="181">
                  <c:v>69810839</c:v>
                </c:pt>
                <c:pt idx="182">
                  <c:v>70277010</c:v>
                </c:pt>
                <c:pt idx="183">
                  <c:v>70277243</c:v>
                </c:pt>
                <c:pt idx="184">
                  <c:v>70277282</c:v>
                </c:pt>
                <c:pt idx="185">
                  <c:v>70327733</c:v>
                </c:pt>
                <c:pt idx="186">
                  <c:v>70630782</c:v>
                </c:pt>
                <c:pt idx="187">
                  <c:v>72580491</c:v>
                </c:pt>
                <c:pt idx="188">
                  <c:v>74216637</c:v>
                </c:pt>
                <c:pt idx="189">
                  <c:v>74273553</c:v>
                </c:pt>
                <c:pt idx="190">
                  <c:v>74295003</c:v>
                </c:pt>
                <c:pt idx="191">
                  <c:v>74310984</c:v>
                </c:pt>
                <c:pt idx="192">
                  <c:v>74341731</c:v>
                </c:pt>
                <c:pt idx="193">
                  <c:v>74504847</c:v>
                </c:pt>
                <c:pt idx="194">
                  <c:v>74668007</c:v>
                </c:pt>
                <c:pt idx="195">
                  <c:v>75162143</c:v>
                </c:pt>
                <c:pt idx="196">
                  <c:v>77722511</c:v>
                </c:pt>
                <c:pt idx="197">
                  <c:v>77980646</c:v>
                </c:pt>
                <c:pt idx="198">
                  <c:v>78364254</c:v>
                </c:pt>
                <c:pt idx="199">
                  <c:v>78416767</c:v>
                </c:pt>
                <c:pt idx="200">
                  <c:v>78843171</c:v>
                </c:pt>
                <c:pt idx="201">
                  <c:v>79263620</c:v>
                </c:pt>
                <c:pt idx="202">
                  <c:v>79723784</c:v>
                </c:pt>
                <c:pt idx="203">
                  <c:v>80398947</c:v>
                </c:pt>
                <c:pt idx="204">
                  <c:v>80611272</c:v>
                </c:pt>
                <c:pt idx="205">
                  <c:v>81267024</c:v>
                </c:pt>
                <c:pt idx="206">
                  <c:v>82349277</c:v>
                </c:pt>
                <c:pt idx="207">
                  <c:v>82349371</c:v>
                </c:pt>
                <c:pt idx="208">
                  <c:v>83644649</c:v>
                </c:pt>
                <c:pt idx="209">
                  <c:v>88217546</c:v>
                </c:pt>
                <c:pt idx="210">
                  <c:v>88698067</c:v>
                </c:pt>
                <c:pt idx="211">
                  <c:v>89657427</c:v>
                </c:pt>
                <c:pt idx="212">
                  <c:v>89923579</c:v>
                </c:pt>
                <c:pt idx="213">
                  <c:v>89923635</c:v>
                </c:pt>
                <c:pt idx="214">
                  <c:v>90582101</c:v>
                </c:pt>
                <c:pt idx="215">
                  <c:v>90582101</c:v>
                </c:pt>
                <c:pt idx="216">
                  <c:v>90730300</c:v>
                </c:pt>
                <c:pt idx="217">
                  <c:v>91125852</c:v>
                </c:pt>
                <c:pt idx="218">
                  <c:v>91673770</c:v>
                </c:pt>
                <c:pt idx="219">
                  <c:v>91674000</c:v>
                </c:pt>
                <c:pt idx="220">
                  <c:v>92768742</c:v>
                </c:pt>
                <c:pt idx="221">
                  <c:v>93156763</c:v>
                </c:pt>
                <c:pt idx="222">
                  <c:v>93576129</c:v>
                </c:pt>
                <c:pt idx="223">
                  <c:v>94741075</c:v>
                </c:pt>
                <c:pt idx="224">
                  <c:v>95667084</c:v>
                </c:pt>
                <c:pt idx="225">
                  <c:v>95667104</c:v>
                </c:pt>
                <c:pt idx="226">
                  <c:v>95949731</c:v>
                </c:pt>
                <c:pt idx="227">
                  <c:v>95951001</c:v>
                </c:pt>
                <c:pt idx="228">
                  <c:v>96009421</c:v>
                </c:pt>
                <c:pt idx="229">
                  <c:v>96509181</c:v>
                </c:pt>
                <c:pt idx="230">
                  <c:v>96641094</c:v>
                </c:pt>
                <c:pt idx="231">
                  <c:v>97017676</c:v>
                </c:pt>
                <c:pt idx="232">
                  <c:v>97430443</c:v>
                </c:pt>
                <c:pt idx="233">
                  <c:v>97686736</c:v>
                </c:pt>
                <c:pt idx="234">
                  <c:v>98251328</c:v>
                </c:pt>
                <c:pt idx="235">
                  <c:v>100424028</c:v>
                </c:pt>
                <c:pt idx="236">
                  <c:v>101194042</c:v>
                </c:pt>
                <c:pt idx="237">
                  <c:v>101720767</c:v>
                </c:pt>
                <c:pt idx="238">
                  <c:v>102283758</c:v>
                </c:pt>
                <c:pt idx="239">
                  <c:v>102820935</c:v>
                </c:pt>
                <c:pt idx="240">
                  <c:v>102958467</c:v>
                </c:pt>
                <c:pt idx="241">
                  <c:v>104715227</c:v>
                </c:pt>
                <c:pt idx="242">
                  <c:v>104772657</c:v>
                </c:pt>
                <c:pt idx="243">
                  <c:v>104772658</c:v>
                </c:pt>
                <c:pt idx="244">
                  <c:v>106699509</c:v>
                </c:pt>
                <c:pt idx="245">
                  <c:v>106813555</c:v>
                </c:pt>
                <c:pt idx="246">
                  <c:v>106929928</c:v>
                </c:pt>
                <c:pt idx="247">
                  <c:v>107037109</c:v>
                </c:pt>
                <c:pt idx="248">
                  <c:v>107321913</c:v>
                </c:pt>
                <c:pt idx="249">
                  <c:v>108614371</c:v>
                </c:pt>
                <c:pt idx="250">
                  <c:v>109368077</c:v>
                </c:pt>
                <c:pt idx="251">
                  <c:v>109368293</c:v>
                </c:pt>
                <c:pt idx="252">
                  <c:v>109972446</c:v>
                </c:pt>
                <c:pt idx="253">
                  <c:v>109972447</c:v>
                </c:pt>
                <c:pt idx="254">
                  <c:v>110102976</c:v>
                </c:pt>
                <c:pt idx="255">
                  <c:v>110102982</c:v>
                </c:pt>
                <c:pt idx="256">
                  <c:v>110626740</c:v>
                </c:pt>
                <c:pt idx="257">
                  <c:v>110987307</c:v>
                </c:pt>
                <c:pt idx="258">
                  <c:v>111487550</c:v>
                </c:pt>
                <c:pt idx="259">
                  <c:v>112354370</c:v>
                </c:pt>
                <c:pt idx="260">
                  <c:v>113701500</c:v>
                </c:pt>
                <c:pt idx="261">
                  <c:v>114068588</c:v>
                </c:pt>
                <c:pt idx="262">
                  <c:v>114548397</c:v>
                </c:pt>
                <c:pt idx="263">
                  <c:v>115109870</c:v>
                </c:pt>
                <c:pt idx="264">
                  <c:v>115109881</c:v>
                </c:pt>
                <c:pt idx="265">
                  <c:v>115906725</c:v>
                </c:pt>
                <c:pt idx="266">
                  <c:v>116307100</c:v>
                </c:pt>
                <c:pt idx="267">
                  <c:v>116368766</c:v>
                </c:pt>
                <c:pt idx="268">
                  <c:v>116368767</c:v>
                </c:pt>
                <c:pt idx="269">
                  <c:v>116898670</c:v>
                </c:pt>
                <c:pt idx="270">
                  <c:v>118245083</c:v>
                </c:pt>
                <c:pt idx="271">
                  <c:v>118391975</c:v>
                </c:pt>
                <c:pt idx="272">
                  <c:v>118391975</c:v>
                </c:pt>
                <c:pt idx="273">
                  <c:v>118392227</c:v>
                </c:pt>
                <c:pt idx="274">
                  <c:v>119261990</c:v>
                </c:pt>
                <c:pt idx="275">
                  <c:v>120380253</c:v>
                </c:pt>
                <c:pt idx="276">
                  <c:v>120568246</c:v>
                </c:pt>
                <c:pt idx="277">
                  <c:v>120728695</c:v>
                </c:pt>
                <c:pt idx="278">
                  <c:v>121077636</c:v>
                </c:pt>
                <c:pt idx="279">
                  <c:v>122979992</c:v>
                </c:pt>
                <c:pt idx="280">
                  <c:v>123853932</c:v>
                </c:pt>
                <c:pt idx="281">
                  <c:v>123853937</c:v>
                </c:pt>
                <c:pt idx="282">
                  <c:v>125008712</c:v>
                </c:pt>
                <c:pt idx="283">
                  <c:v>125008712</c:v>
                </c:pt>
                <c:pt idx="284">
                  <c:v>125421413</c:v>
                </c:pt>
                <c:pt idx="285">
                  <c:v>125692055</c:v>
                </c:pt>
                <c:pt idx="286">
                  <c:v>126423665</c:v>
                </c:pt>
                <c:pt idx="287">
                  <c:v>128326850</c:v>
                </c:pt>
                <c:pt idx="288">
                  <c:v>129706243</c:v>
                </c:pt>
                <c:pt idx="289">
                  <c:v>129706459</c:v>
                </c:pt>
                <c:pt idx="290">
                  <c:v>129828224</c:v>
                </c:pt>
                <c:pt idx="291">
                  <c:v>129940596</c:v>
                </c:pt>
                <c:pt idx="292">
                  <c:v>129940596</c:v>
                </c:pt>
                <c:pt idx="293">
                  <c:v>130039467</c:v>
                </c:pt>
                <c:pt idx="294">
                  <c:v>130614783</c:v>
                </c:pt>
                <c:pt idx="295">
                  <c:v>131113265</c:v>
                </c:pt>
                <c:pt idx="296">
                  <c:v>131273483</c:v>
                </c:pt>
                <c:pt idx="297">
                  <c:v>132037835</c:v>
                </c:pt>
                <c:pt idx="298">
                  <c:v>132320430</c:v>
                </c:pt>
                <c:pt idx="299">
                  <c:v>132526117</c:v>
                </c:pt>
                <c:pt idx="300">
                  <c:v>132922314</c:v>
                </c:pt>
                <c:pt idx="301">
                  <c:v>133160106</c:v>
                </c:pt>
                <c:pt idx="302">
                  <c:v>133160106</c:v>
                </c:pt>
                <c:pt idx="303">
                  <c:v>134725422</c:v>
                </c:pt>
                <c:pt idx="304">
                  <c:v>136367044</c:v>
                </c:pt>
                <c:pt idx="305">
                  <c:v>137254191</c:v>
                </c:pt>
                <c:pt idx="306">
                  <c:v>137438363</c:v>
                </c:pt>
                <c:pt idx="307">
                  <c:v>139096996</c:v>
                </c:pt>
                <c:pt idx="308">
                  <c:v>140269424</c:v>
                </c:pt>
                <c:pt idx="309">
                  <c:v>141033257</c:v>
                </c:pt>
                <c:pt idx="310">
                  <c:v>141033465</c:v>
                </c:pt>
                <c:pt idx="311">
                  <c:v>141677317</c:v>
                </c:pt>
                <c:pt idx="312">
                  <c:v>141693633</c:v>
                </c:pt>
                <c:pt idx="313">
                  <c:v>141693633</c:v>
                </c:pt>
                <c:pt idx="314">
                  <c:v>141770869</c:v>
                </c:pt>
                <c:pt idx="315">
                  <c:v>142450100</c:v>
                </c:pt>
                <c:pt idx="316">
                  <c:v>143691039</c:v>
                </c:pt>
                <c:pt idx="317">
                  <c:v>143951364</c:v>
                </c:pt>
                <c:pt idx="318">
                  <c:v>145015388</c:v>
                </c:pt>
                <c:pt idx="319">
                  <c:v>145400616</c:v>
                </c:pt>
                <c:pt idx="320">
                  <c:v>145500941</c:v>
                </c:pt>
                <c:pt idx="321">
                  <c:v>148195811</c:v>
                </c:pt>
                <c:pt idx="322">
                  <c:v>148802151</c:v>
                </c:pt>
                <c:pt idx="323">
                  <c:v>149059801</c:v>
                </c:pt>
                <c:pt idx="324">
                  <c:v>150124614</c:v>
                </c:pt>
                <c:pt idx="325">
                  <c:v>150489133</c:v>
                </c:pt>
                <c:pt idx="326">
                  <c:v>150519291</c:v>
                </c:pt>
                <c:pt idx="327">
                  <c:v>150590133</c:v>
                </c:pt>
                <c:pt idx="328">
                  <c:v>150590134</c:v>
                </c:pt>
                <c:pt idx="329">
                  <c:v>153429849</c:v>
                </c:pt>
                <c:pt idx="330">
                  <c:v>153633369</c:v>
                </c:pt>
                <c:pt idx="331">
                  <c:v>154420957</c:v>
                </c:pt>
                <c:pt idx="332">
                  <c:v>154421353</c:v>
                </c:pt>
                <c:pt idx="333">
                  <c:v>154840644</c:v>
                </c:pt>
                <c:pt idx="334">
                  <c:v>154845888</c:v>
                </c:pt>
                <c:pt idx="335">
                  <c:v>154845901</c:v>
                </c:pt>
                <c:pt idx="336">
                  <c:v>154846605</c:v>
                </c:pt>
                <c:pt idx="337">
                  <c:v>156512561</c:v>
                </c:pt>
                <c:pt idx="338">
                  <c:v>157468327</c:v>
                </c:pt>
                <c:pt idx="339">
                  <c:v>157468361</c:v>
                </c:pt>
                <c:pt idx="340">
                  <c:v>158195277</c:v>
                </c:pt>
                <c:pt idx="341">
                  <c:v>158247773</c:v>
                </c:pt>
                <c:pt idx="342">
                  <c:v>158248609</c:v>
                </c:pt>
                <c:pt idx="343">
                  <c:v>158548362</c:v>
                </c:pt>
                <c:pt idx="344">
                  <c:v>158638839</c:v>
                </c:pt>
                <c:pt idx="345">
                  <c:v>158670377</c:v>
                </c:pt>
                <c:pt idx="346">
                  <c:v>158769743</c:v>
                </c:pt>
                <c:pt idx="347">
                  <c:v>159122172</c:v>
                </c:pt>
                <c:pt idx="348">
                  <c:v>159204426</c:v>
                </c:pt>
                <c:pt idx="349">
                  <c:v>160025896</c:v>
                </c:pt>
                <c:pt idx="350">
                  <c:v>160348545</c:v>
                </c:pt>
                <c:pt idx="351">
                  <c:v>160348788</c:v>
                </c:pt>
                <c:pt idx="352">
                  <c:v>160639998</c:v>
                </c:pt>
                <c:pt idx="353">
                  <c:v>160656528</c:v>
                </c:pt>
                <c:pt idx="354">
                  <c:v>160720181</c:v>
                </c:pt>
                <c:pt idx="355">
                  <c:v>160877754</c:v>
                </c:pt>
                <c:pt idx="356">
                  <c:v>160877754</c:v>
                </c:pt>
                <c:pt idx="357">
                  <c:v>160877820</c:v>
                </c:pt>
                <c:pt idx="358">
                  <c:v>160956237</c:v>
                </c:pt>
                <c:pt idx="359">
                  <c:v>161089651</c:v>
                </c:pt>
                <c:pt idx="360">
                  <c:v>161090082</c:v>
                </c:pt>
                <c:pt idx="361">
                  <c:v>161270898</c:v>
                </c:pt>
                <c:pt idx="362">
                  <c:v>161270905</c:v>
                </c:pt>
                <c:pt idx="363">
                  <c:v>161277046</c:v>
                </c:pt>
                <c:pt idx="364">
                  <c:v>161784948</c:v>
                </c:pt>
                <c:pt idx="365">
                  <c:v>162181256</c:v>
                </c:pt>
                <c:pt idx="366">
                  <c:v>162181258</c:v>
                </c:pt>
                <c:pt idx="367">
                  <c:v>162372018</c:v>
                </c:pt>
                <c:pt idx="368">
                  <c:v>163190366</c:v>
                </c:pt>
                <c:pt idx="369">
                  <c:v>163467386</c:v>
                </c:pt>
                <c:pt idx="370">
                  <c:v>163750299</c:v>
                </c:pt>
                <c:pt idx="371">
                  <c:v>163750299</c:v>
                </c:pt>
                <c:pt idx="372">
                  <c:v>165049373</c:v>
                </c:pt>
                <c:pt idx="373">
                  <c:v>165186930</c:v>
                </c:pt>
                <c:pt idx="374">
                  <c:v>166032414</c:v>
                </c:pt>
                <c:pt idx="375">
                  <c:v>166091495</c:v>
                </c:pt>
                <c:pt idx="376">
                  <c:v>166162641</c:v>
                </c:pt>
                <c:pt idx="377">
                  <c:v>166253250</c:v>
                </c:pt>
                <c:pt idx="378">
                  <c:v>166279892</c:v>
                </c:pt>
                <c:pt idx="379">
                  <c:v>166319470</c:v>
                </c:pt>
                <c:pt idx="380">
                  <c:v>166444493</c:v>
                </c:pt>
                <c:pt idx="381">
                  <c:v>166698997</c:v>
                </c:pt>
                <c:pt idx="382">
                  <c:v>166701224</c:v>
                </c:pt>
                <c:pt idx="383">
                  <c:v>166829313</c:v>
                </c:pt>
                <c:pt idx="384">
                  <c:v>167124797</c:v>
                </c:pt>
                <c:pt idx="385">
                  <c:v>167163209</c:v>
                </c:pt>
                <c:pt idx="386">
                  <c:v>167411097</c:v>
                </c:pt>
                <c:pt idx="387">
                  <c:v>167709008</c:v>
                </c:pt>
                <c:pt idx="388">
                  <c:v>167836195</c:v>
                </c:pt>
                <c:pt idx="389">
                  <c:v>167846376</c:v>
                </c:pt>
                <c:pt idx="390">
                  <c:v>168052511</c:v>
                </c:pt>
                <c:pt idx="391">
                  <c:v>168052511</c:v>
                </c:pt>
                <c:pt idx="392">
                  <c:v>168087486</c:v>
                </c:pt>
                <c:pt idx="393">
                  <c:v>168135766</c:v>
                </c:pt>
                <c:pt idx="394">
                  <c:v>168136427</c:v>
                </c:pt>
                <c:pt idx="395">
                  <c:v>168377365</c:v>
                </c:pt>
                <c:pt idx="396">
                  <c:v>168377995</c:v>
                </c:pt>
                <c:pt idx="397">
                  <c:v>168390732</c:v>
                </c:pt>
                <c:pt idx="398">
                  <c:v>168397814</c:v>
                </c:pt>
                <c:pt idx="399">
                  <c:v>168436134</c:v>
                </c:pt>
                <c:pt idx="400">
                  <c:v>168520648</c:v>
                </c:pt>
                <c:pt idx="401">
                  <c:v>168670937</c:v>
                </c:pt>
                <c:pt idx="402">
                  <c:v>168735104</c:v>
                </c:pt>
                <c:pt idx="403">
                  <c:v>168764062</c:v>
                </c:pt>
                <c:pt idx="404">
                  <c:v>168988807</c:v>
                </c:pt>
                <c:pt idx="405">
                  <c:v>168990255</c:v>
                </c:pt>
                <c:pt idx="406">
                  <c:v>168992930</c:v>
                </c:pt>
                <c:pt idx="407">
                  <c:v>168995967</c:v>
                </c:pt>
                <c:pt idx="408">
                  <c:v>168996876</c:v>
                </c:pt>
                <c:pt idx="409">
                  <c:v>169060095</c:v>
                </c:pt>
                <c:pt idx="410">
                  <c:v>169060184</c:v>
                </c:pt>
                <c:pt idx="411">
                  <c:v>169060346</c:v>
                </c:pt>
                <c:pt idx="412">
                  <c:v>169069470</c:v>
                </c:pt>
                <c:pt idx="413">
                  <c:v>169115651</c:v>
                </c:pt>
                <c:pt idx="414">
                  <c:v>169239963</c:v>
                </c:pt>
                <c:pt idx="415">
                  <c:v>169241995</c:v>
                </c:pt>
                <c:pt idx="416">
                  <c:v>169246894</c:v>
                </c:pt>
                <c:pt idx="417">
                  <c:v>169266610</c:v>
                </c:pt>
                <c:pt idx="418">
                  <c:v>169313778</c:v>
                </c:pt>
                <c:pt idx="419">
                  <c:v>169314417</c:v>
                </c:pt>
                <c:pt idx="420">
                  <c:v>169331500</c:v>
                </c:pt>
                <c:pt idx="421">
                  <c:v>169332893</c:v>
                </c:pt>
                <c:pt idx="422">
                  <c:v>169391899</c:v>
                </c:pt>
                <c:pt idx="423">
                  <c:v>169526106</c:v>
                </c:pt>
                <c:pt idx="424">
                  <c:v>169642634</c:v>
                </c:pt>
                <c:pt idx="425">
                  <c:v>169771841</c:v>
                </c:pt>
                <c:pt idx="426">
                  <c:v>169772644</c:v>
                </c:pt>
                <c:pt idx="427">
                  <c:v>169772994</c:v>
                </c:pt>
                <c:pt idx="428">
                  <c:v>169772994</c:v>
                </c:pt>
                <c:pt idx="429">
                  <c:v>170060912</c:v>
                </c:pt>
                <c:pt idx="430">
                  <c:v>170361170</c:v>
                </c:pt>
                <c:pt idx="431">
                  <c:v>170367774</c:v>
                </c:pt>
                <c:pt idx="432">
                  <c:v>170372852</c:v>
                </c:pt>
                <c:pt idx="433">
                  <c:v>170379939</c:v>
                </c:pt>
                <c:pt idx="434">
                  <c:v>170402570</c:v>
                </c:pt>
                <c:pt idx="435">
                  <c:v>170409769</c:v>
                </c:pt>
                <c:pt idx="436">
                  <c:v>170428817</c:v>
                </c:pt>
                <c:pt idx="437">
                  <c:v>170456208</c:v>
                </c:pt>
                <c:pt idx="438">
                  <c:v>170461203</c:v>
                </c:pt>
                <c:pt idx="439">
                  <c:v>170473257</c:v>
                </c:pt>
                <c:pt idx="440">
                  <c:v>170484888</c:v>
                </c:pt>
                <c:pt idx="441">
                  <c:v>170492461</c:v>
                </c:pt>
                <c:pt idx="442">
                  <c:v>170492463</c:v>
                </c:pt>
                <c:pt idx="443">
                  <c:v>170498832</c:v>
                </c:pt>
                <c:pt idx="444">
                  <c:v>170499122</c:v>
                </c:pt>
                <c:pt idx="445">
                  <c:v>170500754</c:v>
                </c:pt>
                <c:pt idx="446">
                  <c:v>170547026</c:v>
                </c:pt>
                <c:pt idx="447">
                  <c:v>170730670</c:v>
                </c:pt>
                <c:pt idx="448">
                  <c:v>170759078</c:v>
                </c:pt>
                <c:pt idx="449">
                  <c:v>170775030</c:v>
                </c:pt>
                <c:pt idx="450">
                  <c:v>170816869</c:v>
                </c:pt>
              </c:numCache>
            </c:numRef>
          </c:xVal>
          <c:yVal>
            <c:numRef>
              <c:f>'Fig20'!$E$5:$E$455</c:f>
              <c:numCache>
                <c:formatCode>General</c:formatCode>
                <c:ptCount val="451"/>
                <c:pt idx="0">
                  <c:v>0</c:v>
                </c:pt>
                <c:pt idx="1">
                  <c:v>595</c:v>
                </c:pt>
                <c:pt idx="2">
                  <c:v>0</c:v>
                </c:pt>
                <c:pt idx="3">
                  <c:v>1717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842</c:v>
                </c:pt>
                <c:pt idx="16">
                  <c:v>673</c:v>
                </c:pt>
                <c:pt idx="17">
                  <c:v>0</c:v>
                </c:pt>
                <c:pt idx="18">
                  <c:v>957</c:v>
                </c:pt>
                <c:pt idx="19">
                  <c:v>400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2508</c:v>
                </c:pt>
                <c:pt idx="24">
                  <c:v>311</c:v>
                </c:pt>
                <c:pt idx="25">
                  <c:v>213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250</c:v>
                </c:pt>
                <c:pt idx="30">
                  <c:v>691</c:v>
                </c:pt>
                <c:pt idx="31">
                  <c:v>288</c:v>
                </c:pt>
                <c:pt idx="32">
                  <c:v>0</c:v>
                </c:pt>
                <c:pt idx="33">
                  <c:v>536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226</c:v>
                </c:pt>
                <c:pt idx="38">
                  <c:v>717</c:v>
                </c:pt>
                <c:pt idx="39">
                  <c:v>314</c:v>
                </c:pt>
                <c:pt idx="40">
                  <c:v>0</c:v>
                </c:pt>
                <c:pt idx="41">
                  <c:v>4875</c:v>
                </c:pt>
                <c:pt idx="42">
                  <c:v>6657</c:v>
                </c:pt>
                <c:pt idx="43">
                  <c:v>0</c:v>
                </c:pt>
                <c:pt idx="44">
                  <c:v>6511</c:v>
                </c:pt>
                <c:pt idx="45">
                  <c:v>341</c:v>
                </c:pt>
                <c:pt idx="46">
                  <c:v>306</c:v>
                </c:pt>
                <c:pt idx="47">
                  <c:v>0</c:v>
                </c:pt>
                <c:pt idx="48">
                  <c:v>341</c:v>
                </c:pt>
                <c:pt idx="49">
                  <c:v>0</c:v>
                </c:pt>
                <c:pt idx="50">
                  <c:v>0</c:v>
                </c:pt>
                <c:pt idx="51">
                  <c:v>438</c:v>
                </c:pt>
                <c:pt idx="52">
                  <c:v>363</c:v>
                </c:pt>
                <c:pt idx="53">
                  <c:v>0</c:v>
                </c:pt>
                <c:pt idx="54">
                  <c:v>322</c:v>
                </c:pt>
                <c:pt idx="55">
                  <c:v>315</c:v>
                </c:pt>
                <c:pt idx="56">
                  <c:v>323</c:v>
                </c:pt>
                <c:pt idx="57">
                  <c:v>378</c:v>
                </c:pt>
                <c:pt idx="58">
                  <c:v>319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319</c:v>
                </c:pt>
                <c:pt idx="65">
                  <c:v>321</c:v>
                </c:pt>
                <c:pt idx="66">
                  <c:v>741</c:v>
                </c:pt>
                <c:pt idx="67">
                  <c:v>0</c:v>
                </c:pt>
                <c:pt idx="68">
                  <c:v>631</c:v>
                </c:pt>
                <c:pt idx="69">
                  <c:v>440</c:v>
                </c:pt>
                <c:pt idx="70">
                  <c:v>701</c:v>
                </c:pt>
                <c:pt idx="71">
                  <c:v>0</c:v>
                </c:pt>
                <c:pt idx="72">
                  <c:v>0</c:v>
                </c:pt>
                <c:pt idx="73">
                  <c:v>2209</c:v>
                </c:pt>
                <c:pt idx="74">
                  <c:v>0</c:v>
                </c:pt>
                <c:pt idx="75">
                  <c:v>0</c:v>
                </c:pt>
                <c:pt idx="76">
                  <c:v>372</c:v>
                </c:pt>
                <c:pt idx="77">
                  <c:v>0</c:v>
                </c:pt>
                <c:pt idx="78">
                  <c:v>2036</c:v>
                </c:pt>
                <c:pt idx="79">
                  <c:v>0</c:v>
                </c:pt>
                <c:pt idx="80">
                  <c:v>2126</c:v>
                </c:pt>
                <c:pt idx="81">
                  <c:v>331</c:v>
                </c:pt>
                <c:pt idx="82">
                  <c:v>0</c:v>
                </c:pt>
                <c:pt idx="83">
                  <c:v>0</c:v>
                </c:pt>
                <c:pt idx="84">
                  <c:v>2420</c:v>
                </c:pt>
                <c:pt idx="85">
                  <c:v>314</c:v>
                </c:pt>
                <c:pt idx="86">
                  <c:v>289</c:v>
                </c:pt>
                <c:pt idx="87">
                  <c:v>299</c:v>
                </c:pt>
                <c:pt idx="88">
                  <c:v>360</c:v>
                </c:pt>
                <c:pt idx="89">
                  <c:v>779</c:v>
                </c:pt>
                <c:pt idx="90">
                  <c:v>315</c:v>
                </c:pt>
                <c:pt idx="91">
                  <c:v>3643</c:v>
                </c:pt>
                <c:pt idx="92">
                  <c:v>331</c:v>
                </c:pt>
                <c:pt idx="93">
                  <c:v>0</c:v>
                </c:pt>
                <c:pt idx="94">
                  <c:v>349</c:v>
                </c:pt>
                <c:pt idx="95">
                  <c:v>969</c:v>
                </c:pt>
                <c:pt idx="96">
                  <c:v>808</c:v>
                </c:pt>
                <c:pt idx="97">
                  <c:v>0</c:v>
                </c:pt>
                <c:pt idx="98">
                  <c:v>0</c:v>
                </c:pt>
                <c:pt idx="99">
                  <c:v>318</c:v>
                </c:pt>
                <c:pt idx="100">
                  <c:v>307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757</c:v>
                </c:pt>
                <c:pt idx="105">
                  <c:v>643</c:v>
                </c:pt>
                <c:pt idx="106">
                  <c:v>0</c:v>
                </c:pt>
                <c:pt idx="107">
                  <c:v>329</c:v>
                </c:pt>
                <c:pt idx="108">
                  <c:v>0</c:v>
                </c:pt>
                <c:pt idx="109">
                  <c:v>0</c:v>
                </c:pt>
                <c:pt idx="110">
                  <c:v>625</c:v>
                </c:pt>
                <c:pt idx="111">
                  <c:v>0</c:v>
                </c:pt>
                <c:pt idx="112">
                  <c:v>1899</c:v>
                </c:pt>
                <c:pt idx="113">
                  <c:v>834</c:v>
                </c:pt>
                <c:pt idx="114">
                  <c:v>317</c:v>
                </c:pt>
                <c:pt idx="115">
                  <c:v>0</c:v>
                </c:pt>
                <c:pt idx="116">
                  <c:v>0</c:v>
                </c:pt>
                <c:pt idx="117">
                  <c:v>232</c:v>
                </c:pt>
                <c:pt idx="118">
                  <c:v>0</c:v>
                </c:pt>
                <c:pt idx="119">
                  <c:v>730</c:v>
                </c:pt>
                <c:pt idx="120">
                  <c:v>0</c:v>
                </c:pt>
                <c:pt idx="121">
                  <c:v>0</c:v>
                </c:pt>
                <c:pt idx="122">
                  <c:v>354</c:v>
                </c:pt>
                <c:pt idx="123">
                  <c:v>566</c:v>
                </c:pt>
                <c:pt idx="124">
                  <c:v>319</c:v>
                </c:pt>
                <c:pt idx="125">
                  <c:v>0</c:v>
                </c:pt>
                <c:pt idx="126">
                  <c:v>2065</c:v>
                </c:pt>
                <c:pt idx="127">
                  <c:v>0</c:v>
                </c:pt>
                <c:pt idx="128">
                  <c:v>0</c:v>
                </c:pt>
                <c:pt idx="129">
                  <c:v>611</c:v>
                </c:pt>
                <c:pt idx="130">
                  <c:v>349</c:v>
                </c:pt>
                <c:pt idx="131">
                  <c:v>0</c:v>
                </c:pt>
                <c:pt idx="132">
                  <c:v>336</c:v>
                </c:pt>
                <c:pt idx="133">
                  <c:v>3767</c:v>
                </c:pt>
                <c:pt idx="134">
                  <c:v>807</c:v>
                </c:pt>
                <c:pt idx="135">
                  <c:v>345</c:v>
                </c:pt>
                <c:pt idx="136">
                  <c:v>225</c:v>
                </c:pt>
                <c:pt idx="137">
                  <c:v>359</c:v>
                </c:pt>
                <c:pt idx="138">
                  <c:v>0</c:v>
                </c:pt>
                <c:pt idx="139">
                  <c:v>0</c:v>
                </c:pt>
                <c:pt idx="140">
                  <c:v>1236</c:v>
                </c:pt>
                <c:pt idx="141">
                  <c:v>331</c:v>
                </c:pt>
                <c:pt idx="142">
                  <c:v>330</c:v>
                </c:pt>
                <c:pt idx="143">
                  <c:v>707</c:v>
                </c:pt>
                <c:pt idx="144">
                  <c:v>0</c:v>
                </c:pt>
                <c:pt idx="145">
                  <c:v>0</c:v>
                </c:pt>
                <c:pt idx="146">
                  <c:v>284</c:v>
                </c:pt>
                <c:pt idx="147">
                  <c:v>314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952</c:v>
                </c:pt>
                <c:pt idx="152">
                  <c:v>480</c:v>
                </c:pt>
                <c:pt idx="153">
                  <c:v>0</c:v>
                </c:pt>
                <c:pt idx="154">
                  <c:v>1057</c:v>
                </c:pt>
                <c:pt idx="155">
                  <c:v>904</c:v>
                </c:pt>
                <c:pt idx="156">
                  <c:v>4232</c:v>
                </c:pt>
                <c:pt idx="157">
                  <c:v>0</c:v>
                </c:pt>
                <c:pt idx="158">
                  <c:v>270</c:v>
                </c:pt>
                <c:pt idx="159">
                  <c:v>562</c:v>
                </c:pt>
                <c:pt idx="160">
                  <c:v>1413</c:v>
                </c:pt>
                <c:pt idx="161">
                  <c:v>309</c:v>
                </c:pt>
                <c:pt idx="162">
                  <c:v>0</c:v>
                </c:pt>
                <c:pt idx="163">
                  <c:v>0</c:v>
                </c:pt>
                <c:pt idx="164">
                  <c:v>263</c:v>
                </c:pt>
                <c:pt idx="165">
                  <c:v>0</c:v>
                </c:pt>
                <c:pt idx="166">
                  <c:v>343</c:v>
                </c:pt>
                <c:pt idx="167">
                  <c:v>0</c:v>
                </c:pt>
                <c:pt idx="168">
                  <c:v>0</c:v>
                </c:pt>
                <c:pt idx="169">
                  <c:v>687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336</c:v>
                </c:pt>
                <c:pt idx="175">
                  <c:v>320</c:v>
                </c:pt>
                <c:pt idx="176">
                  <c:v>4962</c:v>
                </c:pt>
                <c:pt idx="177">
                  <c:v>339</c:v>
                </c:pt>
                <c:pt idx="178">
                  <c:v>2101</c:v>
                </c:pt>
                <c:pt idx="179">
                  <c:v>332</c:v>
                </c:pt>
                <c:pt idx="180">
                  <c:v>647</c:v>
                </c:pt>
                <c:pt idx="181">
                  <c:v>0</c:v>
                </c:pt>
                <c:pt idx="182">
                  <c:v>493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638</c:v>
                </c:pt>
                <c:pt idx="187">
                  <c:v>324</c:v>
                </c:pt>
                <c:pt idx="188">
                  <c:v>697</c:v>
                </c:pt>
                <c:pt idx="189">
                  <c:v>616</c:v>
                </c:pt>
                <c:pt idx="190">
                  <c:v>0</c:v>
                </c:pt>
                <c:pt idx="191">
                  <c:v>268</c:v>
                </c:pt>
                <c:pt idx="192">
                  <c:v>335</c:v>
                </c:pt>
                <c:pt idx="193">
                  <c:v>341</c:v>
                </c:pt>
                <c:pt idx="194">
                  <c:v>310</c:v>
                </c:pt>
                <c:pt idx="195">
                  <c:v>358</c:v>
                </c:pt>
                <c:pt idx="196">
                  <c:v>779</c:v>
                </c:pt>
                <c:pt idx="197">
                  <c:v>812</c:v>
                </c:pt>
                <c:pt idx="198">
                  <c:v>309</c:v>
                </c:pt>
                <c:pt idx="199">
                  <c:v>334</c:v>
                </c:pt>
                <c:pt idx="200">
                  <c:v>295</c:v>
                </c:pt>
                <c:pt idx="201">
                  <c:v>0</c:v>
                </c:pt>
                <c:pt idx="202">
                  <c:v>0</c:v>
                </c:pt>
                <c:pt idx="203">
                  <c:v>310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517</c:v>
                </c:pt>
                <c:pt idx="208">
                  <c:v>0</c:v>
                </c:pt>
                <c:pt idx="209">
                  <c:v>210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927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349</c:v>
                </c:pt>
                <c:pt idx="218">
                  <c:v>656</c:v>
                </c:pt>
                <c:pt idx="219">
                  <c:v>0</c:v>
                </c:pt>
                <c:pt idx="220">
                  <c:v>241</c:v>
                </c:pt>
                <c:pt idx="221">
                  <c:v>0</c:v>
                </c:pt>
                <c:pt idx="222">
                  <c:v>0</c:v>
                </c:pt>
                <c:pt idx="223">
                  <c:v>3891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1429</c:v>
                </c:pt>
                <c:pt idx="228">
                  <c:v>341</c:v>
                </c:pt>
                <c:pt idx="229">
                  <c:v>0</c:v>
                </c:pt>
                <c:pt idx="230">
                  <c:v>0</c:v>
                </c:pt>
                <c:pt idx="231">
                  <c:v>306</c:v>
                </c:pt>
                <c:pt idx="232">
                  <c:v>1614</c:v>
                </c:pt>
                <c:pt idx="233">
                  <c:v>0</c:v>
                </c:pt>
                <c:pt idx="234">
                  <c:v>0</c:v>
                </c:pt>
                <c:pt idx="235">
                  <c:v>363</c:v>
                </c:pt>
                <c:pt idx="236">
                  <c:v>2836</c:v>
                </c:pt>
                <c:pt idx="237">
                  <c:v>320</c:v>
                </c:pt>
                <c:pt idx="238">
                  <c:v>1274</c:v>
                </c:pt>
                <c:pt idx="239">
                  <c:v>729</c:v>
                </c:pt>
                <c:pt idx="240">
                  <c:v>0</c:v>
                </c:pt>
                <c:pt idx="241">
                  <c:v>613</c:v>
                </c:pt>
                <c:pt idx="242">
                  <c:v>318</c:v>
                </c:pt>
                <c:pt idx="243">
                  <c:v>307</c:v>
                </c:pt>
                <c:pt idx="244">
                  <c:v>272</c:v>
                </c:pt>
                <c:pt idx="245">
                  <c:v>334</c:v>
                </c:pt>
                <c:pt idx="246">
                  <c:v>3715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570</c:v>
                </c:pt>
                <c:pt idx="252">
                  <c:v>0</c:v>
                </c:pt>
                <c:pt idx="253">
                  <c:v>1670</c:v>
                </c:pt>
                <c:pt idx="254">
                  <c:v>288</c:v>
                </c:pt>
                <c:pt idx="255">
                  <c:v>317</c:v>
                </c:pt>
                <c:pt idx="256">
                  <c:v>312</c:v>
                </c:pt>
                <c:pt idx="257">
                  <c:v>0</c:v>
                </c:pt>
                <c:pt idx="258">
                  <c:v>4567</c:v>
                </c:pt>
                <c:pt idx="259">
                  <c:v>354</c:v>
                </c:pt>
                <c:pt idx="260">
                  <c:v>274</c:v>
                </c:pt>
                <c:pt idx="261">
                  <c:v>0</c:v>
                </c:pt>
                <c:pt idx="262">
                  <c:v>320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296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285</c:v>
                </c:pt>
                <c:pt idx="272">
                  <c:v>351</c:v>
                </c:pt>
                <c:pt idx="273">
                  <c:v>239</c:v>
                </c:pt>
                <c:pt idx="274">
                  <c:v>0</c:v>
                </c:pt>
                <c:pt idx="275">
                  <c:v>314</c:v>
                </c:pt>
                <c:pt idx="276">
                  <c:v>320</c:v>
                </c:pt>
                <c:pt idx="277">
                  <c:v>0</c:v>
                </c:pt>
                <c:pt idx="278">
                  <c:v>327</c:v>
                </c:pt>
                <c:pt idx="279">
                  <c:v>323</c:v>
                </c:pt>
                <c:pt idx="280">
                  <c:v>5999</c:v>
                </c:pt>
                <c:pt idx="281">
                  <c:v>0</c:v>
                </c:pt>
                <c:pt idx="282">
                  <c:v>0</c:v>
                </c:pt>
                <c:pt idx="283">
                  <c:v>687</c:v>
                </c:pt>
                <c:pt idx="284">
                  <c:v>312</c:v>
                </c:pt>
                <c:pt idx="285">
                  <c:v>0</c:v>
                </c:pt>
                <c:pt idx="286">
                  <c:v>0</c:v>
                </c:pt>
                <c:pt idx="287">
                  <c:v>4138</c:v>
                </c:pt>
                <c:pt idx="288">
                  <c:v>0</c:v>
                </c:pt>
                <c:pt idx="289">
                  <c:v>599</c:v>
                </c:pt>
                <c:pt idx="290">
                  <c:v>0</c:v>
                </c:pt>
                <c:pt idx="291">
                  <c:v>0</c:v>
                </c:pt>
                <c:pt idx="292">
                  <c:v>959</c:v>
                </c:pt>
                <c:pt idx="293">
                  <c:v>213</c:v>
                </c:pt>
                <c:pt idx="294">
                  <c:v>299</c:v>
                </c:pt>
                <c:pt idx="295">
                  <c:v>328</c:v>
                </c:pt>
                <c:pt idx="296">
                  <c:v>322</c:v>
                </c:pt>
                <c:pt idx="297">
                  <c:v>449</c:v>
                </c:pt>
                <c:pt idx="298">
                  <c:v>323</c:v>
                </c:pt>
                <c:pt idx="299">
                  <c:v>326</c:v>
                </c:pt>
                <c:pt idx="300">
                  <c:v>704</c:v>
                </c:pt>
                <c:pt idx="301">
                  <c:v>315</c:v>
                </c:pt>
                <c:pt idx="302">
                  <c:v>314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2808</c:v>
                </c:pt>
                <c:pt idx="308">
                  <c:v>311</c:v>
                </c:pt>
                <c:pt idx="309">
                  <c:v>0</c:v>
                </c:pt>
                <c:pt idx="310">
                  <c:v>376</c:v>
                </c:pt>
                <c:pt idx="311">
                  <c:v>240</c:v>
                </c:pt>
                <c:pt idx="312">
                  <c:v>0</c:v>
                </c:pt>
                <c:pt idx="313">
                  <c:v>333</c:v>
                </c:pt>
                <c:pt idx="314">
                  <c:v>0</c:v>
                </c:pt>
                <c:pt idx="315">
                  <c:v>6019</c:v>
                </c:pt>
                <c:pt idx="316">
                  <c:v>302</c:v>
                </c:pt>
                <c:pt idx="317">
                  <c:v>318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287</c:v>
                </c:pt>
                <c:pt idx="323">
                  <c:v>2997</c:v>
                </c:pt>
                <c:pt idx="324">
                  <c:v>0</c:v>
                </c:pt>
                <c:pt idx="325">
                  <c:v>490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866</c:v>
                </c:pt>
                <c:pt idx="330">
                  <c:v>0</c:v>
                </c:pt>
                <c:pt idx="331">
                  <c:v>0</c:v>
                </c:pt>
                <c:pt idx="332">
                  <c:v>258</c:v>
                </c:pt>
                <c:pt idx="333">
                  <c:v>332</c:v>
                </c:pt>
                <c:pt idx="334">
                  <c:v>0</c:v>
                </c:pt>
                <c:pt idx="335">
                  <c:v>0</c:v>
                </c:pt>
                <c:pt idx="336">
                  <c:v>618</c:v>
                </c:pt>
                <c:pt idx="337">
                  <c:v>375</c:v>
                </c:pt>
                <c:pt idx="338">
                  <c:v>0</c:v>
                </c:pt>
                <c:pt idx="339">
                  <c:v>0</c:v>
                </c:pt>
                <c:pt idx="340">
                  <c:v>6159</c:v>
                </c:pt>
                <c:pt idx="341">
                  <c:v>515</c:v>
                </c:pt>
                <c:pt idx="342">
                  <c:v>597</c:v>
                </c:pt>
                <c:pt idx="343">
                  <c:v>0</c:v>
                </c:pt>
                <c:pt idx="344">
                  <c:v>3061</c:v>
                </c:pt>
                <c:pt idx="345">
                  <c:v>325</c:v>
                </c:pt>
                <c:pt idx="346">
                  <c:v>266</c:v>
                </c:pt>
                <c:pt idx="347">
                  <c:v>313</c:v>
                </c:pt>
                <c:pt idx="348">
                  <c:v>0</c:v>
                </c:pt>
                <c:pt idx="349">
                  <c:v>339</c:v>
                </c:pt>
                <c:pt idx="350">
                  <c:v>336</c:v>
                </c:pt>
                <c:pt idx="351">
                  <c:v>0</c:v>
                </c:pt>
                <c:pt idx="352">
                  <c:v>3406</c:v>
                </c:pt>
                <c:pt idx="353">
                  <c:v>357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1246</c:v>
                </c:pt>
                <c:pt idx="359">
                  <c:v>240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300</c:v>
                </c:pt>
                <c:pt idx="365">
                  <c:v>0</c:v>
                </c:pt>
                <c:pt idx="366">
                  <c:v>0</c:v>
                </c:pt>
                <c:pt idx="367">
                  <c:v>2400</c:v>
                </c:pt>
                <c:pt idx="368">
                  <c:v>0</c:v>
                </c:pt>
                <c:pt idx="369">
                  <c:v>336</c:v>
                </c:pt>
                <c:pt idx="370">
                  <c:v>0</c:v>
                </c:pt>
                <c:pt idx="371">
                  <c:v>956</c:v>
                </c:pt>
                <c:pt idx="372">
                  <c:v>913</c:v>
                </c:pt>
                <c:pt idx="373">
                  <c:v>0</c:v>
                </c:pt>
                <c:pt idx="374">
                  <c:v>0</c:v>
                </c:pt>
                <c:pt idx="375">
                  <c:v>472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1172</c:v>
                </c:pt>
                <c:pt idx="381">
                  <c:v>1218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1457</c:v>
                </c:pt>
                <c:pt idx="387">
                  <c:v>0</c:v>
                </c:pt>
                <c:pt idx="388">
                  <c:v>0</c:v>
                </c:pt>
                <c:pt idx="389">
                  <c:v>2699</c:v>
                </c:pt>
                <c:pt idx="390">
                  <c:v>625</c:v>
                </c:pt>
                <c:pt idx="391">
                  <c:v>1091</c:v>
                </c:pt>
                <c:pt idx="392">
                  <c:v>0</c:v>
                </c:pt>
                <c:pt idx="393">
                  <c:v>610</c:v>
                </c:pt>
                <c:pt idx="394">
                  <c:v>944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507</c:v>
                </c:pt>
                <c:pt idx="400">
                  <c:v>0</c:v>
                </c:pt>
                <c:pt idx="401">
                  <c:v>229</c:v>
                </c:pt>
                <c:pt idx="402">
                  <c:v>0</c:v>
                </c:pt>
                <c:pt idx="403">
                  <c:v>491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1704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697</c:v>
                </c:pt>
                <c:pt idx="417">
                  <c:v>0</c:v>
                </c:pt>
                <c:pt idx="418">
                  <c:v>1068</c:v>
                </c:pt>
                <c:pt idx="419">
                  <c:v>0</c:v>
                </c:pt>
                <c:pt idx="420">
                  <c:v>992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256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806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28-4636-BF1C-40C1C2A8871F}"/>
            </c:ext>
          </c:extLst>
        </c:ser>
        <c:ser>
          <c:idx val="2"/>
          <c:order val="1"/>
          <c:tx>
            <c:v>Unmatched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'Fig20'!$C$5:$C$455</c:f>
              <c:numCache>
                <c:formatCode>General</c:formatCode>
                <c:ptCount val="451"/>
                <c:pt idx="0">
                  <c:v>371011</c:v>
                </c:pt>
                <c:pt idx="1">
                  <c:v>528879</c:v>
                </c:pt>
                <c:pt idx="2">
                  <c:v>786038</c:v>
                </c:pt>
                <c:pt idx="3">
                  <c:v>834408</c:v>
                </c:pt>
                <c:pt idx="4">
                  <c:v>862415</c:v>
                </c:pt>
                <c:pt idx="5">
                  <c:v>909647</c:v>
                </c:pt>
                <c:pt idx="6">
                  <c:v>910426</c:v>
                </c:pt>
                <c:pt idx="7">
                  <c:v>994192</c:v>
                </c:pt>
                <c:pt idx="8">
                  <c:v>1053939</c:v>
                </c:pt>
                <c:pt idx="9">
                  <c:v>1125900</c:v>
                </c:pt>
                <c:pt idx="10">
                  <c:v>1205341</c:v>
                </c:pt>
                <c:pt idx="11">
                  <c:v>1206082</c:v>
                </c:pt>
                <c:pt idx="12">
                  <c:v>1244093</c:v>
                </c:pt>
                <c:pt idx="13">
                  <c:v>1250808</c:v>
                </c:pt>
                <c:pt idx="14">
                  <c:v>1927262</c:v>
                </c:pt>
                <c:pt idx="15">
                  <c:v>1927502</c:v>
                </c:pt>
                <c:pt idx="16">
                  <c:v>2376480</c:v>
                </c:pt>
                <c:pt idx="17">
                  <c:v>2384505</c:v>
                </c:pt>
                <c:pt idx="18">
                  <c:v>2384507</c:v>
                </c:pt>
                <c:pt idx="19">
                  <c:v>2505118</c:v>
                </c:pt>
                <c:pt idx="20">
                  <c:v>2694713</c:v>
                </c:pt>
                <c:pt idx="21">
                  <c:v>2774003</c:v>
                </c:pt>
                <c:pt idx="22">
                  <c:v>2920156</c:v>
                </c:pt>
                <c:pt idx="23">
                  <c:v>2920157</c:v>
                </c:pt>
                <c:pt idx="24">
                  <c:v>2972608</c:v>
                </c:pt>
                <c:pt idx="25">
                  <c:v>3146792</c:v>
                </c:pt>
                <c:pt idx="26">
                  <c:v>3222190</c:v>
                </c:pt>
                <c:pt idx="27">
                  <c:v>3356283</c:v>
                </c:pt>
                <c:pt idx="28">
                  <c:v>3516615</c:v>
                </c:pt>
                <c:pt idx="29">
                  <c:v>3517279</c:v>
                </c:pt>
                <c:pt idx="30">
                  <c:v>3777007</c:v>
                </c:pt>
                <c:pt idx="31">
                  <c:v>5035764</c:v>
                </c:pt>
                <c:pt idx="32">
                  <c:v>6261813</c:v>
                </c:pt>
                <c:pt idx="33">
                  <c:v>6537800</c:v>
                </c:pt>
                <c:pt idx="34">
                  <c:v>6821989</c:v>
                </c:pt>
                <c:pt idx="35">
                  <c:v>8110927</c:v>
                </c:pt>
                <c:pt idx="36">
                  <c:v>8828328</c:v>
                </c:pt>
                <c:pt idx="37">
                  <c:v>9988912</c:v>
                </c:pt>
                <c:pt idx="38">
                  <c:v>11491768</c:v>
                </c:pt>
                <c:pt idx="39">
                  <c:v>12102167</c:v>
                </c:pt>
                <c:pt idx="40">
                  <c:v>13128402</c:v>
                </c:pt>
                <c:pt idx="41">
                  <c:v>13128403</c:v>
                </c:pt>
                <c:pt idx="42">
                  <c:v>13191041</c:v>
                </c:pt>
                <c:pt idx="43">
                  <c:v>13434745</c:v>
                </c:pt>
                <c:pt idx="44">
                  <c:v>13503050</c:v>
                </c:pt>
                <c:pt idx="45">
                  <c:v>13521264</c:v>
                </c:pt>
                <c:pt idx="46">
                  <c:v>13718467</c:v>
                </c:pt>
                <c:pt idx="47">
                  <c:v>14693130</c:v>
                </c:pt>
                <c:pt idx="48">
                  <c:v>15688939</c:v>
                </c:pt>
                <c:pt idx="49">
                  <c:v>16099758</c:v>
                </c:pt>
                <c:pt idx="50">
                  <c:v>16950835</c:v>
                </c:pt>
                <c:pt idx="51">
                  <c:v>17249954</c:v>
                </c:pt>
                <c:pt idx="52">
                  <c:v>18327736</c:v>
                </c:pt>
                <c:pt idx="53">
                  <c:v>18346385</c:v>
                </c:pt>
                <c:pt idx="54">
                  <c:v>18470148</c:v>
                </c:pt>
                <c:pt idx="55">
                  <c:v>18899149</c:v>
                </c:pt>
                <c:pt idx="56">
                  <c:v>19137093</c:v>
                </c:pt>
                <c:pt idx="57">
                  <c:v>19940754</c:v>
                </c:pt>
                <c:pt idx="58">
                  <c:v>20887906</c:v>
                </c:pt>
                <c:pt idx="59">
                  <c:v>21456503</c:v>
                </c:pt>
                <c:pt idx="60">
                  <c:v>21456693</c:v>
                </c:pt>
                <c:pt idx="61">
                  <c:v>22619921</c:v>
                </c:pt>
                <c:pt idx="62">
                  <c:v>22930644</c:v>
                </c:pt>
                <c:pt idx="63">
                  <c:v>23620207</c:v>
                </c:pt>
                <c:pt idx="64">
                  <c:v>23779486</c:v>
                </c:pt>
                <c:pt idx="65">
                  <c:v>23978343</c:v>
                </c:pt>
                <c:pt idx="66">
                  <c:v>24054179</c:v>
                </c:pt>
                <c:pt idx="67">
                  <c:v>24238328</c:v>
                </c:pt>
                <c:pt idx="68">
                  <c:v>24238403</c:v>
                </c:pt>
                <c:pt idx="69">
                  <c:v>24649209</c:v>
                </c:pt>
                <c:pt idx="70">
                  <c:v>24683987</c:v>
                </c:pt>
                <c:pt idx="71">
                  <c:v>25070679</c:v>
                </c:pt>
                <c:pt idx="72">
                  <c:v>25070683</c:v>
                </c:pt>
                <c:pt idx="73">
                  <c:v>26043263</c:v>
                </c:pt>
                <c:pt idx="74">
                  <c:v>27068134</c:v>
                </c:pt>
                <c:pt idx="75">
                  <c:v>27452751</c:v>
                </c:pt>
                <c:pt idx="76">
                  <c:v>27557749</c:v>
                </c:pt>
                <c:pt idx="77">
                  <c:v>28022434</c:v>
                </c:pt>
                <c:pt idx="78">
                  <c:v>28143962</c:v>
                </c:pt>
                <c:pt idx="79">
                  <c:v>28514336</c:v>
                </c:pt>
                <c:pt idx="80">
                  <c:v>28680511</c:v>
                </c:pt>
                <c:pt idx="81">
                  <c:v>29998481</c:v>
                </c:pt>
                <c:pt idx="82">
                  <c:v>30221985</c:v>
                </c:pt>
                <c:pt idx="83">
                  <c:v>30439406</c:v>
                </c:pt>
                <c:pt idx="84">
                  <c:v>30439407</c:v>
                </c:pt>
                <c:pt idx="85">
                  <c:v>30754700</c:v>
                </c:pt>
                <c:pt idx="86">
                  <c:v>30861864</c:v>
                </c:pt>
                <c:pt idx="87">
                  <c:v>30971591</c:v>
                </c:pt>
                <c:pt idx="88">
                  <c:v>31296793</c:v>
                </c:pt>
                <c:pt idx="89">
                  <c:v>31297394</c:v>
                </c:pt>
                <c:pt idx="90">
                  <c:v>31439000</c:v>
                </c:pt>
                <c:pt idx="91">
                  <c:v>32450724</c:v>
                </c:pt>
                <c:pt idx="92">
                  <c:v>32509105</c:v>
                </c:pt>
                <c:pt idx="93">
                  <c:v>32514623</c:v>
                </c:pt>
                <c:pt idx="94">
                  <c:v>32555148</c:v>
                </c:pt>
                <c:pt idx="95">
                  <c:v>32643458</c:v>
                </c:pt>
                <c:pt idx="96">
                  <c:v>32662303</c:v>
                </c:pt>
                <c:pt idx="97">
                  <c:v>32687172</c:v>
                </c:pt>
                <c:pt idx="98">
                  <c:v>32688578</c:v>
                </c:pt>
                <c:pt idx="99">
                  <c:v>32773435</c:v>
                </c:pt>
                <c:pt idx="100">
                  <c:v>33573991</c:v>
                </c:pt>
                <c:pt idx="101">
                  <c:v>34038963</c:v>
                </c:pt>
                <c:pt idx="102">
                  <c:v>34040582</c:v>
                </c:pt>
                <c:pt idx="103">
                  <c:v>34040584</c:v>
                </c:pt>
                <c:pt idx="104">
                  <c:v>35137401</c:v>
                </c:pt>
                <c:pt idx="105">
                  <c:v>35682057</c:v>
                </c:pt>
                <c:pt idx="106">
                  <c:v>36396790</c:v>
                </c:pt>
                <c:pt idx="107">
                  <c:v>36968540</c:v>
                </c:pt>
                <c:pt idx="108">
                  <c:v>37475493</c:v>
                </c:pt>
                <c:pt idx="109">
                  <c:v>38932063</c:v>
                </c:pt>
                <c:pt idx="110">
                  <c:v>39248608</c:v>
                </c:pt>
                <c:pt idx="111">
                  <c:v>39248821</c:v>
                </c:pt>
                <c:pt idx="112">
                  <c:v>39813145</c:v>
                </c:pt>
                <c:pt idx="113">
                  <c:v>39894489</c:v>
                </c:pt>
                <c:pt idx="114">
                  <c:v>40046892</c:v>
                </c:pt>
                <c:pt idx="115">
                  <c:v>40459830</c:v>
                </c:pt>
                <c:pt idx="116">
                  <c:v>40622731</c:v>
                </c:pt>
                <c:pt idx="117">
                  <c:v>40872456</c:v>
                </c:pt>
                <c:pt idx="118">
                  <c:v>40926830</c:v>
                </c:pt>
                <c:pt idx="119">
                  <c:v>41186879</c:v>
                </c:pt>
                <c:pt idx="120">
                  <c:v>41186887</c:v>
                </c:pt>
                <c:pt idx="121">
                  <c:v>41187035</c:v>
                </c:pt>
                <c:pt idx="122">
                  <c:v>42887514</c:v>
                </c:pt>
                <c:pt idx="123">
                  <c:v>43705844</c:v>
                </c:pt>
                <c:pt idx="124">
                  <c:v>43895474</c:v>
                </c:pt>
                <c:pt idx="125">
                  <c:v>43931330</c:v>
                </c:pt>
                <c:pt idx="126">
                  <c:v>43931667</c:v>
                </c:pt>
                <c:pt idx="127">
                  <c:v>44012283</c:v>
                </c:pt>
                <c:pt idx="128">
                  <c:v>44149159</c:v>
                </c:pt>
                <c:pt idx="129">
                  <c:v>44287248</c:v>
                </c:pt>
                <c:pt idx="130">
                  <c:v>45260480</c:v>
                </c:pt>
                <c:pt idx="131">
                  <c:v>45610567</c:v>
                </c:pt>
                <c:pt idx="132">
                  <c:v>45610837</c:v>
                </c:pt>
                <c:pt idx="133">
                  <c:v>47434234</c:v>
                </c:pt>
                <c:pt idx="134">
                  <c:v>47473301</c:v>
                </c:pt>
                <c:pt idx="135">
                  <c:v>47708256</c:v>
                </c:pt>
                <c:pt idx="136">
                  <c:v>48672962</c:v>
                </c:pt>
                <c:pt idx="137">
                  <c:v>49561913</c:v>
                </c:pt>
                <c:pt idx="138">
                  <c:v>49865410</c:v>
                </c:pt>
                <c:pt idx="139">
                  <c:v>49889709</c:v>
                </c:pt>
                <c:pt idx="140">
                  <c:v>51846872</c:v>
                </c:pt>
                <c:pt idx="141">
                  <c:v>51854679</c:v>
                </c:pt>
                <c:pt idx="142">
                  <c:v>52537112</c:v>
                </c:pt>
                <c:pt idx="143">
                  <c:v>52691457</c:v>
                </c:pt>
                <c:pt idx="144">
                  <c:v>53091092</c:v>
                </c:pt>
                <c:pt idx="145">
                  <c:v>53091123</c:v>
                </c:pt>
                <c:pt idx="146">
                  <c:v>53609680</c:v>
                </c:pt>
                <c:pt idx="147">
                  <c:v>53648744</c:v>
                </c:pt>
                <c:pt idx="148">
                  <c:v>54469822</c:v>
                </c:pt>
                <c:pt idx="149">
                  <c:v>54714537</c:v>
                </c:pt>
                <c:pt idx="150">
                  <c:v>55492678</c:v>
                </c:pt>
                <c:pt idx="151">
                  <c:v>55492678</c:v>
                </c:pt>
                <c:pt idx="152">
                  <c:v>55492679</c:v>
                </c:pt>
                <c:pt idx="153">
                  <c:v>55492910</c:v>
                </c:pt>
                <c:pt idx="154">
                  <c:v>55962554</c:v>
                </c:pt>
                <c:pt idx="155">
                  <c:v>55962920</c:v>
                </c:pt>
                <c:pt idx="156">
                  <c:v>57392156</c:v>
                </c:pt>
                <c:pt idx="157">
                  <c:v>57444958</c:v>
                </c:pt>
                <c:pt idx="158">
                  <c:v>58505151</c:v>
                </c:pt>
                <c:pt idx="159">
                  <c:v>63540958</c:v>
                </c:pt>
                <c:pt idx="160">
                  <c:v>65000859</c:v>
                </c:pt>
                <c:pt idx="161">
                  <c:v>65022876</c:v>
                </c:pt>
                <c:pt idx="162">
                  <c:v>65396691</c:v>
                </c:pt>
                <c:pt idx="163">
                  <c:v>65986594</c:v>
                </c:pt>
                <c:pt idx="164">
                  <c:v>66152843</c:v>
                </c:pt>
                <c:pt idx="165">
                  <c:v>66163966</c:v>
                </c:pt>
                <c:pt idx="166">
                  <c:v>66447159</c:v>
                </c:pt>
                <c:pt idx="167">
                  <c:v>66816116</c:v>
                </c:pt>
                <c:pt idx="168">
                  <c:v>67782162</c:v>
                </c:pt>
                <c:pt idx="169">
                  <c:v>67782169</c:v>
                </c:pt>
                <c:pt idx="170">
                  <c:v>67782340</c:v>
                </c:pt>
                <c:pt idx="171">
                  <c:v>68050629</c:v>
                </c:pt>
                <c:pt idx="172">
                  <c:v>68117217</c:v>
                </c:pt>
                <c:pt idx="173">
                  <c:v>68142560</c:v>
                </c:pt>
                <c:pt idx="174">
                  <c:v>68311295</c:v>
                </c:pt>
                <c:pt idx="175">
                  <c:v>68314049</c:v>
                </c:pt>
                <c:pt idx="176">
                  <c:v>68319112</c:v>
                </c:pt>
                <c:pt idx="177">
                  <c:v>68502427</c:v>
                </c:pt>
                <c:pt idx="178">
                  <c:v>68511985</c:v>
                </c:pt>
                <c:pt idx="179">
                  <c:v>69642768</c:v>
                </c:pt>
                <c:pt idx="180">
                  <c:v>69810702</c:v>
                </c:pt>
                <c:pt idx="181">
                  <c:v>69810839</c:v>
                </c:pt>
                <c:pt idx="182">
                  <c:v>70277010</c:v>
                </c:pt>
                <c:pt idx="183">
                  <c:v>70277243</c:v>
                </c:pt>
                <c:pt idx="184">
                  <c:v>70277282</c:v>
                </c:pt>
                <c:pt idx="185">
                  <c:v>70327733</c:v>
                </c:pt>
                <c:pt idx="186">
                  <c:v>70630782</c:v>
                </c:pt>
                <c:pt idx="187">
                  <c:v>72580491</c:v>
                </c:pt>
                <c:pt idx="188">
                  <c:v>74216637</c:v>
                </c:pt>
                <c:pt idx="189">
                  <c:v>74273553</c:v>
                </c:pt>
                <c:pt idx="190">
                  <c:v>74295003</c:v>
                </c:pt>
                <c:pt idx="191">
                  <c:v>74310984</c:v>
                </c:pt>
                <c:pt idx="192">
                  <c:v>74341731</c:v>
                </c:pt>
                <c:pt idx="193">
                  <c:v>74504847</c:v>
                </c:pt>
                <c:pt idx="194">
                  <c:v>74668007</c:v>
                </c:pt>
                <c:pt idx="195">
                  <c:v>75162143</c:v>
                </c:pt>
                <c:pt idx="196">
                  <c:v>77722511</c:v>
                </c:pt>
                <c:pt idx="197">
                  <c:v>77980646</c:v>
                </c:pt>
                <c:pt idx="198">
                  <c:v>78364254</c:v>
                </c:pt>
                <c:pt idx="199">
                  <c:v>78416767</c:v>
                </c:pt>
                <c:pt idx="200">
                  <c:v>78843171</c:v>
                </c:pt>
                <c:pt idx="201">
                  <c:v>79263620</c:v>
                </c:pt>
                <c:pt idx="202">
                  <c:v>79723784</c:v>
                </c:pt>
                <c:pt idx="203">
                  <c:v>80398947</c:v>
                </c:pt>
                <c:pt idx="204">
                  <c:v>80611272</c:v>
                </c:pt>
                <c:pt idx="205">
                  <c:v>81267024</c:v>
                </c:pt>
                <c:pt idx="206">
                  <c:v>82349277</c:v>
                </c:pt>
                <c:pt idx="207">
                  <c:v>82349371</c:v>
                </c:pt>
                <c:pt idx="208">
                  <c:v>83644649</c:v>
                </c:pt>
                <c:pt idx="209">
                  <c:v>88217546</c:v>
                </c:pt>
                <c:pt idx="210">
                  <c:v>88698067</c:v>
                </c:pt>
                <c:pt idx="211">
                  <c:v>89657427</c:v>
                </c:pt>
                <c:pt idx="212">
                  <c:v>89923579</c:v>
                </c:pt>
                <c:pt idx="213">
                  <c:v>89923635</c:v>
                </c:pt>
                <c:pt idx="214">
                  <c:v>90582101</c:v>
                </c:pt>
                <c:pt idx="215">
                  <c:v>90582101</c:v>
                </c:pt>
                <c:pt idx="216">
                  <c:v>90730300</c:v>
                </c:pt>
                <c:pt idx="217">
                  <c:v>91125852</c:v>
                </c:pt>
                <c:pt idx="218">
                  <c:v>91673770</c:v>
                </c:pt>
                <c:pt idx="219">
                  <c:v>91674000</c:v>
                </c:pt>
                <c:pt idx="220">
                  <c:v>92768742</c:v>
                </c:pt>
                <c:pt idx="221">
                  <c:v>93156763</c:v>
                </c:pt>
                <c:pt idx="222">
                  <c:v>93576129</c:v>
                </c:pt>
                <c:pt idx="223">
                  <c:v>94741075</c:v>
                </c:pt>
                <c:pt idx="224">
                  <c:v>95667084</c:v>
                </c:pt>
                <c:pt idx="225">
                  <c:v>95667104</c:v>
                </c:pt>
                <c:pt idx="226">
                  <c:v>95949731</c:v>
                </c:pt>
                <c:pt idx="227">
                  <c:v>95951001</c:v>
                </c:pt>
                <c:pt idx="228">
                  <c:v>96009421</c:v>
                </c:pt>
                <c:pt idx="229">
                  <c:v>96509181</c:v>
                </c:pt>
                <c:pt idx="230">
                  <c:v>96641094</c:v>
                </c:pt>
                <c:pt idx="231">
                  <c:v>97017676</c:v>
                </c:pt>
                <c:pt idx="232">
                  <c:v>97430443</c:v>
                </c:pt>
                <c:pt idx="233">
                  <c:v>97686736</c:v>
                </c:pt>
                <c:pt idx="234">
                  <c:v>98251328</c:v>
                </c:pt>
                <c:pt idx="235">
                  <c:v>100424028</c:v>
                </c:pt>
                <c:pt idx="236">
                  <c:v>101194042</c:v>
                </c:pt>
                <c:pt idx="237">
                  <c:v>101720767</c:v>
                </c:pt>
                <c:pt idx="238">
                  <c:v>102283758</c:v>
                </c:pt>
                <c:pt idx="239">
                  <c:v>102820935</c:v>
                </c:pt>
                <c:pt idx="240">
                  <c:v>102958467</c:v>
                </c:pt>
                <c:pt idx="241">
                  <c:v>104715227</c:v>
                </c:pt>
                <c:pt idx="242">
                  <c:v>104772657</c:v>
                </c:pt>
                <c:pt idx="243">
                  <c:v>104772658</c:v>
                </c:pt>
                <c:pt idx="244">
                  <c:v>106699509</c:v>
                </c:pt>
                <c:pt idx="245">
                  <c:v>106813555</c:v>
                </c:pt>
                <c:pt idx="246">
                  <c:v>106929928</c:v>
                </c:pt>
                <c:pt idx="247">
                  <c:v>107037109</c:v>
                </c:pt>
                <c:pt idx="248">
                  <c:v>107321913</c:v>
                </c:pt>
                <c:pt idx="249">
                  <c:v>108614371</c:v>
                </c:pt>
                <c:pt idx="250">
                  <c:v>109368077</c:v>
                </c:pt>
                <c:pt idx="251">
                  <c:v>109368293</c:v>
                </c:pt>
                <c:pt idx="252">
                  <c:v>109972446</c:v>
                </c:pt>
                <c:pt idx="253">
                  <c:v>109972447</c:v>
                </c:pt>
                <c:pt idx="254">
                  <c:v>110102976</c:v>
                </c:pt>
                <c:pt idx="255">
                  <c:v>110102982</c:v>
                </c:pt>
                <c:pt idx="256">
                  <c:v>110626740</c:v>
                </c:pt>
                <c:pt idx="257">
                  <c:v>110987307</c:v>
                </c:pt>
                <c:pt idx="258">
                  <c:v>111487550</c:v>
                </c:pt>
                <c:pt idx="259">
                  <c:v>112354370</c:v>
                </c:pt>
                <c:pt idx="260">
                  <c:v>113701500</c:v>
                </c:pt>
                <c:pt idx="261">
                  <c:v>114068588</c:v>
                </c:pt>
                <c:pt idx="262">
                  <c:v>114548397</c:v>
                </c:pt>
                <c:pt idx="263">
                  <c:v>115109870</c:v>
                </c:pt>
                <c:pt idx="264">
                  <c:v>115109881</c:v>
                </c:pt>
                <c:pt idx="265">
                  <c:v>115906725</c:v>
                </c:pt>
                <c:pt idx="266">
                  <c:v>116307100</c:v>
                </c:pt>
                <c:pt idx="267">
                  <c:v>116368766</c:v>
                </c:pt>
                <c:pt idx="268">
                  <c:v>116368767</c:v>
                </c:pt>
                <c:pt idx="269">
                  <c:v>116898670</c:v>
                </c:pt>
                <c:pt idx="270">
                  <c:v>118245083</c:v>
                </c:pt>
                <c:pt idx="271">
                  <c:v>118391975</c:v>
                </c:pt>
                <c:pt idx="272">
                  <c:v>118391975</c:v>
                </c:pt>
                <c:pt idx="273">
                  <c:v>118392227</c:v>
                </c:pt>
                <c:pt idx="274">
                  <c:v>119261990</c:v>
                </c:pt>
                <c:pt idx="275">
                  <c:v>120380253</c:v>
                </c:pt>
                <c:pt idx="276">
                  <c:v>120568246</c:v>
                </c:pt>
                <c:pt idx="277">
                  <c:v>120728695</c:v>
                </c:pt>
                <c:pt idx="278">
                  <c:v>121077636</c:v>
                </c:pt>
                <c:pt idx="279">
                  <c:v>122979992</c:v>
                </c:pt>
                <c:pt idx="280">
                  <c:v>123853932</c:v>
                </c:pt>
                <c:pt idx="281">
                  <c:v>123853937</c:v>
                </c:pt>
                <c:pt idx="282">
                  <c:v>125008712</c:v>
                </c:pt>
                <c:pt idx="283">
                  <c:v>125008712</c:v>
                </c:pt>
                <c:pt idx="284">
                  <c:v>125421413</c:v>
                </c:pt>
                <c:pt idx="285">
                  <c:v>125692055</c:v>
                </c:pt>
                <c:pt idx="286">
                  <c:v>126423665</c:v>
                </c:pt>
                <c:pt idx="287">
                  <c:v>128326850</c:v>
                </c:pt>
                <c:pt idx="288">
                  <c:v>129706243</c:v>
                </c:pt>
                <c:pt idx="289">
                  <c:v>129706459</c:v>
                </c:pt>
                <c:pt idx="290">
                  <c:v>129828224</c:v>
                </c:pt>
                <c:pt idx="291">
                  <c:v>129940596</c:v>
                </c:pt>
                <c:pt idx="292">
                  <c:v>129940596</c:v>
                </c:pt>
                <c:pt idx="293">
                  <c:v>130039467</c:v>
                </c:pt>
                <c:pt idx="294">
                  <c:v>130614783</c:v>
                </c:pt>
                <c:pt idx="295">
                  <c:v>131113265</c:v>
                </c:pt>
                <c:pt idx="296">
                  <c:v>131273483</c:v>
                </c:pt>
                <c:pt idx="297">
                  <c:v>132037835</c:v>
                </c:pt>
                <c:pt idx="298">
                  <c:v>132320430</c:v>
                </c:pt>
                <c:pt idx="299">
                  <c:v>132526117</c:v>
                </c:pt>
                <c:pt idx="300">
                  <c:v>132922314</c:v>
                </c:pt>
                <c:pt idx="301">
                  <c:v>133160106</c:v>
                </c:pt>
                <c:pt idx="302">
                  <c:v>133160106</c:v>
                </c:pt>
                <c:pt idx="303">
                  <c:v>134725422</c:v>
                </c:pt>
                <c:pt idx="304">
                  <c:v>136367044</c:v>
                </c:pt>
                <c:pt idx="305">
                  <c:v>137254191</c:v>
                </c:pt>
                <c:pt idx="306">
                  <c:v>137438363</c:v>
                </c:pt>
                <c:pt idx="307">
                  <c:v>139096996</c:v>
                </c:pt>
                <c:pt idx="308">
                  <c:v>140269424</c:v>
                </c:pt>
                <c:pt idx="309">
                  <c:v>141033257</c:v>
                </c:pt>
                <c:pt idx="310">
                  <c:v>141033465</c:v>
                </c:pt>
                <c:pt idx="311">
                  <c:v>141677317</c:v>
                </c:pt>
                <c:pt idx="312">
                  <c:v>141693633</c:v>
                </c:pt>
                <c:pt idx="313">
                  <c:v>141693633</c:v>
                </c:pt>
                <c:pt idx="314">
                  <c:v>141770869</c:v>
                </c:pt>
                <c:pt idx="315">
                  <c:v>142450100</c:v>
                </c:pt>
                <c:pt idx="316">
                  <c:v>143691039</c:v>
                </c:pt>
                <c:pt idx="317">
                  <c:v>143951364</c:v>
                </c:pt>
                <c:pt idx="318">
                  <c:v>145015388</c:v>
                </c:pt>
                <c:pt idx="319">
                  <c:v>145400616</c:v>
                </c:pt>
                <c:pt idx="320">
                  <c:v>145500941</c:v>
                </c:pt>
                <c:pt idx="321">
                  <c:v>148195811</c:v>
                </c:pt>
                <c:pt idx="322">
                  <c:v>148802151</c:v>
                </c:pt>
                <c:pt idx="323">
                  <c:v>149059801</c:v>
                </c:pt>
                <c:pt idx="324">
                  <c:v>150124614</c:v>
                </c:pt>
                <c:pt idx="325">
                  <c:v>150489133</c:v>
                </c:pt>
                <c:pt idx="326">
                  <c:v>150519291</c:v>
                </c:pt>
                <c:pt idx="327">
                  <c:v>150590133</c:v>
                </c:pt>
                <c:pt idx="328">
                  <c:v>150590134</c:v>
                </c:pt>
                <c:pt idx="329">
                  <c:v>153429849</c:v>
                </c:pt>
                <c:pt idx="330">
                  <c:v>153633369</c:v>
                </c:pt>
                <c:pt idx="331">
                  <c:v>154420957</c:v>
                </c:pt>
                <c:pt idx="332">
                  <c:v>154421353</c:v>
                </c:pt>
                <c:pt idx="333">
                  <c:v>154840644</c:v>
                </c:pt>
                <c:pt idx="334">
                  <c:v>154845888</c:v>
                </c:pt>
                <c:pt idx="335">
                  <c:v>154845901</c:v>
                </c:pt>
                <c:pt idx="336">
                  <c:v>154846605</c:v>
                </c:pt>
                <c:pt idx="337">
                  <c:v>156512561</c:v>
                </c:pt>
                <c:pt idx="338">
                  <c:v>157468327</c:v>
                </c:pt>
                <c:pt idx="339">
                  <c:v>157468361</c:v>
                </c:pt>
                <c:pt idx="340">
                  <c:v>158195277</c:v>
                </c:pt>
                <c:pt idx="341">
                  <c:v>158247773</c:v>
                </c:pt>
                <c:pt idx="342">
                  <c:v>158248609</c:v>
                </c:pt>
                <c:pt idx="343">
                  <c:v>158548362</c:v>
                </c:pt>
                <c:pt idx="344">
                  <c:v>158638839</c:v>
                </c:pt>
                <c:pt idx="345">
                  <c:v>158670377</c:v>
                </c:pt>
                <c:pt idx="346">
                  <c:v>158769743</c:v>
                </c:pt>
                <c:pt idx="347">
                  <c:v>159122172</c:v>
                </c:pt>
                <c:pt idx="348">
                  <c:v>159204426</c:v>
                </c:pt>
                <c:pt idx="349">
                  <c:v>160025896</c:v>
                </c:pt>
                <c:pt idx="350">
                  <c:v>160348545</c:v>
                </c:pt>
                <c:pt idx="351">
                  <c:v>160348788</c:v>
                </c:pt>
                <c:pt idx="352">
                  <c:v>160639998</c:v>
                </c:pt>
                <c:pt idx="353">
                  <c:v>160656528</c:v>
                </c:pt>
                <c:pt idx="354">
                  <c:v>160720181</c:v>
                </c:pt>
                <c:pt idx="355">
                  <c:v>160877754</c:v>
                </c:pt>
                <c:pt idx="356">
                  <c:v>160877754</c:v>
                </c:pt>
                <c:pt idx="357">
                  <c:v>160877820</c:v>
                </c:pt>
                <c:pt idx="358">
                  <c:v>160956237</c:v>
                </c:pt>
                <c:pt idx="359">
                  <c:v>161089651</c:v>
                </c:pt>
                <c:pt idx="360">
                  <c:v>161090082</c:v>
                </c:pt>
                <c:pt idx="361">
                  <c:v>161270898</c:v>
                </c:pt>
                <c:pt idx="362">
                  <c:v>161270905</c:v>
                </c:pt>
                <c:pt idx="363">
                  <c:v>161277046</c:v>
                </c:pt>
                <c:pt idx="364">
                  <c:v>161784948</c:v>
                </c:pt>
                <c:pt idx="365">
                  <c:v>162181256</c:v>
                </c:pt>
                <c:pt idx="366">
                  <c:v>162181258</c:v>
                </c:pt>
                <c:pt idx="367">
                  <c:v>162372018</c:v>
                </c:pt>
                <c:pt idx="368">
                  <c:v>163190366</c:v>
                </c:pt>
                <c:pt idx="369">
                  <c:v>163467386</c:v>
                </c:pt>
                <c:pt idx="370">
                  <c:v>163750299</c:v>
                </c:pt>
                <c:pt idx="371">
                  <c:v>163750299</c:v>
                </c:pt>
                <c:pt idx="372">
                  <c:v>165049373</c:v>
                </c:pt>
                <c:pt idx="373">
                  <c:v>165186930</c:v>
                </c:pt>
                <c:pt idx="374">
                  <c:v>166032414</c:v>
                </c:pt>
                <c:pt idx="375">
                  <c:v>166091495</c:v>
                </c:pt>
                <c:pt idx="376">
                  <c:v>166162641</c:v>
                </c:pt>
                <c:pt idx="377">
                  <c:v>166253250</c:v>
                </c:pt>
                <c:pt idx="378">
                  <c:v>166279892</c:v>
                </c:pt>
                <c:pt idx="379">
                  <c:v>166319470</c:v>
                </c:pt>
                <c:pt idx="380">
                  <c:v>166444493</c:v>
                </c:pt>
                <c:pt idx="381">
                  <c:v>166698997</c:v>
                </c:pt>
                <c:pt idx="382">
                  <c:v>166701224</c:v>
                </c:pt>
                <c:pt idx="383">
                  <c:v>166829313</c:v>
                </c:pt>
                <c:pt idx="384">
                  <c:v>167124797</c:v>
                </c:pt>
                <c:pt idx="385">
                  <c:v>167163209</c:v>
                </c:pt>
                <c:pt idx="386">
                  <c:v>167411097</c:v>
                </c:pt>
                <c:pt idx="387">
                  <c:v>167709008</c:v>
                </c:pt>
                <c:pt idx="388">
                  <c:v>167836195</c:v>
                </c:pt>
                <c:pt idx="389">
                  <c:v>167846376</c:v>
                </c:pt>
                <c:pt idx="390">
                  <c:v>168052511</c:v>
                </c:pt>
                <c:pt idx="391">
                  <c:v>168052511</c:v>
                </c:pt>
                <c:pt idx="392">
                  <c:v>168087486</c:v>
                </c:pt>
                <c:pt idx="393">
                  <c:v>168135766</c:v>
                </c:pt>
                <c:pt idx="394">
                  <c:v>168136427</c:v>
                </c:pt>
                <c:pt idx="395">
                  <c:v>168377365</c:v>
                </c:pt>
                <c:pt idx="396">
                  <c:v>168377995</c:v>
                </c:pt>
                <c:pt idx="397">
                  <c:v>168390732</c:v>
                </c:pt>
                <c:pt idx="398">
                  <c:v>168397814</c:v>
                </c:pt>
                <c:pt idx="399">
                  <c:v>168436134</c:v>
                </c:pt>
                <c:pt idx="400">
                  <c:v>168520648</c:v>
                </c:pt>
                <c:pt idx="401">
                  <c:v>168670937</c:v>
                </c:pt>
                <c:pt idx="402">
                  <c:v>168735104</c:v>
                </c:pt>
                <c:pt idx="403">
                  <c:v>168764062</c:v>
                </c:pt>
                <c:pt idx="404">
                  <c:v>168988807</c:v>
                </c:pt>
                <c:pt idx="405">
                  <c:v>168990255</c:v>
                </c:pt>
                <c:pt idx="406">
                  <c:v>168992930</c:v>
                </c:pt>
                <c:pt idx="407">
                  <c:v>168995967</c:v>
                </c:pt>
                <c:pt idx="408">
                  <c:v>168996876</c:v>
                </c:pt>
                <c:pt idx="409">
                  <c:v>169060095</c:v>
                </c:pt>
                <c:pt idx="410">
                  <c:v>169060184</c:v>
                </c:pt>
                <c:pt idx="411">
                  <c:v>169060346</c:v>
                </c:pt>
                <c:pt idx="412">
                  <c:v>169069470</c:v>
                </c:pt>
                <c:pt idx="413">
                  <c:v>169115651</c:v>
                </c:pt>
                <c:pt idx="414">
                  <c:v>169239963</c:v>
                </c:pt>
                <c:pt idx="415">
                  <c:v>169241995</c:v>
                </c:pt>
                <c:pt idx="416">
                  <c:v>169246894</c:v>
                </c:pt>
                <c:pt idx="417">
                  <c:v>169266610</c:v>
                </c:pt>
                <c:pt idx="418">
                  <c:v>169313778</c:v>
                </c:pt>
                <c:pt idx="419">
                  <c:v>169314417</c:v>
                </c:pt>
                <c:pt idx="420">
                  <c:v>169331500</c:v>
                </c:pt>
                <c:pt idx="421">
                  <c:v>169332893</c:v>
                </c:pt>
                <c:pt idx="422">
                  <c:v>169391899</c:v>
                </c:pt>
                <c:pt idx="423">
                  <c:v>169526106</c:v>
                </c:pt>
                <c:pt idx="424">
                  <c:v>169642634</c:v>
                </c:pt>
                <c:pt idx="425">
                  <c:v>169771841</c:v>
                </c:pt>
                <c:pt idx="426">
                  <c:v>169772644</c:v>
                </c:pt>
                <c:pt idx="427">
                  <c:v>169772994</c:v>
                </c:pt>
                <c:pt idx="428">
                  <c:v>169772994</c:v>
                </c:pt>
                <c:pt idx="429">
                  <c:v>170060912</c:v>
                </c:pt>
                <c:pt idx="430">
                  <c:v>170361170</c:v>
                </c:pt>
                <c:pt idx="431">
                  <c:v>170367774</c:v>
                </c:pt>
                <c:pt idx="432">
                  <c:v>170372852</c:v>
                </c:pt>
                <c:pt idx="433">
                  <c:v>170379939</c:v>
                </c:pt>
                <c:pt idx="434">
                  <c:v>170402570</c:v>
                </c:pt>
                <c:pt idx="435">
                  <c:v>170409769</c:v>
                </c:pt>
                <c:pt idx="436">
                  <c:v>170428817</c:v>
                </c:pt>
                <c:pt idx="437">
                  <c:v>170456208</c:v>
                </c:pt>
                <c:pt idx="438">
                  <c:v>170461203</c:v>
                </c:pt>
                <c:pt idx="439">
                  <c:v>170473257</c:v>
                </c:pt>
                <c:pt idx="440">
                  <c:v>170484888</c:v>
                </c:pt>
                <c:pt idx="441">
                  <c:v>170492461</c:v>
                </c:pt>
                <c:pt idx="442">
                  <c:v>170492463</c:v>
                </c:pt>
                <c:pt idx="443">
                  <c:v>170498832</c:v>
                </c:pt>
                <c:pt idx="444">
                  <c:v>170499122</c:v>
                </c:pt>
                <c:pt idx="445">
                  <c:v>170500754</c:v>
                </c:pt>
                <c:pt idx="446">
                  <c:v>170547026</c:v>
                </c:pt>
                <c:pt idx="447">
                  <c:v>170730670</c:v>
                </c:pt>
                <c:pt idx="448">
                  <c:v>170759078</c:v>
                </c:pt>
                <c:pt idx="449">
                  <c:v>170775030</c:v>
                </c:pt>
                <c:pt idx="450">
                  <c:v>170816869</c:v>
                </c:pt>
              </c:numCache>
            </c:numRef>
          </c:xVal>
          <c:yVal>
            <c:numRef>
              <c:f>'Fig20'!$F$5:$F$455</c:f>
              <c:numCache>
                <c:formatCode>General</c:formatCode>
                <c:ptCount val="451"/>
                <c:pt idx="0">
                  <c:v>1724</c:v>
                </c:pt>
                <c:pt idx="1">
                  <c:v>0</c:v>
                </c:pt>
                <c:pt idx="2">
                  <c:v>224</c:v>
                </c:pt>
                <c:pt idx="3">
                  <c:v>0</c:v>
                </c:pt>
                <c:pt idx="4">
                  <c:v>1363</c:v>
                </c:pt>
                <c:pt idx="5">
                  <c:v>1411</c:v>
                </c:pt>
                <c:pt idx="6">
                  <c:v>508</c:v>
                </c:pt>
                <c:pt idx="7">
                  <c:v>223</c:v>
                </c:pt>
                <c:pt idx="8">
                  <c:v>0</c:v>
                </c:pt>
                <c:pt idx="9">
                  <c:v>348</c:v>
                </c:pt>
                <c:pt idx="10">
                  <c:v>772</c:v>
                </c:pt>
                <c:pt idx="11">
                  <c:v>468</c:v>
                </c:pt>
                <c:pt idx="12">
                  <c:v>253</c:v>
                </c:pt>
                <c:pt idx="13">
                  <c:v>599</c:v>
                </c:pt>
                <c:pt idx="14">
                  <c:v>481</c:v>
                </c:pt>
                <c:pt idx="15">
                  <c:v>0</c:v>
                </c:pt>
                <c:pt idx="16">
                  <c:v>0</c:v>
                </c:pt>
                <c:pt idx="17">
                  <c:v>954</c:v>
                </c:pt>
                <c:pt idx="18">
                  <c:v>0</c:v>
                </c:pt>
                <c:pt idx="19">
                  <c:v>0</c:v>
                </c:pt>
                <c:pt idx="20">
                  <c:v>297</c:v>
                </c:pt>
                <c:pt idx="21">
                  <c:v>294</c:v>
                </c:pt>
                <c:pt idx="22">
                  <c:v>2523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1631</c:v>
                </c:pt>
                <c:pt idx="27">
                  <c:v>342</c:v>
                </c:pt>
                <c:pt idx="28">
                  <c:v>242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778</c:v>
                </c:pt>
                <c:pt idx="33">
                  <c:v>0</c:v>
                </c:pt>
                <c:pt idx="34">
                  <c:v>432</c:v>
                </c:pt>
                <c:pt idx="35">
                  <c:v>323</c:v>
                </c:pt>
                <c:pt idx="36">
                  <c:v>829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4873</c:v>
                </c:pt>
                <c:pt idx="41">
                  <c:v>0</c:v>
                </c:pt>
                <c:pt idx="42">
                  <c:v>0</c:v>
                </c:pt>
                <c:pt idx="43">
                  <c:v>310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751</c:v>
                </c:pt>
                <c:pt idx="48">
                  <c:v>0</c:v>
                </c:pt>
                <c:pt idx="49">
                  <c:v>376</c:v>
                </c:pt>
                <c:pt idx="50">
                  <c:v>728</c:v>
                </c:pt>
                <c:pt idx="51">
                  <c:v>0</c:v>
                </c:pt>
                <c:pt idx="52">
                  <c:v>0</c:v>
                </c:pt>
                <c:pt idx="53">
                  <c:v>310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444</c:v>
                </c:pt>
                <c:pt idx="60">
                  <c:v>331</c:v>
                </c:pt>
                <c:pt idx="61">
                  <c:v>441</c:v>
                </c:pt>
                <c:pt idx="62">
                  <c:v>353</c:v>
                </c:pt>
                <c:pt idx="63">
                  <c:v>805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528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472</c:v>
                </c:pt>
                <c:pt idx="72">
                  <c:v>320</c:v>
                </c:pt>
                <c:pt idx="73">
                  <c:v>0</c:v>
                </c:pt>
                <c:pt idx="74">
                  <c:v>279</c:v>
                </c:pt>
                <c:pt idx="75">
                  <c:v>398</c:v>
                </c:pt>
                <c:pt idx="76">
                  <c:v>0</c:v>
                </c:pt>
                <c:pt idx="77">
                  <c:v>325</c:v>
                </c:pt>
                <c:pt idx="78">
                  <c:v>0</c:v>
                </c:pt>
                <c:pt idx="79">
                  <c:v>245</c:v>
                </c:pt>
                <c:pt idx="80">
                  <c:v>0</c:v>
                </c:pt>
                <c:pt idx="81">
                  <c:v>0</c:v>
                </c:pt>
                <c:pt idx="82">
                  <c:v>308</c:v>
                </c:pt>
                <c:pt idx="83">
                  <c:v>2419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2169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318</c:v>
                </c:pt>
                <c:pt idx="98">
                  <c:v>315</c:v>
                </c:pt>
                <c:pt idx="99">
                  <c:v>0</c:v>
                </c:pt>
                <c:pt idx="100">
                  <c:v>0</c:v>
                </c:pt>
                <c:pt idx="101">
                  <c:v>1584</c:v>
                </c:pt>
                <c:pt idx="102">
                  <c:v>722</c:v>
                </c:pt>
                <c:pt idx="103">
                  <c:v>1793</c:v>
                </c:pt>
                <c:pt idx="104">
                  <c:v>0</c:v>
                </c:pt>
                <c:pt idx="105">
                  <c:v>0</c:v>
                </c:pt>
                <c:pt idx="106">
                  <c:v>405</c:v>
                </c:pt>
                <c:pt idx="107">
                  <c:v>0</c:v>
                </c:pt>
                <c:pt idx="108">
                  <c:v>754</c:v>
                </c:pt>
                <c:pt idx="109">
                  <c:v>327</c:v>
                </c:pt>
                <c:pt idx="110">
                  <c:v>0</c:v>
                </c:pt>
                <c:pt idx="111">
                  <c:v>351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728</c:v>
                </c:pt>
                <c:pt idx="116">
                  <c:v>364</c:v>
                </c:pt>
                <c:pt idx="117">
                  <c:v>0</c:v>
                </c:pt>
                <c:pt idx="118">
                  <c:v>339</c:v>
                </c:pt>
                <c:pt idx="119">
                  <c:v>0</c:v>
                </c:pt>
                <c:pt idx="120">
                  <c:v>218</c:v>
                </c:pt>
                <c:pt idx="121">
                  <c:v>374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1071</c:v>
                </c:pt>
                <c:pt idx="126">
                  <c:v>0</c:v>
                </c:pt>
                <c:pt idx="127">
                  <c:v>1725</c:v>
                </c:pt>
                <c:pt idx="128">
                  <c:v>554</c:v>
                </c:pt>
                <c:pt idx="129">
                  <c:v>0</c:v>
                </c:pt>
                <c:pt idx="130">
                  <c:v>0</c:v>
                </c:pt>
                <c:pt idx="131">
                  <c:v>335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451</c:v>
                </c:pt>
                <c:pt idx="139">
                  <c:v>312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226</c:v>
                </c:pt>
                <c:pt idx="145">
                  <c:v>409</c:v>
                </c:pt>
                <c:pt idx="146">
                  <c:v>0</c:v>
                </c:pt>
                <c:pt idx="147">
                  <c:v>0</c:v>
                </c:pt>
                <c:pt idx="148">
                  <c:v>209</c:v>
                </c:pt>
                <c:pt idx="149">
                  <c:v>326</c:v>
                </c:pt>
                <c:pt idx="150">
                  <c:v>1289</c:v>
                </c:pt>
                <c:pt idx="151">
                  <c:v>0</c:v>
                </c:pt>
                <c:pt idx="152">
                  <c:v>0</c:v>
                </c:pt>
                <c:pt idx="153">
                  <c:v>240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324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229</c:v>
                </c:pt>
                <c:pt idx="163">
                  <c:v>307</c:v>
                </c:pt>
                <c:pt idx="164">
                  <c:v>0</c:v>
                </c:pt>
                <c:pt idx="165">
                  <c:v>311</c:v>
                </c:pt>
                <c:pt idx="166">
                  <c:v>0</c:v>
                </c:pt>
                <c:pt idx="167">
                  <c:v>316</c:v>
                </c:pt>
                <c:pt idx="168">
                  <c:v>202</c:v>
                </c:pt>
                <c:pt idx="169">
                  <c:v>0</c:v>
                </c:pt>
                <c:pt idx="170">
                  <c:v>314</c:v>
                </c:pt>
                <c:pt idx="171">
                  <c:v>324</c:v>
                </c:pt>
                <c:pt idx="172">
                  <c:v>553</c:v>
                </c:pt>
                <c:pt idx="173">
                  <c:v>466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364</c:v>
                </c:pt>
                <c:pt idx="182">
                  <c:v>0</c:v>
                </c:pt>
                <c:pt idx="183">
                  <c:v>2096</c:v>
                </c:pt>
                <c:pt idx="184">
                  <c:v>298</c:v>
                </c:pt>
                <c:pt idx="185">
                  <c:v>311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318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298</c:v>
                </c:pt>
                <c:pt idx="202">
                  <c:v>225</c:v>
                </c:pt>
                <c:pt idx="203">
                  <c:v>0</c:v>
                </c:pt>
                <c:pt idx="204">
                  <c:v>2896</c:v>
                </c:pt>
                <c:pt idx="205">
                  <c:v>333</c:v>
                </c:pt>
                <c:pt idx="206">
                  <c:v>299</c:v>
                </c:pt>
                <c:pt idx="207">
                  <c:v>0</c:v>
                </c:pt>
                <c:pt idx="208">
                  <c:v>228</c:v>
                </c:pt>
                <c:pt idx="209">
                  <c:v>0</c:v>
                </c:pt>
                <c:pt idx="210">
                  <c:v>310</c:v>
                </c:pt>
                <c:pt idx="211">
                  <c:v>307</c:v>
                </c:pt>
                <c:pt idx="212">
                  <c:v>984</c:v>
                </c:pt>
                <c:pt idx="213">
                  <c:v>0</c:v>
                </c:pt>
                <c:pt idx="214">
                  <c:v>2339</c:v>
                </c:pt>
                <c:pt idx="215">
                  <c:v>2322</c:v>
                </c:pt>
                <c:pt idx="216">
                  <c:v>330</c:v>
                </c:pt>
                <c:pt idx="217">
                  <c:v>0</c:v>
                </c:pt>
                <c:pt idx="218">
                  <c:v>0</c:v>
                </c:pt>
                <c:pt idx="219">
                  <c:v>556</c:v>
                </c:pt>
                <c:pt idx="220">
                  <c:v>0</c:v>
                </c:pt>
                <c:pt idx="221">
                  <c:v>1020</c:v>
                </c:pt>
                <c:pt idx="222">
                  <c:v>286</c:v>
                </c:pt>
                <c:pt idx="223">
                  <c:v>0</c:v>
                </c:pt>
                <c:pt idx="224">
                  <c:v>622</c:v>
                </c:pt>
                <c:pt idx="225">
                  <c:v>314</c:v>
                </c:pt>
                <c:pt idx="226">
                  <c:v>1540</c:v>
                </c:pt>
                <c:pt idx="227">
                  <c:v>0</c:v>
                </c:pt>
                <c:pt idx="228">
                  <c:v>0</c:v>
                </c:pt>
                <c:pt idx="229">
                  <c:v>356</c:v>
                </c:pt>
                <c:pt idx="230">
                  <c:v>1015</c:v>
                </c:pt>
                <c:pt idx="231">
                  <c:v>0</c:v>
                </c:pt>
                <c:pt idx="232">
                  <c:v>0</c:v>
                </c:pt>
                <c:pt idx="233">
                  <c:v>501</c:v>
                </c:pt>
                <c:pt idx="234">
                  <c:v>309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320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304</c:v>
                </c:pt>
                <c:pt idx="248">
                  <c:v>2956</c:v>
                </c:pt>
                <c:pt idx="249">
                  <c:v>677</c:v>
                </c:pt>
                <c:pt idx="250">
                  <c:v>659</c:v>
                </c:pt>
                <c:pt idx="251">
                  <c:v>0</c:v>
                </c:pt>
                <c:pt idx="252">
                  <c:v>1693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341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288</c:v>
                </c:pt>
                <c:pt idx="262">
                  <c:v>0</c:v>
                </c:pt>
                <c:pt idx="263">
                  <c:v>1208</c:v>
                </c:pt>
                <c:pt idx="264">
                  <c:v>1224</c:v>
                </c:pt>
                <c:pt idx="265">
                  <c:v>205</c:v>
                </c:pt>
                <c:pt idx="266">
                  <c:v>0</c:v>
                </c:pt>
                <c:pt idx="267">
                  <c:v>550</c:v>
                </c:pt>
                <c:pt idx="268">
                  <c:v>550</c:v>
                </c:pt>
                <c:pt idx="269">
                  <c:v>310</c:v>
                </c:pt>
                <c:pt idx="270">
                  <c:v>762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329</c:v>
                </c:pt>
                <c:pt idx="275">
                  <c:v>0</c:v>
                </c:pt>
                <c:pt idx="276">
                  <c:v>0</c:v>
                </c:pt>
                <c:pt idx="277">
                  <c:v>319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6053</c:v>
                </c:pt>
                <c:pt idx="282">
                  <c:v>703</c:v>
                </c:pt>
                <c:pt idx="283">
                  <c:v>0</c:v>
                </c:pt>
                <c:pt idx="284">
                  <c:v>0</c:v>
                </c:pt>
                <c:pt idx="285">
                  <c:v>6442</c:v>
                </c:pt>
                <c:pt idx="286">
                  <c:v>315</c:v>
                </c:pt>
                <c:pt idx="287">
                  <c:v>0</c:v>
                </c:pt>
                <c:pt idx="288">
                  <c:v>1118</c:v>
                </c:pt>
                <c:pt idx="289">
                  <c:v>0</c:v>
                </c:pt>
                <c:pt idx="290">
                  <c:v>317</c:v>
                </c:pt>
                <c:pt idx="291">
                  <c:v>992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227</c:v>
                </c:pt>
                <c:pt idx="304">
                  <c:v>287</c:v>
                </c:pt>
                <c:pt idx="305">
                  <c:v>280</c:v>
                </c:pt>
                <c:pt idx="306">
                  <c:v>575</c:v>
                </c:pt>
                <c:pt idx="307">
                  <c:v>0</c:v>
                </c:pt>
                <c:pt idx="308">
                  <c:v>0</c:v>
                </c:pt>
                <c:pt idx="309">
                  <c:v>375</c:v>
                </c:pt>
                <c:pt idx="310">
                  <c:v>0</c:v>
                </c:pt>
                <c:pt idx="311">
                  <c:v>0</c:v>
                </c:pt>
                <c:pt idx="312">
                  <c:v>484</c:v>
                </c:pt>
                <c:pt idx="313">
                  <c:v>0</c:v>
                </c:pt>
                <c:pt idx="314">
                  <c:v>321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3826</c:v>
                </c:pt>
                <c:pt idx="319">
                  <c:v>225</c:v>
                </c:pt>
                <c:pt idx="320">
                  <c:v>1642</c:v>
                </c:pt>
                <c:pt idx="321">
                  <c:v>2247</c:v>
                </c:pt>
                <c:pt idx="322">
                  <c:v>0</c:v>
                </c:pt>
                <c:pt idx="323">
                  <c:v>0</c:v>
                </c:pt>
                <c:pt idx="324">
                  <c:v>306</c:v>
                </c:pt>
                <c:pt idx="325">
                  <c:v>0</c:v>
                </c:pt>
                <c:pt idx="326">
                  <c:v>1252</c:v>
                </c:pt>
                <c:pt idx="327">
                  <c:v>749</c:v>
                </c:pt>
                <c:pt idx="328">
                  <c:v>633</c:v>
                </c:pt>
                <c:pt idx="329">
                  <c:v>0</c:v>
                </c:pt>
                <c:pt idx="330">
                  <c:v>317</c:v>
                </c:pt>
                <c:pt idx="331">
                  <c:v>357</c:v>
                </c:pt>
                <c:pt idx="332">
                  <c:v>0</c:v>
                </c:pt>
                <c:pt idx="333">
                  <c:v>0</c:v>
                </c:pt>
                <c:pt idx="334">
                  <c:v>575</c:v>
                </c:pt>
                <c:pt idx="335">
                  <c:v>700</c:v>
                </c:pt>
                <c:pt idx="336">
                  <c:v>0</c:v>
                </c:pt>
                <c:pt idx="337">
                  <c:v>0</c:v>
                </c:pt>
                <c:pt idx="338">
                  <c:v>1021</c:v>
                </c:pt>
                <c:pt idx="339">
                  <c:v>1246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308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330</c:v>
                </c:pt>
                <c:pt idx="349">
                  <c:v>0</c:v>
                </c:pt>
                <c:pt idx="350">
                  <c:v>0</c:v>
                </c:pt>
                <c:pt idx="351">
                  <c:v>480</c:v>
                </c:pt>
                <c:pt idx="352">
                  <c:v>0</c:v>
                </c:pt>
                <c:pt idx="353">
                  <c:v>0</c:v>
                </c:pt>
                <c:pt idx="354">
                  <c:v>262</c:v>
                </c:pt>
                <c:pt idx="355">
                  <c:v>1235</c:v>
                </c:pt>
                <c:pt idx="356">
                  <c:v>949</c:v>
                </c:pt>
                <c:pt idx="357">
                  <c:v>565</c:v>
                </c:pt>
                <c:pt idx="358">
                  <c:v>0</c:v>
                </c:pt>
                <c:pt idx="359">
                  <c:v>0</c:v>
                </c:pt>
                <c:pt idx="360">
                  <c:v>242</c:v>
                </c:pt>
                <c:pt idx="361">
                  <c:v>976</c:v>
                </c:pt>
                <c:pt idx="362">
                  <c:v>5064</c:v>
                </c:pt>
                <c:pt idx="363">
                  <c:v>1113</c:v>
                </c:pt>
                <c:pt idx="364">
                  <c:v>0</c:v>
                </c:pt>
                <c:pt idx="365">
                  <c:v>4015</c:v>
                </c:pt>
                <c:pt idx="366">
                  <c:v>3974</c:v>
                </c:pt>
                <c:pt idx="367">
                  <c:v>0</c:v>
                </c:pt>
                <c:pt idx="368">
                  <c:v>319</c:v>
                </c:pt>
                <c:pt idx="369">
                  <c:v>0</c:v>
                </c:pt>
                <c:pt idx="370">
                  <c:v>1542</c:v>
                </c:pt>
                <c:pt idx="371">
                  <c:v>0</c:v>
                </c:pt>
                <c:pt idx="372">
                  <c:v>0</c:v>
                </c:pt>
                <c:pt idx="373">
                  <c:v>291</c:v>
                </c:pt>
                <c:pt idx="374">
                  <c:v>589</c:v>
                </c:pt>
                <c:pt idx="375">
                  <c:v>0</c:v>
                </c:pt>
                <c:pt idx="376">
                  <c:v>438</c:v>
                </c:pt>
                <c:pt idx="377">
                  <c:v>583</c:v>
                </c:pt>
                <c:pt idx="378">
                  <c:v>331</c:v>
                </c:pt>
                <c:pt idx="379">
                  <c:v>220</c:v>
                </c:pt>
                <c:pt idx="380">
                  <c:v>0</c:v>
                </c:pt>
                <c:pt idx="381">
                  <c:v>0</c:v>
                </c:pt>
                <c:pt idx="382">
                  <c:v>5532</c:v>
                </c:pt>
                <c:pt idx="383">
                  <c:v>568</c:v>
                </c:pt>
                <c:pt idx="384">
                  <c:v>320</c:v>
                </c:pt>
                <c:pt idx="385">
                  <c:v>310</c:v>
                </c:pt>
                <c:pt idx="386">
                  <c:v>0</c:v>
                </c:pt>
                <c:pt idx="387">
                  <c:v>242</c:v>
                </c:pt>
                <c:pt idx="388">
                  <c:v>1117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329</c:v>
                </c:pt>
                <c:pt idx="393">
                  <c:v>0</c:v>
                </c:pt>
                <c:pt idx="394">
                  <c:v>0</c:v>
                </c:pt>
                <c:pt idx="395">
                  <c:v>1690</c:v>
                </c:pt>
                <c:pt idx="396">
                  <c:v>617</c:v>
                </c:pt>
                <c:pt idx="397">
                  <c:v>942</c:v>
                </c:pt>
                <c:pt idx="398">
                  <c:v>518</c:v>
                </c:pt>
                <c:pt idx="399">
                  <c:v>0</c:v>
                </c:pt>
                <c:pt idx="400">
                  <c:v>558</c:v>
                </c:pt>
                <c:pt idx="401">
                  <c:v>0</c:v>
                </c:pt>
                <c:pt idx="402">
                  <c:v>504</c:v>
                </c:pt>
                <c:pt idx="403">
                  <c:v>0</c:v>
                </c:pt>
                <c:pt idx="404">
                  <c:v>329</c:v>
                </c:pt>
                <c:pt idx="405">
                  <c:v>478</c:v>
                </c:pt>
                <c:pt idx="406">
                  <c:v>259</c:v>
                </c:pt>
                <c:pt idx="407">
                  <c:v>2188</c:v>
                </c:pt>
                <c:pt idx="408">
                  <c:v>689</c:v>
                </c:pt>
                <c:pt idx="409">
                  <c:v>0</c:v>
                </c:pt>
                <c:pt idx="410">
                  <c:v>791</c:v>
                </c:pt>
                <c:pt idx="411">
                  <c:v>912</c:v>
                </c:pt>
                <c:pt idx="412">
                  <c:v>266</c:v>
                </c:pt>
                <c:pt idx="413">
                  <c:v>344</c:v>
                </c:pt>
                <c:pt idx="414">
                  <c:v>1192</c:v>
                </c:pt>
                <c:pt idx="415">
                  <c:v>1690</c:v>
                </c:pt>
                <c:pt idx="416">
                  <c:v>0</c:v>
                </c:pt>
                <c:pt idx="417">
                  <c:v>217</c:v>
                </c:pt>
                <c:pt idx="418">
                  <c:v>0</c:v>
                </c:pt>
                <c:pt idx="419">
                  <c:v>371</c:v>
                </c:pt>
                <c:pt idx="420">
                  <c:v>0</c:v>
                </c:pt>
                <c:pt idx="421">
                  <c:v>2090</c:v>
                </c:pt>
                <c:pt idx="422">
                  <c:v>237</c:v>
                </c:pt>
                <c:pt idx="423">
                  <c:v>254</c:v>
                </c:pt>
                <c:pt idx="424">
                  <c:v>424</c:v>
                </c:pt>
                <c:pt idx="425">
                  <c:v>954</c:v>
                </c:pt>
                <c:pt idx="426">
                  <c:v>661</c:v>
                </c:pt>
                <c:pt idx="427">
                  <c:v>1007</c:v>
                </c:pt>
                <c:pt idx="428">
                  <c:v>4630</c:v>
                </c:pt>
                <c:pt idx="429">
                  <c:v>0</c:v>
                </c:pt>
                <c:pt idx="430">
                  <c:v>361</c:v>
                </c:pt>
                <c:pt idx="431">
                  <c:v>534</c:v>
                </c:pt>
                <c:pt idx="432">
                  <c:v>277</c:v>
                </c:pt>
                <c:pt idx="433">
                  <c:v>869</c:v>
                </c:pt>
                <c:pt idx="434">
                  <c:v>852</c:v>
                </c:pt>
                <c:pt idx="435">
                  <c:v>230</c:v>
                </c:pt>
                <c:pt idx="436">
                  <c:v>0</c:v>
                </c:pt>
                <c:pt idx="437">
                  <c:v>473</c:v>
                </c:pt>
                <c:pt idx="438">
                  <c:v>1223</c:v>
                </c:pt>
                <c:pt idx="439">
                  <c:v>231</c:v>
                </c:pt>
                <c:pt idx="440">
                  <c:v>3191</c:v>
                </c:pt>
                <c:pt idx="441">
                  <c:v>356</c:v>
                </c:pt>
                <c:pt idx="442">
                  <c:v>315</c:v>
                </c:pt>
                <c:pt idx="443">
                  <c:v>1908</c:v>
                </c:pt>
                <c:pt idx="444">
                  <c:v>777</c:v>
                </c:pt>
                <c:pt idx="445">
                  <c:v>340</c:v>
                </c:pt>
                <c:pt idx="446">
                  <c:v>271</c:v>
                </c:pt>
                <c:pt idx="447">
                  <c:v>373</c:v>
                </c:pt>
                <c:pt idx="448">
                  <c:v>620</c:v>
                </c:pt>
                <c:pt idx="449">
                  <c:v>1238</c:v>
                </c:pt>
                <c:pt idx="450">
                  <c:v>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28-4636-BF1C-40C1C2A88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610752"/>
        <c:axId val="16846011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2"/>
                <c:tx>
                  <c:v>tier2/3 pbsv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9"/>
                  <c:spPr>
                    <a:noFill/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'Fig20'!$C$5:$C$455</c15:sqref>
                        </c15:formulaRef>
                      </c:ext>
                    </c:extLst>
                    <c:numCache>
                      <c:formatCode>General</c:formatCode>
                      <c:ptCount val="451"/>
                      <c:pt idx="0">
                        <c:v>371011</c:v>
                      </c:pt>
                      <c:pt idx="1">
                        <c:v>528879</c:v>
                      </c:pt>
                      <c:pt idx="2">
                        <c:v>786038</c:v>
                      </c:pt>
                      <c:pt idx="3">
                        <c:v>834408</c:v>
                      </c:pt>
                      <c:pt idx="4">
                        <c:v>862415</c:v>
                      </c:pt>
                      <c:pt idx="5">
                        <c:v>909647</c:v>
                      </c:pt>
                      <c:pt idx="6">
                        <c:v>910426</c:v>
                      </c:pt>
                      <c:pt idx="7">
                        <c:v>994192</c:v>
                      </c:pt>
                      <c:pt idx="8">
                        <c:v>1053939</c:v>
                      </c:pt>
                      <c:pt idx="9">
                        <c:v>1125900</c:v>
                      </c:pt>
                      <c:pt idx="10">
                        <c:v>1205341</c:v>
                      </c:pt>
                      <c:pt idx="11">
                        <c:v>1206082</c:v>
                      </c:pt>
                      <c:pt idx="12">
                        <c:v>1244093</c:v>
                      </c:pt>
                      <c:pt idx="13">
                        <c:v>1250808</c:v>
                      </c:pt>
                      <c:pt idx="14">
                        <c:v>1927262</c:v>
                      </c:pt>
                      <c:pt idx="15">
                        <c:v>1927502</c:v>
                      </c:pt>
                      <c:pt idx="16">
                        <c:v>2376480</c:v>
                      </c:pt>
                      <c:pt idx="17">
                        <c:v>2384505</c:v>
                      </c:pt>
                      <c:pt idx="18">
                        <c:v>2384507</c:v>
                      </c:pt>
                      <c:pt idx="19">
                        <c:v>2505118</c:v>
                      </c:pt>
                      <c:pt idx="20">
                        <c:v>2694713</c:v>
                      </c:pt>
                      <c:pt idx="21">
                        <c:v>2774003</c:v>
                      </c:pt>
                      <c:pt idx="22">
                        <c:v>2920156</c:v>
                      </c:pt>
                      <c:pt idx="23">
                        <c:v>2920157</c:v>
                      </c:pt>
                      <c:pt idx="24">
                        <c:v>2972608</c:v>
                      </c:pt>
                      <c:pt idx="25">
                        <c:v>3146792</c:v>
                      </c:pt>
                      <c:pt idx="26">
                        <c:v>3222190</c:v>
                      </c:pt>
                      <c:pt idx="27">
                        <c:v>3356283</c:v>
                      </c:pt>
                      <c:pt idx="28">
                        <c:v>3516615</c:v>
                      </c:pt>
                      <c:pt idx="29">
                        <c:v>3517279</c:v>
                      </c:pt>
                      <c:pt idx="30">
                        <c:v>3777007</c:v>
                      </c:pt>
                      <c:pt idx="31">
                        <c:v>5035764</c:v>
                      </c:pt>
                      <c:pt idx="32">
                        <c:v>6261813</c:v>
                      </c:pt>
                      <c:pt idx="33">
                        <c:v>6537800</c:v>
                      </c:pt>
                      <c:pt idx="34">
                        <c:v>6821989</c:v>
                      </c:pt>
                      <c:pt idx="35">
                        <c:v>8110927</c:v>
                      </c:pt>
                      <c:pt idx="36">
                        <c:v>8828328</c:v>
                      </c:pt>
                      <c:pt idx="37">
                        <c:v>9988912</c:v>
                      </c:pt>
                      <c:pt idx="38">
                        <c:v>11491768</c:v>
                      </c:pt>
                      <c:pt idx="39">
                        <c:v>12102167</c:v>
                      </c:pt>
                      <c:pt idx="40">
                        <c:v>13128402</c:v>
                      </c:pt>
                      <c:pt idx="41">
                        <c:v>13128403</c:v>
                      </c:pt>
                      <c:pt idx="42">
                        <c:v>13191041</c:v>
                      </c:pt>
                      <c:pt idx="43">
                        <c:v>13434745</c:v>
                      </c:pt>
                      <c:pt idx="44">
                        <c:v>13503050</c:v>
                      </c:pt>
                      <c:pt idx="45">
                        <c:v>13521264</c:v>
                      </c:pt>
                      <c:pt idx="46">
                        <c:v>13718467</c:v>
                      </c:pt>
                      <c:pt idx="47">
                        <c:v>14693130</c:v>
                      </c:pt>
                      <c:pt idx="48">
                        <c:v>15688939</c:v>
                      </c:pt>
                      <c:pt idx="49">
                        <c:v>16099758</c:v>
                      </c:pt>
                      <c:pt idx="50">
                        <c:v>16950835</c:v>
                      </c:pt>
                      <c:pt idx="51">
                        <c:v>17249954</c:v>
                      </c:pt>
                      <c:pt idx="52">
                        <c:v>18327736</c:v>
                      </c:pt>
                      <c:pt idx="53">
                        <c:v>18346385</c:v>
                      </c:pt>
                      <c:pt idx="54">
                        <c:v>18470148</c:v>
                      </c:pt>
                      <c:pt idx="55">
                        <c:v>18899149</c:v>
                      </c:pt>
                      <c:pt idx="56">
                        <c:v>19137093</c:v>
                      </c:pt>
                      <c:pt idx="57">
                        <c:v>19940754</c:v>
                      </c:pt>
                      <c:pt idx="58">
                        <c:v>20887906</c:v>
                      </c:pt>
                      <c:pt idx="59">
                        <c:v>21456503</c:v>
                      </c:pt>
                      <c:pt idx="60">
                        <c:v>21456693</c:v>
                      </c:pt>
                      <c:pt idx="61">
                        <c:v>22619921</c:v>
                      </c:pt>
                      <c:pt idx="62">
                        <c:v>22930644</c:v>
                      </c:pt>
                      <c:pt idx="63">
                        <c:v>23620207</c:v>
                      </c:pt>
                      <c:pt idx="64">
                        <c:v>23779486</c:v>
                      </c:pt>
                      <c:pt idx="65">
                        <c:v>23978343</c:v>
                      </c:pt>
                      <c:pt idx="66">
                        <c:v>24054179</c:v>
                      </c:pt>
                      <c:pt idx="67">
                        <c:v>24238328</c:v>
                      </c:pt>
                      <c:pt idx="68">
                        <c:v>24238403</c:v>
                      </c:pt>
                      <c:pt idx="69">
                        <c:v>24649209</c:v>
                      </c:pt>
                      <c:pt idx="70">
                        <c:v>24683987</c:v>
                      </c:pt>
                      <c:pt idx="71">
                        <c:v>25070679</c:v>
                      </c:pt>
                      <c:pt idx="72">
                        <c:v>25070683</c:v>
                      </c:pt>
                      <c:pt idx="73">
                        <c:v>26043263</c:v>
                      </c:pt>
                      <c:pt idx="74">
                        <c:v>27068134</c:v>
                      </c:pt>
                      <c:pt idx="75">
                        <c:v>27452751</c:v>
                      </c:pt>
                      <c:pt idx="76">
                        <c:v>27557749</c:v>
                      </c:pt>
                      <c:pt idx="77">
                        <c:v>28022434</c:v>
                      </c:pt>
                      <c:pt idx="78">
                        <c:v>28143962</c:v>
                      </c:pt>
                      <c:pt idx="79">
                        <c:v>28514336</c:v>
                      </c:pt>
                      <c:pt idx="80">
                        <c:v>28680511</c:v>
                      </c:pt>
                      <c:pt idx="81">
                        <c:v>29998481</c:v>
                      </c:pt>
                      <c:pt idx="82">
                        <c:v>30221985</c:v>
                      </c:pt>
                      <c:pt idx="83">
                        <c:v>30439406</c:v>
                      </c:pt>
                      <c:pt idx="84">
                        <c:v>30439407</c:v>
                      </c:pt>
                      <c:pt idx="85">
                        <c:v>30754700</c:v>
                      </c:pt>
                      <c:pt idx="86">
                        <c:v>30861864</c:v>
                      </c:pt>
                      <c:pt idx="87">
                        <c:v>30971591</c:v>
                      </c:pt>
                      <c:pt idx="88">
                        <c:v>31296793</c:v>
                      </c:pt>
                      <c:pt idx="89">
                        <c:v>31297394</c:v>
                      </c:pt>
                      <c:pt idx="90">
                        <c:v>31439000</c:v>
                      </c:pt>
                      <c:pt idx="91">
                        <c:v>32450724</c:v>
                      </c:pt>
                      <c:pt idx="92">
                        <c:v>32509105</c:v>
                      </c:pt>
                      <c:pt idx="93">
                        <c:v>32514623</c:v>
                      </c:pt>
                      <c:pt idx="94">
                        <c:v>32555148</c:v>
                      </c:pt>
                      <c:pt idx="95">
                        <c:v>32643458</c:v>
                      </c:pt>
                      <c:pt idx="96">
                        <c:v>32662303</c:v>
                      </c:pt>
                      <c:pt idx="97">
                        <c:v>32687172</c:v>
                      </c:pt>
                      <c:pt idx="98">
                        <c:v>32688578</c:v>
                      </c:pt>
                      <c:pt idx="99">
                        <c:v>32773435</c:v>
                      </c:pt>
                      <c:pt idx="100">
                        <c:v>33573991</c:v>
                      </c:pt>
                      <c:pt idx="101">
                        <c:v>34038963</c:v>
                      </c:pt>
                      <c:pt idx="102">
                        <c:v>34040582</c:v>
                      </c:pt>
                      <c:pt idx="103">
                        <c:v>34040584</c:v>
                      </c:pt>
                      <c:pt idx="104">
                        <c:v>35137401</c:v>
                      </c:pt>
                      <c:pt idx="105">
                        <c:v>35682057</c:v>
                      </c:pt>
                      <c:pt idx="106">
                        <c:v>36396790</c:v>
                      </c:pt>
                      <c:pt idx="107">
                        <c:v>36968540</c:v>
                      </c:pt>
                      <c:pt idx="108">
                        <c:v>37475493</c:v>
                      </c:pt>
                      <c:pt idx="109">
                        <c:v>38932063</c:v>
                      </c:pt>
                      <c:pt idx="110">
                        <c:v>39248608</c:v>
                      </c:pt>
                      <c:pt idx="111">
                        <c:v>39248821</c:v>
                      </c:pt>
                      <c:pt idx="112">
                        <c:v>39813145</c:v>
                      </c:pt>
                      <c:pt idx="113">
                        <c:v>39894489</c:v>
                      </c:pt>
                      <c:pt idx="114">
                        <c:v>40046892</c:v>
                      </c:pt>
                      <c:pt idx="115">
                        <c:v>40459830</c:v>
                      </c:pt>
                      <c:pt idx="116">
                        <c:v>40622731</c:v>
                      </c:pt>
                      <c:pt idx="117">
                        <c:v>40872456</c:v>
                      </c:pt>
                      <c:pt idx="118">
                        <c:v>40926830</c:v>
                      </c:pt>
                      <c:pt idx="119">
                        <c:v>41186879</c:v>
                      </c:pt>
                      <c:pt idx="120">
                        <c:v>41186887</c:v>
                      </c:pt>
                      <c:pt idx="121">
                        <c:v>41187035</c:v>
                      </c:pt>
                      <c:pt idx="122">
                        <c:v>42887514</c:v>
                      </c:pt>
                      <c:pt idx="123">
                        <c:v>43705844</c:v>
                      </c:pt>
                      <c:pt idx="124">
                        <c:v>43895474</c:v>
                      </c:pt>
                      <c:pt idx="125">
                        <c:v>43931330</c:v>
                      </c:pt>
                      <c:pt idx="126">
                        <c:v>43931667</c:v>
                      </c:pt>
                      <c:pt idx="127">
                        <c:v>44012283</c:v>
                      </c:pt>
                      <c:pt idx="128">
                        <c:v>44149159</c:v>
                      </c:pt>
                      <c:pt idx="129">
                        <c:v>44287248</c:v>
                      </c:pt>
                      <c:pt idx="130">
                        <c:v>45260480</c:v>
                      </c:pt>
                      <c:pt idx="131">
                        <c:v>45610567</c:v>
                      </c:pt>
                      <c:pt idx="132">
                        <c:v>45610837</c:v>
                      </c:pt>
                      <c:pt idx="133">
                        <c:v>47434234</c:v>
                      </c:pt>
                      <c:pt idx="134">
                        <c:v>47473301</c:v>
                      </c:pt>
                      <c:pt idx="135">
                        <c:v>47708256</c:v>
                      </c:pt>
                      <c:pt idx="136">
                        <c:v>48672962</c:v>
                      </c:pt>
                      <c:pt idx="137">
                        <c:v>49561913</c:v>
                      </c:pt>
                      <c:pt idx="138">
                        <c:v>49865410</c:v>
                      </c:pt>
                      <c:pt idx="139">
                        <c:v>49889709</c:v>
                      </c:pt>
                      <c:pt idx="140">
                        <c:v>51846872</c:v>
                      </c:pt>
                      <c:pt idx="141">
                        <c:v>51854679</c:v>
                      </c:pt>
                      <c:pt idx="142">
                        <c:v>52537112</c:v>
                      </c:pt>
                      <c:pt idx="143">
                        <c:v>52691457</c:v>
                      </c:pt>
                      <c:pt idx="144">
                        <c:v>53091092</c:v>
                      </c:pt>
                      <c:pt idx="145">
                        <c:v>53091123</c:v>
                      </c:pt>
                      <c:pt idx="146">
                        <c:v>53609680</c:v>
                      </c:pt>
                      <c:pt idx="147">
                        <c:v>53648744</c:v>
                      </c:pt>
                      <c:pt idx="148">
                        <c:v>54469822</c:v>
                      </c:pt>
                      <c:pt idx="149">
                        <c:v>54714537</c:v>
                      </c:pt>
                      <c:pt idx="150">
                        <c:v>55492678</c:v>
                      </c:pt>
                      <c:pt idx="151">
                        <c:v>55492678</c:v>
                      </c:pt>
                      <c:pt idx="152">
                        <c:v>55492679</c:v>
                      </c:pt>
                      <c:pt idx="153">
                        <c:v>55492910</c:v>
                      </c:pt>
                      <c:pt idx="154">
                        <c:v>55962554</c:v>
                      </c:pt>
                      <c:pt idx="155">
                        <c:v>55962920</c:v>
                      </c:pt>
                      <c:pt idx="156">
                        <c:v>57392156</c:v>
                      </c:pt>
                      <c:pt idx="157">
                        <c:v>57444958</c:v>
                      </c:pt>
                      <c:pt idx="158">
                        <c:v>58505151</c:v>
                      </c:pt>
                      <c:pt idx="159">
                        <c:v>63540958</c:v>
                      </c:pt>
                      <c:pt idx="160">
                        <c:v>65000859</c:v>
                      </c:pt>
                      <c:pt idx="161">
                        <c:v>65022876</c:v>
                      </c:pt>
                      <c:pt idx="162">
                        <c:v>65396691</c:v>
                      </c:pt>
                      <c:pt idx="163">
                        <c:v>65986594</c:v>
                      </c:pt>
                      <c:pt idx="164">
                        <c:v>66152843</c:v>
                      </c:pt>
                      <c:pt idx="165">
                        <c:v>66163966</c:v>
                      </c:pt>
                      <c:pt idx="166">
                        <c:v>66447159</c:v>
                      </c:pt>
                      <c:pt idx="167">
                        <c:v>66816116</c:v>
                      </c:pt>
                      <c:pt idx="168">
                        <c:v>67782162</c:v>
                      </c:pt>
                      <c:pt idx="169">
                        <c:v>67782169</c:v>
                      </c:pt>
                      <c:pt idx="170">
                        <c:v>67782340</c:v>
                      </c:pt>
                      <c:pt idx="171">
                        <c:v>68050629</c:v>
                      </c:pt>
                      <c:pt idx="172">
                        <c:v>68117217</c:v>
                      </c:pt>
                      <c:pt idx="173">
                        <c:v>68142560</c:v>
                      </c:pt>
                      <c:pt idx="174">
                        <c:v>68311295</c:v>
                      </c:pt>
                      <c:pt idx="175">
                        <c:v>68314049</c:v>
                      </c:pt>
                      <c:pt idx="176">
                        <c:v>68319112</c:v>
                      </c:pt>
                      <c:pt idx="177">
                        <c:v>68502427</c:v>
                      </c:pt>
                      <c:pt idx="178">
                        <c:v>68511985</c:v>
                      </c:pt>
                      <c:pt idx="179">
                        <c:v>69642768</c:v>
                      </c:pt>
                      <c:pt idx="180">
                        <c:v>69810702</c:v>
                      </c:pt>
                      <c:pt idx="181">
                        <c:v>69810839</c:v>
                      </c:pt>
                      <c:pt idx="182">
                        <c:v>70277010</c:v>
                      </c:pt>
                      <c:pt idx="183">
                        <c:v>70277243</c:v>
                      </c:pt>
                      <c:pt idx="184">
                        <c:v>70277282</c:v>
                      </c:pt>
                      <c:pt idx="185">
                        <c:v>70327733</c:v>
                      </c:pt>
                      <c:pt idx="186">
                        <c:v>70630782</c:v>
                      </c:pt>
                      <c:pt idx="187">
                        <c:v>72580491</c:v>
                      </c:pt>
                      <c:pt idx="188">
                        <c:v>74216637</c:v>
                      </c:pt>
                      <c:pt idx="189">
                        <c:v>74273553</c:v>
                      </c:pt>
                      <c:pt idx="190">
                        <c:v>74295003</c:v>
                      </c:pt>
                      <c:pt idx="191">
                        <c:v>74310984</c:v>
                      </c:pt>
                      <c:pt idx="192">
                        <c:v>74341731</c:v>
                      </c:pt>
                      <c:pt idx="193">
                        <c:v>74504847</c:v>
                      </c:pt>
                      <c:pt idx="194">
                        <c:v>74668007</c:v>
                      </c:pt>
                      <c:pt idx="195">
                        <c:v>75162143</c:v>
                      </c:pt>
                      <c:pt idx="196">
                        <c:v>77722511</c:v>
                      </c:pt>
                      <c:pt idx="197">
                        <c:v>77980646</c:v>
                      </c:pt>
                      <c:pt idx="198">
                        <c:v>78364254</c:v>
                      </c:pt>
                      <c:pt idx="199">
                        <c:v>78416767</c:v>
                      </c:pt>
                      <c:pt idx="200">
                        <c:v>78843171</c:v>
                      </c:pt>
                      <c:pt idx="201">
                        <c:v>79263620</c:v>
                      </c:pt>
                      <c:pt idx="202">
                        <c:v>79723784</c:v>
                      </c:pt>
                      <c:pt idx="203">
                        <c:v>80398947</c:v>
                      </c:pt>
                      <c:pt idx="204">
                        <c:v>80611272</c:v>
                      </c:pt>
                      <c:pt idx="205">
                        <c:v>81267024</c:v>
                      </c:pt>
                      <c:pt idx="206">
                        <c:v>82349277</c:v>
                      </c:pt>
                      <c:pt idx="207">
                        <c:v>82349371</c:v>
                      </c:pt>
                      <c:pt idx="208">
                        <c:v>83644649</c:v>
                      </c:pt>
                      <c:pt idx="209">
                        <c:v>88217546</c:v>
                      </c:pt>
                      <c:pt idx="210">
                        <c:v>88698067</c:v>
                      </c:pt>
                      <c:pt idx="211">
                        <c:v>89657427</c:v>
                      </c:pt>
                      <c:pt idx="212">
                        <c:v>89923579</c:v>
                      </c:pt>
                      <c:pt idx="213">
                        <c:v>89923635</c:v>
                      </c:pt>
                      <c:pt idx="214">
                        <c:v>90582101</c:v>
                      </c:pt>
                      <c:pt idx="215">
                        <c:v>90582101</c:v>
                      </c:pt>
                      <c:pt idx="216">
                        <c:v>90730300</c:v>
                      </c:pt>
                      <c:pt idx="217">
                        <c:v>91125852</c:v>
                      </c:pt>
                      <c:pt idx="218">
                        <c:v>91673770</c:v>
                      </c:pt>
                      <c:pt idx="219">
                        <c:v>91674000</c:v>
                      </c:pt>
                      <c:pt idx="220">
                        <c:v>92768742</c:v>
                      </c:pt>
                      <c:pt idx="221">
                        <c:v>93156763</c:v>
                      </c:pt>
                      <c:pt idx="222">
                        <c:v>93576129</c:v>
                      </c:pt>
                      <c:pt idx="223">
                        <c:v>94741075</c:v>
                      </c:pt>
                      <c:pt idx="224">
                        <c:v>95667084</c:v>
                      </c:pt>
                      <c:pt idx="225">
                        <c:v>95667104</c:v>
                      </c:pt>
                      <c:pt idx="226">
                        <c:v>95949731</c:v>
                      </c:pt>
                      <c:pt idx="227">
                        <c:v>95951001</c:v>
                      </c:pt>
                      <c:pt idx="228">
                        <c:v>96009421</c:v>
                      </c:pt>
                      <c:pt idx="229">
                        <c:v>96509181</c:v>
                      </c:pt>
                      <c:pt idx="230">
                        <c:v>96641094</c:v>
                      </c:pt>
                      <c:pt idx="231">
                        <c:v>97017676</c:v>
                      </c:pt>
                      <c:pt idx="232">
                        <c:v>97430443</c:v>
                      </c:pt>
                      <c:pt idx="233">
                        <c:v>97686736</c:v>
                      </c:pt>
                      <c:pt idx="234">
                        <c:v>98251328</c:v>
                      </c:pt>
                      <c:pt idx="235">
                        <c:v>100424028</c:v>
                      </c:pt>
                      <c:pt idx="236">
                        <c:v>101194042</c:v>
                      </c:pt>
                      <c:pt idx="237">
                        <c:v>101720767</c:v>
                      </c:pt>
                      <c:pt idx="238">
                        <c:v>102283758</c:v>
                      </c:pt>
                      <c:pt idx="239">
                        <c:v>102820935</c:v>
                      </c:pt>
                      <c:pt idx="240">
                        <c:v>102958467</c:v>
                      </c:pt>
                      <c:pt idx="241">
                        <c:v>104715227</c:v>
                      </c:pt>
                      <c:pt idx="242">
                        <c:v>104772657</c:v>
                      </c:pt>
                      <c:pt idx="243">
                        <c:v>104772658</c:v>
                      </c:pt>
                      <c:pt idx="244">
                        <c:v>106699509</c:v>
                      </c:pt>
                      <c:pt idx="245">
                        <c:v>106813555</c:v>
                      </c:pt>
                      <c:pt idx="246">
                        <c:v>106929928</c:v>
                      </c:pt>
                      <c:pt idx="247">
                        <c:v>107037109</c:v>
                      </c:pt>
                      <c:pt idx="248">
                        <c:v>107321913</c:v>
                      </c:pt>
                      <c:pt idx="249">
                        <c:v>108614371</c:v>
                      </c:pt>
                      <c:pt idx="250">
                        <c:v>109368077</c:v>
                      </c:pt>
                      <c:pt idx="251">
                        <c:v>109368293</c:v>
                      </c:pt>
                      <c:pt idx="252">
                        <c:v>109972446</c:v>
                      </c:pt>
                      <c:pt idx="253">
                        <c:v>109972447</c:v>
                      </c:pt>
                      <c:pt idx="254">
                        <c:v>110102976</c:v>
                      </c:pt>
                      <c:pt idx="255">
                        <c:v>110102982</c:v>
                      </c:pt>
                      <c:pt idx="256">
                        <c:v>110626740</c:v>
                      </c:pt>
                      <c:pt idx="257">
                        <c:v>110987307</c:v>
                      </c:pt>
                      <c:pt idx="258">
                        <c:v>111487550</c:v>
                      </c:pt>
                      <c:pt idx="259">
                        <c:v>112354370</c:v>
                      </c:pt>
                      <c:pt idx="260">
                        <c:v>113701500</c:v>
                      </c:pt>
                      <c:pt idx="261">
                        <c:v>114068588</c:v>
                      </c:pt>
                      <c:pt idx="262">
                        <c:v>114548397</c:v>
                      </c:pt>
                      <c:pt idx="263">
                        <c:v>115109870</c:v>
                      </c:pt>
                      <c:pt idx="264">
                        <c:v>115109881</c:v>
                      </c:pt>
                      <c:pt idx="265">
                        <c:v>115906725</c:v>
                      </c:pt>
                      <c:pt idx="266">
                        <c:v>116307100</c:v>
                      </c:pt>
                      <c:pt idx="267">
                        <c:v>116368766</c:v>
                      </c:pt>
                      <c:pt idx="268">
                        <c:v>116368767</c:v>
                      </c:pt>
                      <c:pt idx="269">
                        <c:v>116898670</c:v>
                      </c:pt>
                      <c:pt idx="270">
                        <c:v>118245083</c:v>
                      </c:pt>
                      <c:pt idx="271">
                        <c:v>118391975</c:v>
                      </c:pt>
                      <c:pt idx="272">
                        <c:v>118391975</c:v>
                      </c:pt>
                      <c:pt idx="273">
                        <c:v>118392227</c:v>
                      </c:pt>
                      <c:pt idx="274">
                        <c:v>119261990</c:v>
                      </c:pt>
                      <c:pt idx="275">
                        <c:v>120380253</c:v>
                      </c:pt>
                      <c:pt idx="276">
                        <c:v>120568246</c:v>
                      </c:pt>
                      <c:pt idx="277">
                        <c:v>120728695</c:v>
                      </c:pt>
                      <c:pt idx="278">
                        <c:v>121077636</c:v>
                      </c:pt>
                      <c:pt idx="279">
                        <c:v>122979992</c:v>
                      </c:pt>
                      <c:pt idx="280">
                        <c:v>123853932</c:v>
                      </c:pt>
                      <c:pt idx="281">
                        <c:v>123853937</c:v>
                      </c:pt>
                      <c:pt idx="282">
                        <c:v>125008712</c:v>
                      </c:pt>
                      <c:pt idx="283">
                        <c:v>125008712</c:v>
                      </c:pt>
                      <c:pt idx="284">
                        <c:v>125421413</c:v>
                      </c:pt>
                      <c:pt idx="285">
                        <c:v>125692055</c:v>
                      </c:pt>
                      <c:pt idx="286">
                        <c:v>126423665</c:v>
                      </c:pt>
                      <c:pt idx="287">
                        <c:v>128326850</c:v>
                      </c:pt>
                      <c:pt idx="288">
                        <c:v>129706243</c:v>
                      </c:pt>
                      <c:pt idx="289">
                        <c:v>129706459</c:v>
                      </c:pt>
                      <c:pt idx="290">
                        <c:v>129828224</c:v>
                      </c:pt>
                      <c:pt idx="291">
                        <c:v>129940596</c:v>
                      </c:pt>
                      <c:pt idx="292">
                        <c:v>129940596</c:v>
                      </c:pt>
                      <c:pt idx="293">
                        <c:v>130039467</c:v>
                      </c:pt>
                      <c:pt idx="294">
                        <c:v>130614783</c:v>
                      </c:pt>
                      <c:pt idx="295">
                        <c:v>131113265</c:v>
                      </c:pt>
                      <c:pt idx="296">
                        <c:v>131273483</c:v>
                      </c:pt>
                      <c:pt idx="297">
                        <c:v>132037835</c:v>
                      </c:pt>
                      <c:pt idx="298">
                        <c:v>132320430</c:v>
                      </c:pt>
                      <c:pt idx="299">
                        <c:v>132526117</c:v>
                      </c:pt>
                      <c:pt idx="300">
                        <c:v>132922314</c:v>
                      </c:pt>
                      <c:pt idx="301">
                        <c:v>133160106</c:v>
                      </c:pt>
                      <c:pt idx="302">
                        <c:v>133160106</c:v>
                      </c:pt>
                      <c:pt idx="303">
                        <c:v>134725422</c:v>
                      </c:pt>
                      <c:pt idx="304">
                        <c:v>136367044</c:v>
                      </c:pt>
                      <c:pt idx="305">
                        <c:v>137254191</c:v>
                      </c:pt>
                      <c:pt idx="306">
                        <c:v>137438363</c:v>
                      </c:pt>
                      <c:pt idx="307">
                        <c:v>139096996</c:v>
                      </c:pt>
                      <c:pt idx="308">
                        <c:v>140269424</c:v>
                      </c:pt>
                      <c:pt idx="309">
                        <c:v>141033257</c:v>
                      </c:pt>
                      <c:pt idx="310">
                        <c:v>141033465</c:v>
                      </c:pt>
                      <c:pt idx="311">
                        <c:v>141677317</c:v>
                      </c:pt>
                      <c:pt idx="312">
                        <c:v>141693633</c:v>
                      </c:pt>
                      <c:pt idx="313">
                        <c:v>141693633</c:v>
                      </c:pt>
                      <c:pt idx="314">
                        <c:v>141770869</c:v>
                      </c:pt>
                      <c:pt idx="315">
                        <c:v>142450100</c:v>
                      </c:pt>
                      <c:pt idx="316">
                        <c:v>143691039</c:v>
                      </c:pt>
                      <c:pt idx="317">
                        <c:v>143951364</c:v>
                      </c:pt>
                      <c:pt idx="318">
                        <c:v>145015388</c:v>
                      </c:pt>
                      <c:pt idx="319">
                        <c:v>145400616</c:v>
                      </c:pt>
                      <c:pt idx="320">
                        <c:v>145500941</c:v>
                      </c:pt>
                      <c:pt idx="321">
                        <c:v>148195811</c:v>
                      </c:pt>
                      <c:pt idx="322">
                        <c:v>148802151</c:v>
                      </c:pt>
                      <c:pt idx="323">
                        <c:v>149059801</c:v>
                      </c:pt>
                      <c:pt idx="324">
                        <c:v>150124614</c:v>
                      </c:pt>
                      <c:pt idx="325">
                        <c:v>150489133</c:v>
                      </c:pt>
                      <c:pt idx="326">
                        <c:v>150519291</c:v>
                      </c:pt>
                      <c:pt idx="327">
                        <c:v>150590133</c:v>
                      </c:pt>
                      <c:pt idx="328">
                        <c:v>150590134</c:v>
                      </c:pt>
                      <c:pt idx="329">
                        <c:v>153429849</c:v>
                      </c:pt>
                      <c:pt idx="330">
                        <c:v>153633369</c:v>
                      </c:pt>
                      <c:pt idx="331">
                        <c:v>154420957</c:v>
                      </c:pt>
                      <c:pt idx="332">
                        <c:v>154421353</c:v>
                      </c:pt>
                      <c:pt idx="333">
                        <c:v>154840644</c:v>
                      </c:pt>
                      <c:pt idx="334">
                        <c:v>154845888</c:v>
                      </c:pt>
                      <c:pt idx="335">
                        <c:v>154845901</c:v>
                      </c:pt>
                      <c:pt idx="336">
                        <c:v>154846605</c:v>
                      </c:pt>
                      <c:pt idx="337">
                        <c:v>156512561</c:v>
                      </c:pt>
                      <c:pt idx="338">
                        <c:v>157468327</c:v>
                      </c:pt>
                      <c:pt idx="339">
                        <c:v>157468361</c:v>
                      </c:pt>
                      <c:pt idx="340">
                        <c:v>158195277</c:v>
                      </c:pt>
                      <c:pt idx="341">
                        <c:v>158247773</c:v>
                      </c:pt>
                      <c:pt idx="342">
                        <c:v>158248609</c:v>
                      </c:pt>
                      <c:pt idx="343">
                        <c:v>158548362</c:v>
                      </c:pt>
                      <c:pt idx="344">
                        <c:v>158638839</c:v>
                      </c:pt>
                      <c:pt idx="345">
                        <c:v>158670377</c:v>
                      </c:pt>
                      <c:pt idx="346">
                        <c:v>158769743</c:v>
                      </c:pt>
                      <c:pt idx="347">
                        <c:v>159122172</c:v>
                      </c:pt>
                      <c:pt idx="348">
                        <c:v>159204426</c:v>
                      </c:pt>
                      <c:pt idx="349">
                        <c:v>160025896</c:v>
                      </c:pt>
                      <c:pt idx="350">
                        <c:v>160348545</c:v>
                      </c:pt>
                      <c:pt idx="351">
                        <c:v>160348788</c:v>
                      </c:pt>
                      <c:pt idx="352">
                        <c:v>160639998</c:v>
                      </c:pt>
                      <c:pt idx="353">
                        <c:v>160656528</c:v>
                      </c:pt>
                      <c:pt idx="354">
                        <c:v>160720181</c:v>
                      </c:pt>
                      <c:pt idx="355">
                        <c:v>160877754</c:v>
                      </c:pt>
                      <c:pt idx="356">
                        <c:v>160877754</c:v>
                      </c:pt>
                      <c:pt idx="357">
                        <c:v>160877820</c:v>
                      </c:pt>
                      <c:pt idx="358">
                        <c:v>160956237</c:v>
                      </c:pt>
                      <c:pt idx="359">
                        <c:v>161089651</c:v>
                      </c:pt>
                      <c:pt idx="360">
                        <c:v>161090082</c:v>
                      </c:pt>
                      <c:pt idx="361">
                        <c:v>161270898</c:v>
                      </c:pt>
                      <c:pt idx="362">
                        <c:v>161270905</c:v>
                      </c:pt>
                      <c:pt idx="363">
                        <c:v>161277046</c:v>
                      </c:pt>
                      <c:pt idx="364">
                        <c:v>161784948</c:v>
                      </c:pt>
                      <c:pt idx="365">
                        <c:v>162181256</c:v>
                      </c:pt>
                      <c:pt idx="366">
                        <c:v>162181258</c:v>
                      </c:pt>
                      <c:pt idx="367">
                        <c:v>162372018</c:v>
                      </c:pt>
                      <c:pt idx="368">
                        <c:v>163190366</c:v>
                      </c:pt>
                      <c:pt idx="369">
                        <c:v>163467386</c:v>
                      </c:pt>
                      <c:pt idx="370">
                        <c:v>163750299</c:v>
                      </c:pt>
                      <c:pt idx="371">
                        <c:v>163750299</c:v>
                      </c:pt>
                      <c:pt idx="372">
                        <c:v>165049373</c:v>
                      </c:pt>
                      <c:pt idx="373">
                        <c:v>165186930</c:v>
                      </c:pt>
                      <c:pt idx="374">
                        <c:v>166032414</c:v>
                      </c:pt>
                      <c:pt idx="375">
                        <c:v>166091495</c:v>
                      </c:pt>
                      <c:pt idx="376">
                        <c:v>166162641</c:v>
                      </c:pt>
                      <c:pt idx="377">
                        <c:v>166253250</c:v>
                      </c:pt>
                      <c:pt idx="378">
                        <c:v>166279892</c:v>
                      </c:pt>
                      <c:pt idx="379">
                        <c:v>166319470</c:v>
                      </c:pt>
                      <c:pt idx="380">
                        <c:v>166444493</c:v>
                      </c:pt>
                      <c:pt idx="381">
                        <c:v>166698997</c:v>
                      </c:pt>
                      <c:pt idx="382">
                        <c:v>166701224</c:v>
                      </c:pt>
                      <c:pt idx="383">
                        <c:v>166829313</c:v>
                      </c:pt>
                      <c:pt idx="384">
                        <c:v>167124797</c:v>
                      </c:pt>
                      <c:pt idx="385">
                        <c:v>167163209</c:v>
                      </c:pt>
                      <c:pt idx="386">
                        <c:v>167411097</c:v>
                      </c:pt>
                      <c:pt idx="387">
                        <c:v>167709008</c:v>
                      </c:pt>
                      <c:pt idx="388">
                        <c:v>167836195</c:v>
                      </c:pt>
                      <c:pt idx="389">
                        <c:v>167846376</c:v>
                      </c:pt>
                      <c:pt idx="390">
                        <c:v>168052511</c:v>
                      </c:pt>
                      <c:pt idx="391">
                        <c:v>168052511</c:v>
                      </c:pt>
                      <c:pt idx="392">
                        <c:v>168087486</c:v>
                      </c:pt>
                      <c:pt idx="393">
                        <c:v>168135766</c:v>
                      </c:pt>
                      <c:pt idx="394">
                        <c:v>168136427</c:v>
                      </c:pt>
                      <c:pt idx="395">
                        <c:v>168377365</c:v>
                      </c:pt>
                      <c:pt idx="396">
                        <c:v>168377995</c:v>
                      </c:pt>
                      <c:pt idx="397">
                        <c:v>168390732</c:v>
                      </c:pt>
                      <c:pt idx="398">
                        <c:v>168397814</c:v>
                      </c:pt>
                      <c:pt idx="399">
                        <c:v>168436134</c:v>
                      </c:pt>
                      <c:pt idx="400">
                        <c:v>168520648</c:v>
                      </c:pt>
                      <c:pt idx="401">
                        <c:v>168670937</c:v>
                      </c:pt>
                      <c:pt idx="402">
                        <c:v>168735104</c:v>
                      </c:pt>
                      <c:pt idx="403">
                        <c:v>168764062</c:v>
                      </c:pt>
                      <c:pt idx="404">
                        <c:v>168988807</c:v>
                      </c:pt>
                      <c:pt idx="405">
                        <c:v>168990255</c:v>
                      </c:pt>
                      <c:pt idx="406">
                        <c:v>168992930</c:v>
                      </c:pt>
                      <c:pt idx="407">
                        <c:v>168995967</c:v>
                      </c:pt>
                      <c:pt idx="408">
                        <c:v>168996876</c:v>
                      </c:pt>
                      <c:pt idx="409">
                        <c:v>169060095</c:v>
                      </c:pt>
                      <c:pt idx="410">
                        <c:v>169060184</c:v>
                      </c:pt>
                      <c:pt idx="411">
                        <c:v>169060346</c:v>
                      </c:pt>
                      <c:pt idx="412">
                        <c:v>169069470</c:v>
                      </c:pt>
                      <c:pt idx="413">
                        <c:v>169115651</c:v>
                      </c:pt>
                      <c:pt idx="414">
                        <c:v>169239963</c:v>
                      </c:pt>
                      <c:pt idx="415">
                        <c:v>169241995</c:v>
                      </c:pt>
                      <c:pt idx="416">
                        <c:v>169246894</c:v>
                      </c:pt>
                      <c:pt idx="417">
                        <c:v>169266610</c:v>
                      </c:pt>
                      <c:pt idx="418">
                        <c:v>169313778</c:v>
                      </c:pt>
                      <c:pt idx="419">
                        <c:v>169314417</c:v>
                      </c:pt>
                      <c:pt idx="420">
                        <c:v>169331500</c:v>
                      </c:pt>
                      <c:pt idx="421">
                        <c:v>169332893</c:v>
                      </c:pt>
                      <c:pt idx="422">
                        <c:v>169391899</c:v>
                      </c:pt>
                      <c:pt idx="423">
                        <c:v>169526106</c:v>
                      </c:pt>
                      <c:pt idx="424">
                        <c:v>169642634</c:v>
                      </c:pt>
                      <c:pt idx="425">
                        <c:v>169771841</c:v>
                      </c:pt>
                      <c:pt idx="426">
                        <c:v>169772644</c:v>
                      </c:pt>
                      <c:pt idx="427">
                        <c:v>169772994</c:v>
                      </c:pt>
                      <c:pt idx="428">
                        <c:v>169772994</c:v>
                      </c:pt>
                      <c:pt idx="429">
                        <c:v>170060912</c:v>
                      </c:pt>
                      <c:pt idx="430">
                        <c:v>170361170</c:v>
                      </c:pt>
                      <c:pt idx="431">
                        <c:v>170367774</c:v>
                      </c:pt>
                      <c:pt idx="432">
                        <c:v>170372852</c:v>
                      </c:pt>
                      <c:pt idx="433">
                        <c:v>170379939</c:v>
                      </c:pt>
                      <c:pt idx="434">
                        <c:v>170402570</c:v>
                      </c:pt>
                      <c:pt idx="435">
                        <c:v>170409769</c:v>
                      </c:pt>
                      <c:pt idx="436">
                        <c:v>170428817</c:v>
                      </c:pt>
                      <c:pt idx="437">
                        <c:v>170456208</c:v>
                      </c:pt>
                      <c:pt idx="438">
                        <c:v>170461203</c:v>
                      </c:pt>
                      <c:pt idx="439">
                        <c:v>170473257</c:v>
                      </c:pt>
                      <c:pt idx="440">
                        <c:v>170484888</c:v>
                      </c:pt>
                      <c:pt idx="441">
                        <c:v>170492461</c:v>
                      </c:pt>
                      <c:pt idx="442">
                        <c:v>170492463</c:v>
                      </c:pt>
                      <c:pt idx="443">
                        <c:v>170498832</c:v>
                      </c:pt>
                      <c:pt idx="444">
                        <c:v>170499122</c:v>
                      </c:pt>
                      <c:pt idx="445">
                        <c:v>170500754</c:v>
                      </c:pt>
                      <c:pt idx="446">
                        <c:v>170547026</c:v>
                      </c:pt>
                      <c:pt idx="447">
                        <c:v>170730670</c:v>
                      </c:pt>
                      <c:pt idx="448">
                        <c:v>170759078</c:v>
                      </c:pt>
                      <c:pt idx="449">
                        <c:v>170775030</c:v>
                      </c:pt>
                      <c:pt idx="450">
                        <c:v>170816869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'Fig20'!$AE$5:$AE$455</c15:sqref>
                        </c15:formulaRef>
                      </c:ext>
                    </c:extLst>
                    <c:numCache>
                      <c:formatCode>General</c:formatCode>
                      <c:ptCount val="4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1717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508</c:v>
                      </c:pt>
                      <c:pt idx="7">
                        <c:v>223</c:v>
                      </c:pt>
                      <c:pt idx="8">
                        <c:v>667</c:v>
                      </c:pt>
                      <c:pt idx="9">
                        <c:v>348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253</c:v>
                      </c:pt>
                      <c:pt idx="13">
                        <c:v>599</c:v>
                      </c:pt>
                      <c:pt idx="14">
                        <c:v>0</c:v>
                      </c:pt>
                      <c:pt idx="15">
                        <c:v>842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297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1631</c:v>
                      </c:pt>
                      <c:pt idx="27">
                        <c:v>342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288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432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341</c:v>
                      </c:pt>
                      <c:pt idx="46">
                        <c:v>0</c:v>
                      </c:pt>
                      <c:pt idx="47">
                        <c:v>751</c:v>
                      </c:pt>
                      <c:pt idx="48">
                        <c:v>341</c:v>
                      </c:pt>
                      <c:pt idx="49">
                        <c:v>376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378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331</c:v>
                      </c:pt>
                      <c:pt idx="61">
                        <c:v>441</c:v>
                      </c:pt>
                      <c:pt idx="62">
                        <c:v>0</c:v>
                      </c:pt>
                      <c:pt idx="63">
                        <c:v>805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320</c:v>
                      </c:pt>
                      <c:pt idx="73">
                        <c:v>0</c:v>
                      </c:pt>
                      <c:pt idx="74">
                        <c:v>279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325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299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2169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722</c:v>
                      </c:pt>
                      <c:pt idx="103">
                        <c:v>1793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405</c:v>
                      </c:pt>
                      <c:pt idx="107">
                        <c:v>0</c:v>
                      </c:pt>
                      <c:pt idx="108">
                        <c:v>754</c:v>
                      </c:pt>
                      <c:pt idx="109">
                        <c:v>0</c:v>
                      </c:pt>
                      <c:pt idx="110">
                        <c:v>625</c:v>
                      </c:pt>
                      <c:pt idx="111">
                        <c:v>351</c:v>
                      </c:pt>
                      <c:pt idx="112">
                        <c:v>0</c:v>
                      </c:pt>
                      <c:pt idx="113">
                        <c:v>834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364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730</c:v>
                      </c:pt>
                      <c:pt idx="120">
                        <c:v>0</c:v>
                      </c:pt>
                      <c:pt idx="121">
                        <c:v>374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1071</c:v>
                      </c:pt>
                      <c:pt idx="126">
                        <c:v>0</c:v>
                      </c:pt>
                      <c:pt idx="127">
                        <c:v>1725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349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359</c:v>
                      </c:pt>
                      <c:pt idx="138">
                        <c:v>451</c:v>
                      </c:pt>
                      <c:pt idx="139">
                        <c:v>312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330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409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952</c:v>
                      </c:pt>
                      <c:pt idx="152">
                        <c:v>480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309</c:v>
                      </c:pt>
                      <c:pt idx="162">
                        <c:v>0</c:v>
                      </c:pt>
                      <c:pt idx="163">
                        <c:v>307</c:v>
                      </c:pt>
                      <c:pt idx="164">
                        <c:v>0</c:v>
                      </c:pt>
                      <c:pt idx="165">
                        <c:v>311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324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339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311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318</c:v>
                      </c:pt>
                      <c:pt idx="191">
                        <c:v>0</c:v>
                      </c:pt>
                      <c:pt idx="192">
                        <c:v>335</c:v>
                      </c:pt>
                      <c:pt idx="193">
                        <c:v>0</c:v>
                      </c:pt>
                      <c:pt idx="194">
                        <c:v>310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299</c:v>
                      </c:pt>
                      <c:pt idx="207">
                        <c:v>517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314</c:v>
                      </c:pt>
                      <c:pt idx="226">
                        <c:v>0</c:v>
                      </c:pt>
                      <c:pt idx="227">
                        <c:v>1429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1015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307</c:v>
                      </c:pt>
                      <c:pt idx="244">
                        <c:v>0</c:v>
                      </c:pt>
                      <c:pt idx="245">
                        <c:v>334</c:v>
                      </c:pt>
                      <c:pt idx="246">
                        <c:v>3715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677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1670</c:v>
                      </c:pt>
                      <c:pt idx="254">
                        <c:v>0</c:v>
                      </c:pt>
                      <c:pt idx="255">
                        <c:v>317</c:v>
                      </c:pt>
                      <c:pt idx="256">
                        <c:v>0</c:v>
                      </c:pt>
                      <c:pt idx="257">
                        <c:v>341</c:v>
                      </c:pt>
                      <c:pt idx="258">
                        <c:v>4567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762</c:v>
                      </c:pt>
                      <c:pt idx="271">
                        <c:v>285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299</c:v>
                      </c:pt>
                      <c:pt idx="295">
                        <c:v>328</c:v>
                      </c:pt>
                      <c:pt idx="296">
                        <c:v>0</c:v>
                      </c:pt>
                      <c:pt idx="297">
                        <c:v>449</c:v>
                      </c:pt>
                      <c:pt idx="298">
                        <c:v>323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287</c:v>
                      </c:pt>
                      <c:pt idx="305">
                        <c:v>0</c:v>
                      </c:pt>
                      <c:pt idx="306">
                        <c:v>575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321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225</c:v>
                      </c:pt>
                      <c:pt idx="320">
                        <c:v>0</c:v>
                      </c:pt>
                      <c:pt idx="321">
                        <c:v>2247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490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866</c:v>
                      </c:pt>
                      <c:pt idx="330">
                        <c:v>317</c:v>
                      </c:pt>
                      <c:pt idx="331">
                        <c:v>0</c:v>
                      </c:pt>
                      <c:pt idx="332">
                        <c:v>258</c:v>
                      </c:pt>
                      <c:pt idx="333">
                        <c:v>332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1246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308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313</c:v>
                      </c:pt>
                      <c:pt idx="348">
                        <c:v>330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5064</c:v>
                      </c:pt>
                      <c:pt idx="363">
                        <c:v>1113</c:v>
                      </c:pt>
                      <c:pt idx="364">
                        <c:v>0</c:v>
                      </c:pt>
                      <c:pt idx="365">
                        <c:v>4015</c:v>
                      </c:pt>
                      <c:pt idx="366">
                        <c:v>3974</c:v>
                      </c:pt>
                      <c:pt idx="367">
                        <c:v>0</c:v>
                      </c:pt>
                      <c:pt idx="368">
                        <c:v>319</c:v>
                      </c:pt>
                      <c:pt idx="369">
                        <c:v>0</c:v>
                      </c:pt>
                      <c:pt idx="370">
                        <c:v>1542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291</c:v>
                      </c:pt>
                      <c:pt idx="374">
                        <c:v>589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583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1172</c:v>
                      </c:pt>
                      <c:pt idx="381">
                        <c:v>0</c:v>
                      </c:pt>
                      <c:pt idx="382">
                        <c:v>5532</c:v>
                      </c:pt>
                      <c:pt idx="383">
                        <c:v>568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1117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610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518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229</c:v>
                      </c:pt>
                      <c:pt idx="402">
                        <c:v>504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478</c:v>
                      </c:pt>
                      <c:pt idx="406">
                        <c:v>0</c:v>
                      </c:pt>
                      <c:pt idx="407">
                        <c:v>2188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371</c:v>
                      </c:pt>
                      <c:pt idx="420">
                        <c:v>992</c:v>
                      </c:pt>
                      <c:pt idx="421">
                        <c:v>2090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954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534</c:v>
                      </c:pt>
                      <c:pt idx="432">
                        <c:v>277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473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328-4636-BF1C-40C1C2A8871F}"/>
                  </c:ext>
                </c:extLst>
              </c15:ser>
            </c15:filteredScatterSeries>
          </c:ext>
        </c:extLst>
      </c:scatterChart>
      <c:valAx>
        <c:axId val="168461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AU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Position on Chromosomse 6</a:t>
                </a:r>
              </a:p>
            </c:rich>
          </c:tx>
          <c:layout>
            <c:manualLayout>
              <c:xMode val="edge"/>
              <c:yMode val="edge"/>
              <c:x val="0.83045466162753934"/>
              <c:y val="0.90750216432370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AU"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601152"/>
        <c:crosses val="autoZero"/>
        <c:crossBetween val="midCat"/>
      </c:valAx>
      <c:valAx>
        <c:axId val="1684601152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lang="en-AU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Insert Size (log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lang="en-AU"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61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>
                <a:solidFill>
                  <a:sysClr val="windowText" lastClr="000000"/>
                </a:solidFill>
              </a:rPr>
              <a:t>Similarity score for Nanopore</a:t>
            </a:r>
            <a:r>
              <a:rPr lang="en-AU" baseline="0">
                <a:solidFill>
                  <a:sysClr val="windowText" lastClr="000000"/>
                </a:solidFill>
              </a:rPr>
              <a:t> and simulated (Badread and pbSIM) alignments.</a:t>
            </a:r>
            <a:endParaRPr lang="en-AU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Nanopore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'Fig23'!$D$4:$D$49</c:f>
              <c:numCache>
                <c:formatCode>General</c:formatCode>
                <c:ptCount val="46"/>
                <c:pt idx="0">
                  <c:v>0.5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0.57999999999999996</c:v>
                </c:pt>
                <c:pt idx="5">
                  <c:v>0.59</c:v>
                </c:pt>
                <c:pt idx="6">
                  <c:v>0.6</c:v>
                </c:pt>
                <c:pt idx="7">
                  <c:v>0.61</c:v>
                </c:pt>
                <c:pt idx="8">
                  <c:v>0.62</c:v>
                </c:pt>
                <c:pt idx="9">
                  <c:v>0.63</c:v>
                </c:pt>
                <c:pt idx="10">
                  <c:v>0.64</c:v>
                </c:pt>
                <c:pt idx="11">
                  <c:v>0.65</c:v>
                </c:pt>
                <c:pt idx="12">
                  <c:v>0.66</c:v>
                </c:pt>
                <c:pt idx="13">
                  <c:v>0.67</c:v>
                </c:pt>
                <c:pt idx="14">
                  <c:v>0.68</c:v>
                </c:pt>
                <c:pt idx="15">
                  <c:v>0.69</c:v>
                </c:pt>
                <c:pt idx="16">
                  <c:v>0.7</c:v>
                </c:pt>
                <c:pt idx="17">
                  <c:v>0.71</c:v>
                </c:pt>
                <c:pt idx="18">
                  <c:v>0.72</c:v>
                </c:pt>
                <c:pt idx="19">
                  <c:v>0.73</c:v>
                </c:pt>
                <c:pt idx="20">
                  <c:v>0.74</c:v>
                </c:pt>
                <c:pt idx="21">
                  <c:v>0.75</c:v>
                </c:pt>
                <c:pt idx="22">
                  <c:v>0.76</c:v>
                </c:pt>
                <c:pt idx="23">
                  <c:v>0.77</c:v>
                </c:pt>
                <c:pt idx="24">
                  <c:v>0.78</c:v>
                </c:pt>
                <c:pt idx="25">
                  <c:v>0.79</c:v>
                </c:pt>
                <c:pt idx="26">
                  <c:v>0.8</c:v>
                </c:pt>
                <c:pt idx="27">
                  <c:v>0.81</c:v>
                </c:pt>
                <c:pt idx="28">
                  <c:v>0.82</c:v>
                </c:pt>
                <c:pt idx="29">
                  <c:v>0.83</c:v>
                </c:pt>
                <c:pt idx="30">
                  <c:v>0.84</c:v>
                </c:pt>
                <c:pt idx="31">
                  <c:v>0.85</c:v>
                </c:pt>
                <c:pt idx="32">
                  <c:v>0.86</c:v>
                </c:pt>
                <c:pt idx="33">
                  <c:v>0.87</c:v>
                </c:pt>
                <c:pt idx="34">
                  <c:v>0.88</c:v>
                </c:pt>
                <c:pt idx="35">
                  <c:v>0.89</c:v>
                </c:pt>
                <c:pt idx="36">
                  <c:v>0.9</c:v>
                </c:pt>
                <c:pt idx="37">
                  <c:v>0.91</c:v>
                </c:pt>
                <c:pt idx="38">
                  <c:v>0.92</c:v>
                </c:pt>
                <c:pt idx="39">
                  <c:v>0.93</c:v>
                </c:pt>
                <c:pt idx="40">
                  <c:v>0.94</c:v>
                </c:pt>
                <c:pt idx="41">
                  <c:v>0.95</c:v>
                </c:pt>
                <c:pt idx="42">
                  <c:v>0.96</c:v>
                </c:pt>
                <c:pt idx="43">
                  <c:v>0.97</c:v>
                </c:pt>
                <c:pt idx="44">
                  <c:v>0.98</c:v>
                </c:pt>
                <c:pt idx="45">
                  <c:v>0.99</c:v>
                </c:pt>
              </c:numCache>
            </c:numRef>
          </c:xVal>
          <c:yVal>
            <c:numRef>
              <c:f>'Fig23'!$F$4:$F$49</c:f>
              <c:numCache>
                <c:formatCode>General</c:formatCode>
                <c:ptCount val="46"/>
                <c:pt idx="0">
                  <c:v>1.6277021890966741E-6</c:v>
                </c:pt>
                <c:pt idx="1">
                  <c:v>3.2554043781933482E-6</c:v>
                </c:pt>
                <c:pt idx="2">
                  <c:v>4.8831065672900221E-6</c:v>
                </c:pt>
                <c:pt idx="3">
                  <c:v>1.1393915323676719E-5</c:v>
                </c:pt>
                <c:pt idx="4">
                  <c:v>1.1393915323676719E-5</c:v>
                </c:pt>
                <c:pt idx="5">
                  <c:v>2.1160128458256765E-5</c:v>
                </c:pt>
                <c:pt idx="6">
                  <c:v>2.7670937214643459E-5</c:v>
                </c:pt>
                <c:pt idx="7">
                  <c:v>5.3714172240190244E-5</c:v>
                </c:pt>
                <c:pt idx="8">
                  <c:v>7.1618896320253659E-5</c:v>
                </c:pt>
                <c:pt idx="9">
                  <c:v>1.1556685542586386E-4</c:v>
                </c:pt>
                <c:pt idx="10">
                  <c:v>1.7904724080063415E-4</c:v>
                </c:pt>
                <c:pt idx="11">
                  <c:v>3.0763571373927141E-4</c:v>
                </c:pt>
                <c:pt idx="12">
                  <c:v>4.8831065672900228E-4</c:v>
                </c:pt>
                <c:pt idx="13">
                  <c:v>7.259551763371167E-4</c:v>
                </c:pt>
                <c:pt idx="14">
                  <c:v>9.6359969594523112E-4</c:v>
                </c:pt>
                <c:pt idx="15">
                  <c:v>1.5316677599399703E-3</c:v>
                </c:pt>
                <c:pt idx="16">
                  <c:v>2.1550776983639964E-3</c:v>
                </c:pt>
                <c:pt idx="17">
                  <c:v>2.9054484075375633E-3</c:v>
                </c:pt>
                <c:pt idx="18">
                  <c:v>3.7974292071625408E-3</c:v>
                </c:pt>
                <c:pt idx="19">
                  <c:v>4.8782234607227326E-3</c:v>
                </c:pt>
                <c:pt idx="20">
                  <c:v>6.7582194891293908E-3</c:v>
                </c:pt>
                <c:pt idx="21">
                  <c:v>8.7326222445036558E-3</c:v>
                </c:pt>
                <c:pt idx="22">
                  <c:v>9.5399625302956068E-3</c:v>
                </c:pt>
                <c:pt idx="23">
                  <c:v>7.8780785952279036E-3</c:v>
                </c:pt>
                <c:pt idx="24">
                  <c:v>7.1716558451599462E-3</c:v>
                </c:pt>
                <c:pt idx="25">
                  <c:v>6.8428600029624177E-3</c:v>
                </c:pt>
                <c:pt idx="26">
                  <c:v>6.7972843416677113E-3</c:v>
                </c:pt>
                <c:pt idx="27">
                  <c:v>7.3393091706369035E-3</c:v>
                </c:pt>
                <c:pt idx="28">
                  <c:v>8.195480522101754E-3</c:v>
                </c:pt>
                <c:pt idx="29">
                  <c:v>9.8492259462239756E-3</c:v>
                </c:pt>
                <c:pt idx="30">
                  <c:v>1.1367872088651173E-2</c:v>
                </c:pt>
                <c:pt idx="31">
                  <c:v>1.393801384523482E-2</c:v>
                </c:pt>
                <c:pt idx="32">
                  <c:v>1.7396880997065253E-2</c:v>
                </c:pt>
                <c:pt idx="33">
                  <c:v>2.1786793801058982E-2</c:v>
                </c:pt>
                <c:pt idx="34">
                  <c:v>2.7836962837931321E-2</c:v>
                </c:pt>
                <c:pt idx="35">
                  <c:v>3.587943935425799E-2</c:v>
                </c:pt>
                <c:pt idx="36">
                  <c:v>4.6221859063778258E-2</c:v>
                </c:pt>
                <c:pt idx="37">
                  <c:v>6.2865113947291745E-2</c:v>
                </c:pt>
                <c:pt idx="38">
                  <c:v>8.4736548262183756E-2</c:v>
                </c:pt>
                <c:pt idx="39">
                  <c:v>0.11633350315692839</c:v>
                </c:pt>
                <c:pt idx="40">
                  <c:v>0.14425673421088184</c:v>
                </c:pt>
                <c:pt idx="41">
                  <c:v>0.14443415374949337</c:v>
                </c:pt>
                <c:pt idx="42">
                  <c:v>0.11844788830056498</c:v>
                </c:pt>
                <c:pt idx="43">
                  <c:v>4.9832102519194676E-2</c:v>
                </c:pt>
                <c:pt idx="44">
                  <c:v>6.7614748935075838E-3</c:v>
                </c:pt>
                <c:pt idx="45">
                  <c:v>5.4528023334738578E-4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3C-4F1C-8DA4-3B0295E2B6C6}"/>
            </c:ext>
          </c:extLst>
        </c:ser>
        <c:ser>
          <c:idx val="0"/>
          <c:order val="1"/>
          <c:tx>
            <c:v>badread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'Fig23'!$A$4:$A$62</c:f>
              <c:numCache>
                <c:formatCode>General</c:formatCode>
                <c:ptCount val="59"/>
                <c:pt idx="0">
                  <c:v>0.35</c:v>
                </c:pt>
                <c:pt idx="1">
                  <c:v>0.38</c:v>
                </c:pt>
                <c:pt idx="2">
                  <c:v>0.39</c:v>
                </c:pt>
                <c:pt idx="3">
                  <c:v>0.41</c:v>
                </c:pt>
                <c:pt idx="4">
                  <c:v>0.42</c:v>
                </c:pt>
                <c:pt idx="5">
                  <c:v>0.44</c:v>
                </c:pt>
                <c:pt idx="6">
                  <c:v>0.45</c:v>
                </c:pt>
                <c:pt idx="7">
                  <c:v>0.46</c:v>
                </c:pt>
                <c:pt idx="8">
                  <c:v>0.47</c:v>
                </c:pt>
                <c:pt idx="9">
                  <c:v>0.5</c:v>
                </c:pt>
                <c:pt idx="10">
                  <c:v>0.51</c:v>
                </c:pt>
                <c:pt idx="11">
                  <c:v>0.53</c:v>
                </c:pt>
                <c:pt idx="12">
                  <c:v>0.54</c:v>
                </c:pt>
                <c:pt idx="13">
                  <c:v>0.55000000000000004</c:v>
                </c:pt>
                <c:pt idx="14">
                  <c:v>0.56000000000000005</c:v>
                </c:pt>
                <c:pt idx="15">
                  <c:v>0.56999999999999995</c:v>
                </c:pt>
                <c:pt idx="16">
                  <c:v>0.57999999999999996</c:v>
                </c:pt>
                <c:pt idx="17">
                  <c:v>0.59</c:v>
                </c:pt>
                <c:pt idx="18">
                  <c:v>0.6</c:v>
                </c:pt>
                <c:pt idx="19">
                  <c:v>0.61</c:v>
                </c:pt>
                <c:pt idx="20">
                  <c:v>0.62</c:v>
                </c:pt>
                <c:pt idx="21">
                  <c:v>0.63</c:v>
                </c:pt>
                <c:pt idx="22">
                  <c:v>0.64</c:v>
                </c:pt>
                <c:pt idx="23">
                  <c:v>0.65</c:v>
                </c:pt>
                <c:pt idx="24">
                  <c:v>0.66</c:v>
                </c:pt>
                <c:pt idx="25">
                  <c:v>0.67</c:v>
                </c:pt>
                <c:pt idx="26">
                  <c:v>0.68</c:v>
                </c:pt>
                <c:pt idx="27">
                  <c:v>0.69</c:v>
                </c:pt>
                <c:pt idx="28">
                  <c:v>0.7</c:v>
                </c:pt>
                <c:pt idx="29">
                  <c:v>0.71</c:v>
                </c:pt>
                <c:pt idx="30">
                  <c:v>0.72</c:v>
                </c:pt>
                <c:pt idx="31">
                  <c:v>0.73</c:v>
                </c:pt>
                <c:pt idx="32">
                  <c:v>0.74</c:v>
                </c:pt>
                <c:pt idx="33">
                  <c:v>0.75</c:v>
                </c:pt>
                <c:pt idx="34">
                  <c:v>0.76</c:v>
                </c:pt>
                <c:pt idx="35">
                  <c:v>0.77</c:v>
                </c:pt>
                <c:pt idx="36">
                  <c:v>0.78</c:v>
                </c:pt>
                <c:pt idx="37">
                  <c:v>0.79</c:v>
                </c:pt>
                <c:pt idx="38">
                  <c:v>0.8</c:v>
                </c:pt>
                <c:pt idx="39">
                  <c:v>0.81</c:v>
                </c:pt>
                <c:pt idx="40">
                  <c:v>0.82</c:v>
                </c:pt>
                <c:pt idx="41">
                  <c:v>0.83</c:v>
                </c:pt>
                <c:pt idx="42">
                  <c:v>0.84</c:v>
                </c:pt>
                <c:pt idx="43">
                  <c:v>0.85</c:v>
                </c:pt>
                <c:pt idx="44">
                  <c:v>0.86</c:v>
                </c:pt>
                <c:pt idx="45">
                  <c:v>0.87</c:v>
                </c:pt>
                <c:pt idx="46">
                  <c:v>0.88</c:v>
                </c:pt>
                <c:pt idx="47">
                  <c:v>0.89</c:v>
                </c:pt>
                <c:pt idx="48">
                  <c:v>0.9</c:v>
                </c:pt>
                <c:pt idx="49">
                  <c:v>0.91</c:v>
                </c:pt>
                <c:pt idx="50">
                  <c:v>0.92</c:v>
                </c:pt>
                <c:pt idx="51">
                  <c:v>0.93</c:v>
                </c:pt>
                <c:pt idx="52">
                  <c:v>0.94</c:v>
                </c:pt>
                <c:pt idx="53">
                  <c:v>0.95</c:v>
                </c:pt>
                <c:pt idx="54">
                  <c:v>0.96</c:v>
                </c:pt>
                <c:pt idx="55">
                  <c:v>0.97</c:v>
                </c:pt>
                <c:pt idx="56">
                  <c:v>0.98</c:v>
                </c:pt>
                <c:pt idx="57">
                  <c:v>0.99</c:v>
                </c:pt>
                <c:pt idx="58">
                  <c:v>1</c:v>
                </c:pt>
              </c:numCache>
            </c:numRef>
          </c:xVal>
          <c:yVal>
            <c:numRef>
              <c:f>'Fig23'!$C$4:$C$62</c:f>
              <c:numCache>
                <c:formatCode>General</c:formatCode>
                <c:ptCount val="59"/>
                <c:pt idx="0">
                  <c:v>3.3052606528550843E-6</c:v>
                </c:pt>
                <c:pt idx="1">
                  <c:v>3.3052606528550843E-6</c:v>
                </c:pt>
                <c:pt idx="2">
                  <c:v>3.3052606528550843E-6</c:v>
                </c:pt>
                <c:pt idx="3">
                  <c:v>6.6105213057101687E-6</c:v>
                </c:pt>
                <c:pt idx="4">
                  <c:v>3.3052606528550843E-6</c:v>
                </c:pt>
                <c:pt idx="5">
                  <c:v>3.3052606528550843E-6</c:v>
                </c:pt>
                <c:pt idx="6">
                  <c:v>3.3052606528550843E-6</c:v>
                </c:pt>
                <c:pt idx="7">
                  <c:v>3.3052606528550843E-6</c:v>
                </c:pt>
                <c:pt idx="8">
                  <c:v>3.3052606528550843E-6</c:v>
                </c:pt>
                <c:pt idx="9">
                  <c:v>1.3221042611420337E-5</c:v>
                </c:pt>
                <c:pt idx="10">
                  <c:v>3.3052606528550843E-6</c:v>
                </c:pt>
                <c:pt idx="11">
                  <c:v>6.6105213057101687E-6</c:v>
                </c:pt>
                <c:pt idx="12">
                  <c:v>9.9157819585652522E-6</c:v>
                </c:pt>
                <c:pt idx="13">
                  <c:v>9.9157819585652522E-6</c:v>
                </c:pt>
                <c:pt idx="14">
                  <c:v>6.6105213057101687E-6</c:v>
                </c:pt>
                <c:pt idx="15">
                  <c:v>6.6105213057101687E-6</c:v>
                </c:pt>
                <c:pt idx="16">
                  <c:v>3.3052606528550843E-6</c:v>
                </c:pt>
                <c:pt idx="17">
                  <c:v>6.6105213057101687E-6</c:v>
                </c:pt>
                <c:pt idx="18">
                  <c:v>1.9831563917130504E-5</c:v>
                </c:pt>
                <c:pt idx="19">
                  <c:v>1.6526303264275421E-5</c:v>
                </c:pt>
                <c:pt idx="20">
                  <c:v>1.9831563917130504E-5</c:v>
                </c:pt>
                <c:pt idx="21">
                  <c:v>6.6105213057101687E-6</c:v>
                </c:pt>
                <c:pt idx="22">
                  <c:v>1.6526303264275421E-5</c:v>
                </c:pt>
                <c:pt idx="23">
                  <c:v>2.3136824569985588E-5</c:v>
                </c:pt>
                <c:pt idx="24">
                  <c:v>2.3136824569985588E-5</c:v>
                </c:pt>
                <c:pt idx="25">
                  <c:v>5.9494691751391516E-5</c:v>
                </c:pt>
                <c:pt idx="26">
                  <c:v>7.9326255668522017E-5</c:v>
                </c:pt>
                <c:pt idx="27">
                  <c:v>9.2547298279942351E-5</c:v>
                </c:pt>
                <c:pt idx="28">
                  <c:v>1.2559990480849319E-4</c:v>
                </c:pt>
                <c:pt idx="29">
                  <c:v>7.6020995015666941E-5</c:v>
                </c:pt>
                <c:pt idx="30">
                  <c:v>1.3551568676705846E-4</c:v>
                </c:pt>
                <c:pt idx="31">
                  <c:v>1.5534725068418894E-4</c:v>
                </c:pt>
                <c:pt idx="32">
                  <c:v>1.7187355394846437E-4</c:v>
                </c:pt>
                <c:pt idx="33">
                  <c:v>1.6856829329560928E-4</c:v>
                </c:pt>
                <c:pt idx="34">
                  <c:v>1.6526303264275422E-4</c:v>
                </c:pt>
                <c:pt idx="35">
                  <c:v>2.908629374512474E-4</c:v>
                </c:pt>
                <c:pt idx="36">
                  <c:v>4.3959966682972619E-4</c:v>
                </c:pt>
                <c:pt idx="37">
                  <c:v>4.0654706030117534E-4</c:v>
                </c:pt>
                <c:pt idx="38">
                  <c:v>4.362944061768711E-4</c:v>
                </c:pt>
                <c:pt idx="39">
                  <c:v>4.5282070944114655E-4</c:v>
                </c:pt>
                <c:pt idx="40">
                  <c:v>6.4452582730674141E-4</c:v>
                </c:pt>
                <c:pt idx="41">
                  <c:v>9.4530454671655408E-4</c:v>
                </c:pt>
                <c:pt idx="42">
                  <c:v>1.7418723640546293E-3</c:v>
                </c:pt>
                <c:pt idx="43">
                  <c:v>2.987955630180996E-3</c:v>
                </c:pt>
                <c:pt idx="44">
                  <c:v>5.3908801248066423E-3</c:v>
                </c:pt>
                <c:pt idx="45">
                  <c:v>8.7060565596202913E-3</c:v>
                </c:pt>
                <c:pt idx="46">
                  <c:v>1.4364662797308195E-2</c:v>
                </c:pt>
                <c:pt idx="47">
                  <c:v>2.3791266179250897E-2</c:v>
                </c:pt>
                <c:pt idx="48">
                  <c:v>3.6582624905800068E-2</c:v>
                </c:pt>
                <c:pt idx="49">
                  <c:v>5.5994420720017979E-2</c:v>
                </c:pt>
                <c:pt idx="50">
                  <c:v>8.2512526937874323E-2</c:v>
                </c:pt>
                <c:pt idx="51">
                  <c:v>0.11342001930272222</c:v>
                </c:pt>
                <c:pt idx="52">
                  <c:v>0.14830374023295478</c:v>
                </c:pt>
                <c:pt idx="53">
                  <c:v>0.17471938337057261</c:v>
                </c:pt>
                <c:pt idx="54">
                  <c:v>0.1725346060790354</c:v>
                </c:pt>
                <c:pt idx="55">
                  <c:v>0.12349114851197165</c:v>
                </c:pt>
                <c:pt idx="56">
                  <c:v>3.010761928685696E-2</c:v>
                </c:pt>
                <c:pt idx="57">
                  <c:v>1.2229464415563812E-4</c:v>
                </c:pt>
                <c:pt idx="58">
                  <c:v>1.5865251133704403E-4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3C-4F1C-8DA4-3B0295E2B6C6}"/>
            </c:ext>
          </c:extLst>
        </c:ser>
        <c:ser>
          <c:idx val="2"/>
          <c:order val="2"/>
          <c:tx>
            <c:v>pbSIM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'Fig23'!$H$4:$H$44</c:f>
              <c:numCache>
                <c:formatCode>General</c:formatCode>
                <c:ptCount val="41"/>
                <c:pt idx="0">
                  <c:v>0.46</c:v>
                </c:pt>
                <c:pt idx="1">
                  <c:v>0.5</c:v>
                </c:pt>
                <c:pt idx="2">
                  <c:v>0.51</c:v>
                </c:pt>
                <c:pt idx="3">
                  <c:v>0.53</c:v>
                </c:pt>
                <c:pt idx="4">
                  <c:v>0.55000000000000004</c:v>
                </c:pt>
                <c:pt idx="5">
                  <c:v>0.57999999999999996</c:v>
                </c:pt>
                <c:pt idx="6">
                  <c:v>0.61</c:v>
                </c:pt>
                <c:pt idx="7">
                  <c:v>0.62</c:v>
                </c:pt>
                <c:pt idx="8">
                  <c:v>0.64</c:v>
                </c:pt>
                <c:pt idx="9">
                  <c:v>0.65</c:v>
                </c:pt>
                <c:pt idx="10">
                  <c:v>0.66</c:v>
                </c:pt>
                <c:pt idx="11">
                  <c:v>0.67</c:v>
                </c:pt>
                <c:pt idx="12">
                  <c:v>0.68</c:v>
                </c:pt>
                <c:pt idx="13">
                  <c:v>0.69</c:v>
                </c:pt>
                <c:pt idx="14">
                  <c:v>0.7</c:v>
                </c:pt>
                <c:pt idx="15">
                  <c:v>0.71</c:v>
                </c:pt>
                <c:pt idx="16">
                  <c:v>0.72</c:v>
                </c:pt>
                <c:pt idx="17">
                  <c:v>0.73</c:v>
                </c:pt>
                <c:pt idx="18">
                  <c:v>0.74</c:v>
                </c:pt>
                <c:pt idx="19">
                  <c:v>0.75</c:v>
                </c:pt>
                <c:pt idx="20">
                  <c:v>0.76</c:v>
                </c:pt>
                <c:pt idx="21">
                  <c:v>0.77</c:v>
                </c:pt>
                <c:pt idx="22">
                  <c:v>0.78</c:v>
                </c:pt>
                <c:pt idx="23">
                  <c:v>0.79</c:v>
                </c:pt>
                <c:pt idx="24">
                  <c:v>0.8</c:v>
                </c:pt>
                <c:pt idx="25">
                  <c:v>0.81</c:v>
                </c:pt>
                <c:pt idx="26">
                  <c:v>0.82</c:v>
                </c:pt>
                <c:pt idx="27">
                  <c:v>0.83</c:v>
                </c:pt>
                <c:pt idx="28">
                  <c:v>0.84</c:v>
                </c:pt>
                <c:pt idx="29">
                  <c:v>0.85</c:v>
                </c:pt>
                <c:pt idx="30">
                  <c:v>0.86</c:v>
                </c:pt>
                <c:pt idx="31">
                  <c:v>0.87</c:v>
                </c:pt>
                <c:pt idx="32">
                  <c:v>0.88</c:v>
                </c:pt>
                <c:pt idx="33">
                  <c:v>0.89</c:v>
                </c:pt>
                <c:pt idx="34">
                  <c:v>0.9</c:v>
                </c:pt>
                <c:pt idx="35">
                  <c:v>0.91</c:v>
                </c:pt>
                <c:pt idx="36">
                  <c:v>0.92</c:v>
                </c:pt>
                <c:pt idx="37">
                  <c:v>0.93</c:v>
                </c:pt>
                <c:pt idx="38">
                  <c:v>0.94</c:v>
                </c:pt>
                <c:pt idx="39">
                  <c:v>0.95</c:v>
                </c:pt>
                <c:pt idx="40">
                  <c:v>0.96</c:v>
                </c:pt>
              </c:numCache>
            </c:numRef>
          </c:xVal>
          <c:yVal>
            <c:numRef>
              <c:f>'Fig23'!$J$4:$J$44</c:f>
              <c:numCache>
                <c:formatCode>General</c:formatCode>
                <c:ptCount val="41"/>
                <c:pt idx="0">
                  <c:v>8.994018977380042E-6</c:v>
                </c:pt>
                <c:pt idx="1">
                  <c:v>8.994018977380042E-6</c:v>
                </c:pt>
                <c:pt idx="2">
                  <c:v>8.994018977380042E-6</c:v>
                </c:pt>
                <c:pt idx="3">
                  <c:v>8.994018977380042E-6</c:v>
                </c:pt>
                <c:pt idx="4">
                  <c:v>8.994018977380042E-6</c:v>
                </c:pt>
                <c:pt idx="5">
                  <c:v>1.7988037954760084E-5</c:v>
                </c:pt>
                <c:pt idx="6">
                  <c:v>8.994018977380042E-6</c:v>
                </c:pt>
                <c:pt idx="7">
                  <c:v>8.994018977380042E-6</c:v>
                </c:pt>
                <c:pt idx="8">
                  <c:v>1.7988037954760084E-5</c:v>
                </c:pt>
                <c:pt idx="9">
                  <c:v>6.2958132841660296E-5</c:v>
                </c:pt>
                <c:pt idx="10">
                  <c:v>8.9940189773800416E-5</c:v>
                </c:pt>
                <c:pt idx="11">
                  <c:v>6.2958132841660296E-5</c:v>
                </c:pt>
                <c:pt idx="12">
                  <c:v>5.3964113864280255E-5</c:v>
                </c:pt>
                <c:pt idx="13">
                  <c:v>7.1952151819040336E-5</c:v>
                </c:pt>
                <c:pt idx="14">
                  <c:v>2.8780860727616134E-4</c:v>
                </c:pt>
                <c:pt idx="15">
                  <c:v>1.1422404101272654E-3</c:v>
                </c:pt>
                <c:pt idx="16">
                  <c:v>2.2754868012771507E-3</c:v>
                </c:pt>
                <c:pt idx="17">
                  <c:v>3.9483743310698384E-3</c:v>
                </c:pt>
                <c:pt idx="18">
                  <c:v>5.3514412915411248E-3</c:v>
                </c:pt>
                <c:pt idx="19">
                  <c:v>8.202545307370598E-3</c:v>
                </c:pt>
                <c:pt idx="20">
                  <c:v>1.2016009353779736E-2</c:v>
                </c:pt>
                <c:pt idx="21">
                  <c:v>1.696271979133876E-2</c:v>
                </c:pt>
                <c:pt idx="22">
                  <c:v>2.3393443360165491E-2</c:v>
                </c:pt>
                <c:pt idx="23">
                  <c:v>3.1380132212078971E-2</c:v>
                </c:pt>
                <c:pt idx="24">
                  <c:v>2.5111300984845077E-2</c:v>
                </c:pt>
                <c:pt idx="25">
                  <c:v>5.1355848360840044E-3</c:v>
                </c:pt>
                <c:pt idx="26">
                  <c:v>1.1584296442865495E-2</c:v>
                </c:pt>
                <c:pt idx="27">
                  <c:v>4.8513738363987945E-2</c:v>
                </c:pt>
                <c:pt idx="28">
                  <c:v>7.5711651751585202E-2</c:v>
                </c:pt>
                <c:pt idx="29">
                  <c:v>0.10957413320142105</c:v>
                </c:pt>
                <c:pt idx="30">
                  <c:v>0.14280703332284031</c:v>
                </c:pt>
                <c:pt idx="31">
                  <c:v>0.17199262490443853</c:v>
                </c:pt>
                <c:pt idx="32">
                  <c:v>0.20909295318613122</c:v>
                </c:pt>
                <c:pt idx="33">
                  <c:v>8.5236317848630658E-2</c:v>
                </c:pt>
                <c:pt idx="34">
                  <c:v>7.7528443585015965E-3</c:v>
                </c:pt>
                <c:pt idx="35">
                  <c:v>1.4840131312677069E-3</c:v>
                </c:pt>
                <c:pt idx="36">
                  <c:v>3.9573683500472188E-4</c:v>
                </c:pt>
                <c:pt idx="37">
                  <c:v>1.0792822772856051E-4</c:v>
                </c:pt>
                <c:pt idx="38">
                  <c:v>8.0946170796420376E-5</c:v>
                </c:pt>
                <c:pt idx="39">
                  <c:v>8.994018977380042E-6</c:v>
                </c:pt>
                <c:pt idx="40">
                  <c:v>8.994018977380042E-6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3C-4F1C-8DA4-3B0295E2B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044944"/>
        <c:axId val="1478038704"/>
      </c:scatterChart>
      <c:valAx>
        <c:axId val="14780449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50">
                    <a:solidFill>
                      <a:sysClr val="windowText" lastClr="000000"/>
                    </a:solidFill>
                  </a:rPr>
                  <a:t>% identity of read to aligned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38704"/>
        <c:crosses val="autoZero"/>
        <c:crossBetween val="midCat"/>
      </c:valAx>
      <c:valAx>
        <c:axId val="147803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50">
                    <a:solidFill>
                      <a:sysClr val="windowText" lastClr="000000"/>
                    </a:solidFill>
                  </a:rPr>
                  <a:t>% of count of reads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4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spc="0" baseline="0">
                <a:solidFill>
                  <a:sysClr val="windowText" lastClr="000000"/>
                </a:solidFill>
              </a:rPr>
              <a:t>Similarity score for simulated reads (badread) and </a:t>
            </a:r>
            <a:br>
              <a:rPr lang="en-AU" sz="1400" b="0" i="0" u="none" strike="noStrike" kern="1200" spc="0" baseline="0">
                <a:solidFill>
                  <a:sysClr val="windowText" lastClr="000000"/>
                </a:solidFill>
              </a:rPr>
            </a:br>
            <a:r>
              <a:rPr lang="en-AU" sz="1400" b="0" i="0" u="none" strike="noStrike" kern="1200" spc="0" baseline="0">
                <a:solidFill>
                  <a:sysClr val="windowText" lastClr="000000"/>
                </a:solidFill>
              </a:rPr>
              <a:t> scores after correction with Ratatask and then FMLRC.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Badread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7"/>
            <c:marker>
              <c:symbol val="circle"/>
              <c:size val="4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BD9-49DD-B3B1-C24A1D28EE5F}"/>
              </c:ext>
            </c:extLst>
          </c:dPt>
          <c:xVal>
            <c:numRef>
              <c:f>'Fig24'!$C$5:$C$59</c:f>
              <c:numCache>
                <c:formatCode>General</c:formatCode>
                <c:ptCount val="55"/>
                <c:pt idx="0">
                  <c:v>0.34</c:v>
                </c:pt>
                <c:pt idx="1">
                  <c:v>0.36</c:v>
                </c:pt>
                <c:pt idx="2">
                  <c:v>0.41</c:v>
                </c:pt>
                <c:pt idx="3">
                  <c:v>0.42</c:v>
                </c:pt>
                <c:pt idx="4">
                  <c:v>0.43</c:v>
                </c:pt>
                <c:pt idx="5">
                  <c:v>0.44</c:v>
                </c:pt>
                <c:pt idx="6">
                  <c:v>0.46</c:v>
                </c:pt>
                <c:pt idx="7">
                  <c:v>0.48</c:v>
                </c:pt>
                <c:pt idx="8">
                  <c:v>0.5</c:v>
                </c:pt>
                <c:pt idx="9">
                  <c:v>0.51</c:v>
                </c:pt>
                <c:pt idx="10">
                  <c:v>0.54</c:v>
                </c:pt>
                <c:pt idx="11">
                  <c:v>0.55000000000000004</c:v>
                </c:pt>
                <c:pt idx="12">
                  <c:v>0.56000000000000005</c:v>
                </c:pt>
                <c:pt idx="13">
                  <c:v>0.56999999999999995</c:v>
                </c:pt>
                <c:pt idx="14">
                  <c:v>0.6</c:v>
                </c:pt>
                <c:pt idx="15">
                  <c:v>0.61</c:v>
                </c:pt>
                <c:pt idx="16">
                  <c:v>0.62</c:v>
                </c:pt>
                <c:pt idx="17">
                  <c:v>0.63</c:v>
                </c:pt>
                <c:pt idx="18">
                  <c:v>0.64</c:v>
                </c:pt>
                <c:pt idx="19">
                  <c:v>0.65</c:v>
                </c:pt>
                <c:pt idx="20">
                  <c:v>0.66</c:v>
                </c:pt>
                <c:pt idx="21">
                  <c:v>0.67</c:v>
                </c:pt>
                <c:pt idx="22">
                  <c:v>0.68</c:v>
                </c:pt>
                <c:pt idx="23">
                  <c:v>0.69</c:v>
                </c:pt>
                <c:pt idx="24">
                  <c:v>0.7</c:v>
                </c:pt>
                <c:pt idx="25">
                  <c:v>0.71</c:v>
                </c:pt>
                <c:pt idx="26">
                  <c:v>0.72</c:v>
                </c:pt>
                <c:pt idx="27">
                  <c:v>0.73</c:v>
                </c:pt>
                <c:pt idx="28">
                  <c:v>0.74</c:v>
                </c:pt>
                <c:pt idx="29">
                  <c:v>0.75</c:v>
                </c:pt>
                <c:pt idx="30">
                  <c:v>0.76</c:v>
                </c:pt>
                <c:pt idx="31">
                  <c:v>0.77</c:v>
                </c:pt>
                <c:pt idx="32">
                  <c:v>0.78</c:v>
                </c:pt>
                <c:pt idx="33">
                  <c:v>0.79</c:v>
                </c:pt>
                <c:pt idx="34">
                  <c:v>0.8</c:v>
                </c:pt>
                <c:pt idx="35">
                  <c:v>0.81</c:v>
                </c:pt>
                <c:pt idx="36">
                  <c:v>0.82</c:v>
                </c:pt>
                <c:pt idx="37">
                  <c:v>0.83</c:v>
                </c:pt>
                <c:pt idx="38">
                  <c:v>0.84</c:v>
                </c:pt>
                <c:pt idx="39">
                  <c:v>0.85</c:v>
                </c:pt>
                <c:pt idx="40">
                  <c:v>0.86</c:v>
                </c:pt>
                <c:pt idx="41">
                  <c:v>0.87</c:v>
                </c:pt>
                <c:pt idx="42">
                  <c:v>0.88</c:v>
                </c:pt>
                <c:pt idx="43">
                  <c:v>0.89</c:v>
                </c:pt>
                <c:pt idx="44">
                  <c:v>0.9</c:v>
                </c:pt>
                <c:pt idx="45">
                  <c:v>0.91</c:v>
                </c:pt>
                <c:pt idx="46">
                  <c:v>0.92</c:v>
                </c:pt>
                <c:pt idx="47">
                  <c:v>0.93</c:v>
                </c:pt>
                <c:pt idx="48">
                  <c:v>0.94</c:v>
                </c:pt>
                <c:pt idx="49">
                  <c:v>0.95</c:v>
                </c:pt>
                <c:pt idx="50">
                  <c:v>0.96</c:v>
                </c:pt>
                <c:pt idx="51">
                  <c:v>0.97</c:v>
                </c:pt>
                <c:pt idx="52">
                  <c:v>0.98</c:v>
                </c:pt>
                <c:pt idx="53">
                  <c:v>0.99</c:v>
                </c:pt>
                <c:pt idx="54">
                  <c:v>1</c:v>
                </c:pt>
              </c:numCache>
            </c:numRef>
          </c:xVal>
          <c:yVal>
            <c:numRef>
              <c:f>'Fig24'!$D$5:$D$59</c:f>
              <c:numCache>
                <c:formatCode>General</c:formatCode>
                <c:ptCount val="55"/>
                <c:pt idx="0">
                  <c:v>3.5442266320277585E-6</c:v>
                </c:pt>
                <c:pt idx="1">
                  <c:v>3.5442266320277585E-6</c:v>
                </c:pt>
                <c:pt idx="2">
                  <c:v>7.0884532640555169E-6</c:v>
                </c:pt>
                <c:pt idx="3">
                  <c:v>3.5442266320277585E-6</c:v>
                </c:pt>
                <c:pt idx="4">
                  <c:v>3.5442266320277585E-6</c:v>
                </c:pt>
                <c:pt idx="5">
                  <c:v>3.5442266320277585E-6</c:v>
                </c:pt>
                <c:pt idx="6">
                  <c:v>3.5442266320277585E-6</c:v>
                </c:pt>
                <c:pt idx="7">
                  <c:v>3.5442266320277585E-6</c:v>
                </c:pt>
                <c:pt idx="8">
                  <c:v>7.0884532640555169E-6</c:v>
                </c:pt>
                <c:pt idx="9">
                  <c:v>3.5442266320277585E-6</c:v>
                </c:pt>
                <c:pt idx="10">
                  <c:v>1.0632679896083275E-5</c:v>
                </c:pt>
                <c:pt idx="11">
                  <c:v>7.0884532640555169E-6</c:v>
                </c:pt>
                <c:pt idx="12">
                  <c:v>7.0884532640555169E-6</c:v>
                </c:pt>
                <c:pt idx="13">
                  <c:v>7.0884532640555169E-6</c:v>
                </c:pt>
                <c:pt idx="14">
                  <c:v>7.0884532640555169E-6</c:v>
                </c:pt>
                <c:pt idx="15">
                  <c:v>2.126535979216655E-5</c:v>
                </c:pt>
                <c:pt idx="16">
                  <c:v>1.0632679896083275E-5</c:v>
                </c:pt>
                <c:pt idx="17">
                  <c:v>7.0884532640555169E-6</c:v>
                </c:pt>
                <c:pt idx="18">
                  <c:v>1.7721133160138791E-5</c:v>
                </c:pt>
                <c:pt idx="19">
                  <c:v>2.8353813056222068E-5</c:v>
                </c:pt>
                <c:pt idx="20">
                  <c:v>2.8353813056222068E-5</c:v>
                </c:pt>
                <c:pt idx="21">
                  <c:v>3.1898039688249823E-5</c:v>
                </c:pt>
                <c:pt idx="22">
                  <c:v>6.3796079376499646E-5</c:v>
                </c:pt>
                <c:pt idx="23">
                  <c:v>7.7972985904610682E-5</c:v>
                </c:pt>
                <c:pt idx="24">
                  <c:v>1.0987102559286051E-4</c:v>
                </c:pt>
                <c:pt idx="25">
                  <c:v>8.1517212536638448E-5</c:v>
                </c:pt>
                <c:pt idx="26">
                  <c:v>1.2050370548894379E-4</c:v>
                </c:pt>
                <c:pt idx="27">
                  <c:v>1.3468061201705482E-4</c:v>
                </c:pt>
                <c:pt idx="28">
                  <c:v>1.8075555823341568E-4</c:v>
                </c:pt>
                <c:pt idx="29">
                  <c:v>1.3822483864908258E-4</c:v>
                </c:pt>
                <c:pt idx="30">
                  <c:v>2.1619782455369326E-4</c:v>
                </c:pt>
                <c:pt idx="31">
                  <c:v>2.4809586424194308E-4</c:v>
                </c:pt>
                <c:pt idx="32">
                  <c:v>4.0758606268319222E-4</c:v>
                </c:pt>
                <c:pt idx="33">
                  <c:v>3.8986492952305344E-4</c:v>
                </c:pt>
                <c:pt idx="34">
                  <c:v>3.7923224962697015E-4</c:v>
                </c:pt>
                <c:pt idx="35">
                  <c:v>4.0049760941913672E-4</c:v>
                </c:pt>
                <c:pt idx="36">
                  <c:v>5.9897430081269122E-4</c:v>
                </c:pt>
                <c:pt idx="37">
                  <c:v>9.2149892432721718E-4</c:v>
                </c:pt>
                <c:pt idx="38">
                  <c:v>1.7189499165334628E-3</c:v>
                </c:pt>
                <c:pt idx="39">
                  <c:v>3.0763887166000941E-3</c:v>
                </c:pt>
                <c:pt idx="40">
                  <c:v>5.3411495344658317E-3</c:v>
                </c:pt>
                <c:pt idx="41">
                  <c:v>8.7294301946843691E-3</c:v>
                </c:pt>
                <c:pt idx="42">
                  <c:v>1.4347029406448365E-2</c:v>
                </c:pt>
                <c:pt idx="43">
                  <c:v>2.3717964621529759E-2</c:v>
                </c:pt>
                <c:pt idx="44">
                  <c:v>3.6509078536517942E-2</c:v>
                </c:pt>
                <c:pt idx="45">
                  <c:v>5.5275758553104917E-2</c:v>
                </c:pt>
                <c:pt idx="46">
                  <c:v>8.2491874860446082E-2</c:v>
                </c:pt>
                <c:pt idx="47">
                  <c:v>0.11319905440033458</c:v>
                </c:pt>
                <c:pt idx="48">
                  <c:v>0.14897447802402278</c:v>
                </c:pt>
                <c:pt idx="49">
                  <c:v>0.1749749245965784</c:v>
                </c:pt>
                <c:pt idx="50">
                  <c:v>0.17262155811291197</c:v>
                </c:pt>
                <c:pt idx="51">
                  <c:v>0.12354465193922361</c:v>
                </c:pt>
                <c:pt idx="52">
                  <c:v>3.0490981715334806E-2</c:v>
                </c:pt>
                <c:pt idx="53">
                  <c:v>1.1695947885691602E-4</c:v>
                </c:pt>
                <c:pt idx="54">
                  <c:v>1.7366710496936015E-4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D9-49DD-B3B1-C24A1D28EE5F}"/>
            </c:ext>
          </c:extLst>
        </c:ser>
        <c:ser>
          <c:idx val="1"/>
          <c:order val="1"/>
          <c:tx>
            <c:v>Ratatosk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'Fig24'!$G$5:$G$46</c:f>
              <c:numCache>
                <c:formatCode>General</c:formatCode>
                <c:ptCount val="42"/>
                <c:pt idx="0">
                  <c:v>0.56000000000000005</c:v>
                </c:pt>
                <c:pt idx="1">
                  <c:v>0.57999999999999996</c:v>
                </c:pt>
                <c:pt idx="2">
                  <c:v>0.6</c:v>
                </c:pt>
                <c:pt idx="3">
                  <c:v>0.61</c:v>
                </c:pt>
                <c:pt idx="4">
                  <c:v>0.62</c:v>
                </c:pt>
                <c:pt idx="5">
                  <c:v>0.63</c:v>
                </c:pt>
                <c:pt idx="6">
                  <c:v>0.64</c:v>
                </c:pt>
                <c:pt idx="7">
                  <c:v>0.65</c:v>
                </c:pt>
                <c:pt idx="8">
                  <c:v>0.66</c:v>
                </c:pt>
                <c:pt idx="9">
                  <c:v>0.68</c:v>
                </c:pt>
                <c:pt idx="10">
                  <c:v>0.69</c:v>
                </c:pt>
                <c:pt idx="11">
                  <c:v>0.7</c:v>
                </c:pt>
                <c:pt idx="12">
                  <c:v>0.71</c:v>
                </c:pt>
                <c:pt idx="13">
                  <c:v>0.72</c:v>
                </c:pt>
                <c:pt idx="14">
                  <c:v>0.73</c:v>
                </c:pt>
                <c:pt idx="15">
                  <c:v>0.74</c:v>
                </c:pt>
                <c:pt idx="16">
                  <c:v>0.75</c:v>
                </c:pt>
                <c:pt idx="17">
                  <c:v>0.76</c:v>
                </c:pt>
                <c:pt idx="18">
                  <c:v>0.77</c:v>
                </c:pt>
                <c:pt idx="19">
                  <c:v>0.78</c:v>
                </c:pt>
                <c:pt idx="20">
                  <c:v>0.79</c:v>
                </c:pt>
                <c:pt idx="21">
                  <c:v>0.8</c:v>
                </c:pt>
                <c:pt idx="22">
                  <c:v>0.81</c:v>
                </c:pt>
                <c:pt idx="23">
                  <c:v>0.82</c:v>
                </c:pt>
                <c:pt idx="24">
                  <c:v>0.83</c:v>
                </c:pt>
                <c:pt idx="25">
                  <c:v>0.84</c:v>
                </c:pt>
                <c:pt idx="26">
                  <c:v>0.85</c:v>
                </c:pt>
                <c:pt idx="27">
                  <c:v>0.86</c:v>
                </c:pt>
                <c:pt idx="28">
                  <c:v>0.87</c:v>
                </c:pt>
                <c:pt idx="29">
                  <c:v>0.88</c:v>
                </c:pt>
                <c:pt idx="30">
                  <c:v>0.89</c:v>
                </c:pt>
                <c:pt idx="31">
                  <c:v>0.9</c:v>
                </c:pt>
                <c:pt idx="32">
                  <c:v>0.91</c:v>
                </c:pt>
                <c:pt idx="33">
                  <c:v>0.92</c:v>
                </c:pt>
                <c:pt idx="34">
                  <c:v>0.93</c:v>
                </c:pt>
                <c:pt idx="35">
                  <c:v>0.94</c:v>
                </c:pt>
                <c:pt idx="36">
                  <c:v>0.95</c:v>
                </c:pt>
                <c:pt idx="37">
                  <c:v>0.96</c:v>
                </c:pt>
                <c:pt idx="38">
                  <c:v>0.97</c:v>
                </c:pt>
                <c:pt idx="39">
                  <c:v>0.98</c:v>
                </c:pt>
                <c:pt idx="40">
                  <c:v>0.99</c:v>
                </c:pt>
                <c:pt idx="41">
                  <c:v>1</c:v>
                </c:pt>
              </c:numCache>
            </c:numRef>
          </c:xVal>
          <c:yVal>
            <c:numRef>
              <c:f>'Fig24'!$H$5:$H$46</c:f>
              <c:numCache>
                <c:formatCode>General</c:formatCode>
                <c:ptCount val="42"/>
                <c:pt idx="0">
                  <c:v>7.9443892750744795E-6</c:v>
                </c:pt>
                <c:pt idx="1">
                  <c:v>3.9721946375372397E-6</c:v>
                </c:pt>
                <c:pt idx="2">
                  <c:v>7.9443892750744795E-6</c:v>
                </c:pt>
                <c:pt idx="3">
                  <c:v>1.5888778550148959E-5</c:v>
                </c:pt>
                <c:pt idx="4">
                  <c:v>1.5888778550148959E-5</c:v>
                </c:pt>
                <c:pt idx="5">
                  <c:v>3.9721946375372397E-6</c:v>
                </c:pt>
                <c:pt idx="6">
                  <c:v>1.1916583912611718E-5</c:v>
                </c:pt>
                <c:pt idx="7">
                  <c:v>3.9721946375372397E-6</c:v>
                </c:pt>
                <c:pt idx="8">
                  <c:v>1.5888778550148959E-5</c:v>
                </c:pt>
                <c:pt idx="9">
                  <c:v>3.9721946375372397E-6</c:v>
                </c:pt>
                <c:pt idx="10">
                  <c:v>3.9721946375372397E-6</c:v>
                </c:pt>
                <c:pt idx="11">
                  <c:v>1.1916583912611718E-5</c:v>
                </c:pt>
                <c:pt idx="12">
                  <c:v>1.5888778550148959E-5</c:v>
                </c:pt>
                <c:pt idx="13">
                  <c:v>1.1916583912611718E-5</c:v>
                </c:pt>
                <c:pt idx="14">
                  <c:v>7.9443892750744795E-6</c:v>
                </c:pt>
                <c:pt idx="15">
                  <c:v>7.9443892750744795E-6</c:v>
                </c:pt>
                <c:pt idx="16">
                  <c:v>2.7805362462760675E-5</c:v>
                </c:pt>
                <c:pt idx="17">
                  <c:v>5.5610724925521349E-5</c:v>
                </c:pt>
                <c:pt idx="18">
                  <c:v>6.3555114200595836E-5</c:v>
                </c:pt>
                <c:pt idx="19">
                  <c:v>5.1638530287984113E-5</c:v>
                </c:pt>
                <c:pt idx="20">
                  <c:v>9.9304865938430983E-5</c:v>
                </c:pt>
                <c:pt idx="21">
                  <c:v>1.2711022840119167E-4</c:v>
                </c:pt>
                <c:pt idx="22">
                  <c:v>1.6285998013902681E-4</c:v>
                </c:pt>
                <c:pt idx="23">
                  <c:v>1.112214498510427E-4</c:v>
                </c:pt>
                <c:pt idx="24">
                  <c:v>1.0724925521350546E-4</c:v>
                </c:pt>
                <c:pt idx="25">
                  <c:v>1.5491559086395235E-4</c:v>
                </c:pt>
                <c:pt idx="26">
                  <c:v>2.4230387288977159E-4</c:v>
                </c:pt>
                <c:pt idx="27">
                  <c:v>2.8599801390268123E-4</c:v>
                </c:pt>
                <c:pt idx="28">
                  <c:v>4.0913604766633566E-4</c:v>
                </c:pt>
                <c:pt idx="29">
                  <c:v>6.1569016881827209E-4</c:v>
                </c:pt>
                <c:pt idx="30">
                  <c:v>9.930486593843098E-4</c:v>
                </c:pt>
                <c:pt idx="31">
                  <c:v>1.6961271102284012E-3</c:v>
                </c:pt>
                <c:pt idx="32">
                  <c:v>2.4508440913604767E-3</c:v>
                </c:pt>
                <c:pt idx="33">
                  <c:v>4.1747765640516386E-3</c:v>
                </c:pt>
                <c:pt idx="34">
                  <c:v>6.3872889771598804E-3</c:v>
                </c:pt>
                <c:pt idx="35">
                  <c:v>9.8589870903674284E-3</c:v>
                </c:pt>
                <c:pt idx="36">
                  <c:v>1.516583912611718E-2</c:v>
                </c:pt>
                <c:pt idx="37">
                  <c:v>2.2188679245283019E-2</c:v>
                </c:pt>
                <c:pt idx="38">
                  <c:v>3.114995034756703E-2</c:v>
                </c:pt>
                <c:pt idx="39">
                  <c:v>5.2969215491559085E-2</c:v>
                </c:pt>
                <c:pt idx="40">
                  <c:v>0.70064349553128102</c:v>
                </c:pt>
                <c:pt idx="41">
                  <c:v>0.14965640516385303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D9-49DD-B3B1-C24A1D28EE5F}"/>
            </c:ext>
          </c:extLst>
        </c:ser>
        <c:ser>
          <c:idx val="2"/>
          <c:order val="2"/>
          <c:tx>
            <c:v>FMLRC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'Fig24'!$K$5:$K$47</c:f>
              <c:numCache>
                <c:formatCode>General</c:formatCode>
                <c:ptCount val="43"/>
                <c:pt idx="0">
                  <c:v>0.57999999999999996</c:v>
                </c:pt>
                <c:pt idx="1">
                  <c:v>0.59</c:v>
                </c:pt>
                <c:pt idx="2">
                  <c:v>0.6</c:v>
                </c:pt>
                <c:pt idx="3">
                  <c:v>0.61</c:v>
                </c:pt>
                <c:pt idx="4">
                  <c:v>0.62</c:v>
                </c:pt>
                <c:pt idx="5">
                  <c:v>0.63</c:v>
                </c:pt>
                <c:pt idx="6">
                  <c:v>0.64</c:v>
                </c:pt>
                <c:pt idx="7">
                  <c:v>0.65</c:v>
                </c:pt>
                <c:pt idx="8">
                  <c:v>0.66</c:v>
                </c:pt>
                <c:pt idx="9">
                  <c:v>0.67</c:v>
                </c:pt>
                <c:pt idx="10">
                  <c:v>0.68</c:v>
                </c:pt>
                <c:pt idx="11">
                  <c:v>0.69</c:v>
                </c:pt>
                <c:pt idx="12">
                  <c:v>0.7</c:v>
                </c:pt>
                <c:pt idx="13">
                  <c:v>0.71</c:v>
                </c:pt>
                <c:pt idx="14">
                  <c:v>0.72</c:v>
                </c:pt>
                <c:pt idx="15">
                  <c:v>0.73</c:v>
                </c:pt>
                <c:pt idx="16">
                  <c:v>0.74</c:v>
                </c:pt>
                <c:pt idx="17">
                  <c:v>0.75</c:v>
                </c:pt>
                <c:pt idx="18">
                  <c:v>0.76</c:v>
                </c:pt>
                <c:pt idx="19">
                  <c:v>0.77</c:v>
                </c:pt>
                <c:pt idx="20">
                  <c:v>0.78</c:v>
                </c:pt>
                <c:pt idx="21">
                  <c:v>0.79</c:v>
                </c:pt>
                <c:pt idx="22">
                  <c:v>0.8</c:v>
                </c:pt>
                <c:pt idx="23">
                  <c:v>0.81</c:v>
                </c:pt>
                <c:pt idx="24">
                  <c:v>0.82</c:v>
                </c:pt>
                <c:pt idx="25">
                  <c:v>0.83</c:v>
                </c:pt>
                <c:pt idx="26">
                  <c:v>0.84</c:v>
                </c:pt>
                <c:pt idx="27">
                  <c:v>0.85</c:v>
                </c:pt>
                <c:pt idx="28">
                  <c:v>0.86</c:v>
                </c:pt>
                <c:pt idx="29">
                  <c:v>0.87</c:v>
                </c:pt>
                <c:pt idx="30">
                  <c:v>0.88</c:v>
                </c:pt>
                <c:pt idx="31">
                  <c:v>0.89</c:v>
                </c:pt>
                <c:pt idx="32">
                  <c:v>0.9</c:v>
                </c:pt>
                <c:pt idx="33">
                  <c:v>0.91</c:v>
                </c:pt>
                <c:pt idx="34">
                  <c:v>0.92</c:v>
                </c:pt>
                <c:pt idx="35">
                  <c:v>0.93</c:v>
                </c:pt>
                <c:pt idx="36">
                  <c:v>0.94</c:v>
                </c:pt>
                <c:pt idx="37">
                  <c:v>0.95</c:v>
                </c:pt>
                <c:pt idx="38">
                  <c:v>0.96</c:v>
                </c:pt>
                <c:pt idx="39">
                  <c:v>0.97</c:v>
                </c:pt>
                <c:pt idx="40">
                  <c:v>0.98</c:v>
                </c:pt>
                <c:pt idx="41">
                  <c:v>0.99</c:v>
                </c:pt>
                <c:pt idx="42">
                  <c:v>1</c:v>
                </c:pt>
              </c:numCache>
            </c:numRef>
          </c:xVal>
          <c:yVal>
            <c:numRef>
              <c:f>'Fig24'!$L$5:$L$47</c:f>
              <c:numCache>
                <c:formatCode>General</c:formatCode>
                <c:ptCount val="43"/>
                <c:pt idx="0">
                  <c:v>3.510015830171394E-6</c:v>
                </c:pt>
                <c:pt idx="1">
                  <c:v>1.0530047490514182E-5</c:v>
                </c:pt>
                <c:pt idx="2">
                  <c:v>3.510015830171394E-6</c:v>
                </c:pt>
                <c:pt idx="3">
                  <c:v>1.0530047490514182E-5</c:v>
                </c:pt>
                <c:pt idx="4">
                  <c:v>1.4040063320685576E-5</c:v>
                </c:pt>
                <c:pt idx="5">
                  <c:v>1.4040063320685576E-5</c:v>
                </c:pt>
                <c:pt idx="6">
                  <c:v>1.4040063320685576E-5</c:v>
                </c:pt>
                <c:pt idx="7">
                  <c:v>1.4040063320685576E-5</c:v>
                </c:pt>
                <c:pt idx="8">
                  <c:v>3.1590142471542546E-5</c:v>
                </c:pt>
                <c:pt idx="9">
                  <c:v>3.510015830171394E-6</c:v>
                </c:pt>
                <c:pt idx="10">
                  <c:v>2.4570110811199758E-5</c:v>
                </c:pt>
                <c:pt idx="11">
                  <c:v>2.1060094981028364E-5</c:v>
                </c:pt>
                <c:pt idx="12">
                  <c:v>1.0530047490514182E-5</c:v>
                </c:pt>
                <c:pt idx="13">
                  <c:v>2.1060094981028364E-5</c:v>
                </c:pt>
                <c:pt idx="14">
                  <c:v>1.4040063320685576E-5</c:v>
                </c:pt>
                <c:pt idx="15">
                  <c:v>1.755007915085697E-5</c:v>
                </c:pt>
                <c:pt idx="16">
                  <c:v>2.4570110811199758E-5</c:v>
                </c:pt>
                <c:pt idx="17">
                  <c:v>2.8080126641371152E-5</c:v>
                </c:pt>
                <c:pt idx="18">
                  <c:v>3.510015830171394E-5</c:v>
                </c:pt>
                <c:pt idx="19">
                  <c:v>3.510015830171394E-5</c:v>
                </c:pt>
                <c:pt idx="20">
                  <c:v>2.8080126641371152E-5</c:v>
                </c:pt>
                <c:pt idx="21">
                  <c:v>3.510015830171394E-5</c:v>
                </c:pt>
                <c:pt idx="22">
                  <c:v>3.510015830171394E-5</c:v>
                </c:pt>
                <c:pt idx="23">
                  <c:v>6.3180284943085093E-5</c:v>
                </c:pt>
                <c:pt idx="24">
                  <c:v>8.073036409394207E-5</c:v>
                </c:pt>
                <c:pt idx="25">
                  <c:v>1.193405382258274E-4</c:v>
                </c:pt>
                <c:pt idx="26">
                  <c:v>1.2636056988617019E-4</c:v>
                </c:pt>
                <c:pt idx="27">
                  <c:v>1.0530047490514182E-4</c:v>
                </c:pt>
                <c:pt idx="28">
                  <c:v>1.7199077567839831E-4</c:v>
                </c:pt>
                <c:pt idx="29">
                  <c:v>2.6676120309302597E-4</c:v>
                </c:pt>
                <c:pt idx="30">
                  <c:v>3.7908170965851058E-4</c:v>
                </c:pt>
                <c:pt idx="31">
                  <c:v>4.8087216873348099E-4</c:v>
                </c:pt>
                <c:pt idx="32">
                  <c:v>8.3889378341096322E-4</c:v>
                </c:pt>
                <c:pt idx="33">
                  <c:v>1.326785983804787E-3</c:v>
                </c:pt>
                <c:pt idx="34">
                  <c:v>1.8989185641227241E-3</c:v>
                </c:pt>
                <c:pt idx="35">
                  <c:v>2.6254918409682028E-3</c:v>
                </c:pt>
                <c:pt idx="36">
                  <c:v>3.5029957985110512E-3</c:v>
                </c:pt>
                <c:pt idx="37">
                  <c:v>4.8999820989192658E-3</c:v>
                </c:pt>
                <c:pt idx="38">
                  <c:v>8.1642968209786632E-3</c:v>
                </c:pt>
                <c:pt idx="39">
                  <c:v>1.7128877251236404E-2</c:v>
                </c:pt>
                <c:pt idx="40">
                  <c:v>5.4921217694691805E-2</c:v>
                </c:pt>
                <c:pt idx="41">
                  <c:v>0.64568145202334859</c:v>
                </c:pt>
                <c:pt idx="42">
                  <c:v>0.256768188024528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D9-49DD-B3B1-C24A1D28E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554912"/>
        <c:axId val="1801555392"/>
      </c:scatterChart>
      <c:valAx>
        <c:axId val="18015549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50" b="0" i="0" u="none" strike="noStrike" kern="1200" baseline="0">
                    <a:solidFill>
                      <a:sysClr val="windowText" lastClr="000000"/>
                    </a:solidFill>
                  </a:rPr>
                  <a:t>% identity of read to aligned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555392"/>
        <c:crosses val="autoZero"/>
        <c:crossBetween val="midCat"/>
      </c:valAx>
      <c:valAx>
        <c:axId val="18015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50" b="0" i="0" u="none" strike="noStrike" kern="1200" baseline="0">
                    <a:solidFill>
                      <a:sysClr val="windowText" lastClr="000000"/>
                    </a:solidFill>
                  </a:rPr>
                  <a:t>% of count of reads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55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3</xdr:row>
      <xdr:rowOff>161924</xdr:rowOff>
    </xdr:from>
    <xdr:to>
      <xdr:col>10</xdr:col>
      <xdr:colOff>190500</xdr:colOff>
      <xdr:row>22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C592CC-D147-490E-B6CD-5D91B63F6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</xdr:row>
      <xdr:rowOff>161925</xdr:rowOff>
    </xdr:from>
    <xdr:to>
      <xdr:col>11</xdr:col>
      <xdr:colOff>190500</xdr:colOff>
      <xdr:row>21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54A093-8811-9F86-B9EA-D33050B87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19</xdr:row>
      <xdr:rowOff>180975</xdr:rowOff>
    </xdr:from>
    <xdr:to>
      <xdr:col>15</xdr:col>
      <xdr:colOff>219075</xdr:colOff>
      <xdr:row>34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5ACE1-BF9D-42F4-BAAA-2B508E6CF8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85725</xdr:colOff>
      <xdr:row>34</xdr:row>
      <xdr:rowOff>133351</xdr:rowOff>
    </xdr:from>
    <xdr:to>
      <xdr:col>15</xdr:col>
      <xdr:colOff>209550</xdr:colOff>
      <xdr:row>50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E279CE-50FA-4309-96A7-4D5BE3B0C1EE}"/>
            </a:ext>
            <a:ext uri="{147F2762-F138-4A5C-976F-8EAC2B608ADB}">
              <a16:predDERef xmlns:a16="http://schemas.microsoft.com/office/drawing/2014/main" pred="{BA6DD6CA-6ACF-4F2A-8E2D-95AE12CC3F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40698</xdr:colOff>
      <xdr:row>5</xdr:row>
      <xdr:rowOff>19050</xdr:rowOff>
    </xdr:from>
    <xdr:to>
      <xdr:col>15</xdr:col>
      <xdr:colOff>164523</xdr:colOff>
      <xdr:row>19</xdr:row>
      <xdr:rowOff>95250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58E4C62A-341C-4F73-90C9-B7B263F7E443}"/>
            </a:ext>
            <a:ext uri="{147F2762-F138-4A5C-976F-8EAC2B608ADB}">
              <a16:predDERef xmlns:a16="http://schemas.microsoft.com/office/drawing/2014/main" pred="{F74FAEB6-BA80-44C2-9D8D-1AA236851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8</xdr:row>
      <xdr:rowOff>161925</xdr:rowOff>
    </xdr:from>
    <xdr:to>
      <xdr:col>20</xdr:col>
      <xdr:colOff>28575</xdr:colOff>
      <xdr:row>23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7D01D0-818F-40FF-80DD-EADE5F509956}"/>
            </a:ext>
            <a:ext uri="{147F2762-F138-4A5C-976F-8EAC2B608ADB}">
              <a16:predDERef xmlns:a16="http://schemas.microsoft.com/office/drawing/2014/main" pred="{E9F1C232-E0F0-B8D0-804D-00FF09A7D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4</xdr:row>
      <xdr:rowOff>85724</xdr:rowOff>
    </xdr:from>
    <xdr:to>
      <xdr:col>22</xdr:col>
      <xdr:colOff>239025</xdr:colOff>
      <xdr:row>30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A0E07-3298-474E-92AF-26120A40D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9</xdr:row>
      <xdr:rowOff>142875</xdr:rowOff>
    </xdr:from>
    <xdr:to>
      <xdr:col>9</xdr:col>
      <xdr:colOff>147637</xdr:colOff>
      <xdr:row>24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EB6269-B28C-41DD-ACA3-62FE43131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471487</xdr:colOff>
      <xdr:row>8</xdr:row>
      <xdr:rowOff>61912</xdr:rowOff>
    </xdr:from>
    <xdr:to>
      <xdr:col>23</xdr:col>
      <xdr:colOff>166687</xdr:colOff>
      <xdr:row>22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472063-AB93-6E69-09EF-A54EB07896D8}"/>
            </a:ext>
            <a:ext uri="{147F2762-F138-4A5C-976F-8EAC2B608ADB}">
              <a16:predDERef xmlns:a16="http://schemas.microsoft.com/office/drawing/2014/main" pred="{26EB6269-B28C-41DD-ACA3-62FE43131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12</xdr:row>
      <xdr:rowOff>142875</xdr:rowOff>
    </xdr:from>
    <xdr:to>
      <xdr:col>24</xdr:col>
      <xdr:colOff>162825</xdr:colOff>
      <xdr:row>36</xdr:row>
      <xdr:rowOff>160875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EEFCE5-B9B3-46BB-A6F1-769A0ECF50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200026</xdr:colOff>
      <xdr:row>8</xdr:row>
      <xdr:rowOff>104774</xdr:rowOff>
    </xdr:from>
    <xdr:to>
      <xdr:col>17</xdr:col>
      <xdr:colOff>490538</xdr:colOff>
      <xdr:row>24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CECCF3-6018-4D68-8D40-2987BC1B1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10</xdr:row>
      <xdr:rowOff>166687</xdr:rowOff>
    </xdr:from>
    <xdr:to>
      <xdr:col>16</xdr:col>
      <xdr:colOff>133350</xdr:colOff>
      <xdr:row>35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862DD-981E-453C-9EE6-0306C092E5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11</xdr:row>
      <xdr:rowOff>161925</xdr:rowOff>
    </xdr:from>
    <xdr:to>
      <xdr:col>16</xdr:col>
      <xdr:colOff>28576</xdr:colOff>
      <xdr:row>36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1426EA-2D86-4B85-BC5B-D5A5869D3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22</xdr:row>
      <xdr:rowOff>85725</xdr:rowOff>
    </xdr:from>
    <xdr:to>
      <xdr:col>20</xdr:col>
      <xdr:colOff>304800</xdr:colOff>
      <xdr:row>36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5F73C-1B85-4093-9B22-EAC48B3967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238125</xdr:colOff>
      <xdr:row>101</xdr:row>
      <xdr:rowOff>123825</xdr:rowOff>
    </xdr:from>
    <xdr:to>
      <xdr:col>9</xdr:col>
      <xdr:colOff>257175</xdr:colOff>
      <xdr:row>117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B5E3BD-15E2-4F30-8EA7-86CBC3C0A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481012</xdr:colOff>
      <xdr:row>101</xdr:row>
      <xdr:rowOff>123825</xdr:rowOff>
    </xdr:from>
    <xdr:to>
      <xdr:col>17</xdr:col>
      <xdr:colOff>500212</xdr:colOff>
      <xdr:row>117</xdr:row>
      <xdr:rowOff>143025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288BE9-451A-4CF5-AA4E-52A6CF805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533400</xdr:colOff>
      <xdr:row>70</xdr:row>
      <xdr:rowOff>90487</xdr:rowOff>
    </xdr:from>
    <xdr:to>
      <xdr:col>8</xdr:col>
      <xdr:colOff>600075</xdr:colOff>
      <xdr:row>84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1595A8-A252-4784-89D9-87421F994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104775</xdr:colOff>
      <xdr:row>86</xdr:row>
      <xdr:rowOff>19050</xdr:rowOff>
    </xdr:from>
    <xdr:to>
      <xdr:col>9</xdr:col>
      <xdr:colOff>171450</xdr:colOff>
      <xdr:row>97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21D043-B234-42B4-8DD3-AA718448CC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17</xdr:row>
      <xdr:rowOff>133350</xdr:rowOff>
    </xdr:from>
    <xdr:to>
      <xdr:col>18</xdr:col>
      <xdr:colOff>361950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F98AED-F066-4B62-A249-A89CE4BC69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6</xdr:row>
      <xdr:rowOff>166687</xdr:rowOff>
    </xdr:from>
    <xdr:to>
      <xdr:col>17</xdr:col>
      <xdr:colOff>600075</xdr:colOff>
      <xdr:row>21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862A9-6440-43BE-9E50-EC47C62285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409576</xdr:colOff>
      <xdr:row>42</xdr:row>
      <xdr:rowOff>9525</xdr:rowOff>
    </xdr:from>
    <xdr:to>
      <xdr:col>26</xdr:col>
      <xdr:colOff>400050</xdr:colOff>
      <xdr:row>61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D093FD-E3FB-42B3-B96C-3FC8FC7D1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409574</xdr:colOff>
      <xdr:row>4</xdr:row>
      <xdr:rowOff>147636</xdr:rowOff>
    </xdr:from>
    <xdr:to>
      <xdr:col>22</xdr:col>
      <xdr:colOff>304799</xdr:colOff>
      <xdr:row>25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4EC071-8647-4028-8680-6849F8B88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7</xdr:row>
      <xdr:rowOff>42862</xdr:rowOff>
    </xdr:from>
    <xdr:to>
      <xdr:col>16</xdr:col>
      <xdr:colOff>86100</xdr:colOff>
      <xdr:row>28</xdr:row>
      <xdr:rowOff>9562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3B4820-8BCB-4E2B-B1A0-BABAAAD7A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ao365-my.sharepoint.com/personal/a1779913_adelaide_edu_au/Documents/Chap3.xlsx" TargetMode="External"/><Relationship Id="rId1" Type="http://schemas.openxmlformats.org/officeDocument/2006/relationships/externalLinkPath" Target="/personal/a1779913_adelaide_edu_au/Documents/Chap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ao365-my.sharepoint.com/personal/a1779913_adelaide_edu_au/Documents/MPhil_Thesis/old_data/chap3cvf2_f11-12f16.xlsx" TargetMode="External"/><Relationship Id="rId1" Type="http://schemas.openxmlformats.org/officeDocument/2006/relationships/externalLinkPath" Target="/personal/a1779913_adelaide_edu_au/Documents/MPhil_Thesis/old_data/chap3cvf2_f11-12f16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ao365-my.sharepoint.com/personal/a1779913_adelaide_edu_au/Documents/MPhil_Thesis/final/AAAAAth/suppdata/chapter3/ch3-section3.3.1-SV.xlsx" TargetMode="External"/><Relationship Id="rId1" Type="http://schemas.openxmlformats.org/officeDocument/2006/relationships/externalLinkPath" Target="ch3-section3.3.1-S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ao365-my.sharepoint.com/personal/a1779913_adelaide_edu_au/Documents/thesis/chap3_vcf.xlsx" TargetMode="External"/><Relationship Id="rId1" Type="http://schemas.openxmlformats.org/officeDocument/2006/relationships/externalLinkPath" Target="/personal/a1779913_adelaide_edu_au/Documents/thesis/chap3_vcf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ao365-my.sharepoint.com/personal/a1779913_adelaide_edu_au/Documents/thesis/chap3_FINAL.xlsx" TargetMode="External"/><Relationship Id="rId1" Type="http://schemas.openxmlformats.org/officeDocument/2006/relationships/externalLinkPath" Target="/personal/a1779913_adelaide_edu_au/Documents/thesis/chap3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8"/>
      <sheetName val="chr21_3.2"/>
      <sheetName val="chr21T2T"/>
      <sheetName val="chr21CMP"/>
      <sheetName val="chr6-3.3"/>
      <sheetName val="chr6"/>
      <sheetName val="Sheet5"/>
      <sheetName val="sim2"/>
      <sheetName val="Sheet6"/>
      <sheetName val="simVAR"/>
      <sheetName val="VCFsums"/>
      <sheetName val="Sample"/>
      <sheetName val="Sheet2"/>
      <sheetName val="Sheet3"/>
      <sheetName val="ratSnif"/>
      <sheetName val="Sheet7"/>
      <sheetName val="brSnif"/>
      <sheetName val="Sheet4"/>
    </sheetNames>
    <sheetDataSet>
      <sheetData sheetId="0" refreshError="1"/>
      <sheetData sheetId="1" refreshError="1"/>
      <sheetData sheetId="2" refreshError="1"/>
      <sheetData sheetId="3">
        <row r="4">
          <cell r="B4">
            <v>0.41</v>
          </cell>
          <cell r="C4">
            <v>1</v>
          </cell>
          <cell r="J4">
            <v>0.48</v>
          </cell>
          <cell r="K4">
            <v>1</v>
          </cell>
        </row>
        <row r="5">
          <cell r="B5">
            <v>0.48</v>
          </cell>
          <cell r="C5">
            <v>2</v>
          </cell>
          <cell r="J5">
            <v>0.54</v>
          </cell>
          <cell r="K5">
            <v>1</v>
          </cell>
          <cell r="S5">
            <v>0.51</v>
          </cell>
          <cell r="T5">
            <v>1</v>
          </cell>
          <cell r="W5">
            <v>63.095700000000001</v>
          </cell>
          <cell r="X5">
            <v>1</v>
          </cell>
          <cell r="Z5">
            <v>125.893</v>
          </cell>
          <cell r="AA5">
            <v>1</v>
          </cell>
        </row>
        <row r="6">
          <cell r="B6">
            <v>0.54</v>
          </cell>
          <cell r="C6">
            <v>1</v>
          </cell>
          <cell r="J6">
            <v>0.57999999999999996</v>
          </cell>
          <cell r="K6">
            <v>1</v>
          </cell>
          <cell r="S6">
            <v>0.56000000000000005</v>
          </cell>
          <cell r="T6">
            <v>1</v>
          </cell>
          <cell r="W6">
            <v>79.4328</v>
          </cell>
          <cell r="X6">
            <v>3</v>
          </cell>
          <cell r="Z6">
            <v>158.489</v>
          </cell>
          <cell r="AA6">
            <v>1</v>
          </cell>
        </row>
        <row r="7">
          <cell r="B7">
            <v>0.56000000000000005</v>
          </cell>
          <cell r="C7">
            <v>3</v>
          </cell>
          <cell r="J7">
            <v>0.59</v>
          </cell>
          <cell r="K7">
            <v>3</v>
          </cell>
          <cell r="S7">
            <v>0.6</v>
          </cell>
          <cell r="T7">
            <v>1</v>
          </cell>
          <cell r="W7">
            <v>100</v>
          </cell>
          <cell r="X7">
            <v>4</v>
          </cell>
          <cell r="Z7">
            <v>199.52600000000001</v>
          </cell>
          <cell r="AA7">
            <v>22</v>
          </cell>
        </row>
        <row r="8">
          <cell r="B8">
            <v>0.56999999999999995</v>
          </cell>
          <cell r="C8">
            <v>3</v>
          </cell>
          <cell r="J8">
            <v>0.61</v>
          </cell>
          <cell r="K8">
            <v>2</v>
          </cell>
          <cell r="S8">
            <v>0.63</v>
          </cell>
          <cell r="T8">
            <v>1</v>
          </cell>
          <cell r="W8">
            <v>125.893</v>
          </cell>
          <cell r="X8">
            <v>13</v>
          </cell>
          <cell r="Z8">
            <v>251.18899999999999</v>
          </cell>
          <cell r="AA8">
            <v>30</v>
          </cell>
        </row>
        <row r="9">
          <cell r="B9">
            <v>0.59</v>
          </cell>
          <cell r="C9">
            <v>1</v>
          </cell>
          <cell r="J9">
            <v>0.62</v>
          </cell>
          <cell r="K9">
            <v>8</v>
          </cell>
          <cell r="S9">
            <v>0.64</v>
          </cell>
          <cell r="T9">
            <v>3</v>
          </cell>
          <cell r="W9">
            <v>158.489</v>
          </cell>
          <cell r="X9">
            <v>59</v>
          </cell>
          <cell r="Z9">
            <v>316.22800000000001</v>
          </cell>
          <cell r="AA9">
            <v>93</v>
          </cell>
        </row>
        <row r="10">
          <cell r="B10">
            <v>0.6</v>
          </cell>
          <cell r="C10">
            <v>2</v>
          </cell>
          <cell r="J10">
            <v>0.63</v>
          </cell>
          <cell r="K10">
            <v>13</v>
          </cell>
          <cell r="S10">
            <v>0.65</v>
          </cell>
          <cell r="T10">
            <v>3</v>
          </cell>
          <cell r="W10">
            <v>199.52600000000001</v>
          </cell>
          <cell r="X10">
            <v>272</v>
          </cell>
          <cell r="Z10">
            <v>398.10700000000003</v>
          </cell>
          <cell r="AA10">
            <v>199</v>
          </cell>
        </row>
        <row r="11">
          <cell r="B11">
            <v>0.61</v>
          </cell>
          <cell r="C11">
            <v>3</v>
          </cell>
          <cell r="J11">
            <v>0.64</v>
          </cell>
          <cell r="K11">
            <v>23</v>
          </cell>
          <cell r="S11">
            <v>0.66</v>
          </cell>
          <cell r="T11">
            <v>6</v>
          </cell>
          <cell r="W11">
            <v>251.18899999999999</v>
          </cell>
          <cell r="X11">
            <v>539</v>
          </cell>
          <cell r="Z11">
            <v>501.18700000000001</v>
          </cell>
          <cell r="AA11">
            <v>343</v>
          </cell>
        </row>
        <row r="12">
          <cell r="B12">
            <v>0.62</v>
          </cell>
          <cell r="C12">
            <v>6</v>
          </cell>
          <cell r="J12">
            <v>0.65</v>
          </cell>
          <cell r="K12">
            <v>29</v>
          </cell>
          <cell r="S12">
            <v>0.67</v>
          </cell>
          <cell r="T12">
            <v>10</v>
          </cell>
          <cell r="W12">
            <v>316.22800000000001</v>
          </cell>
          <cell r="X12">
            <v>1600</v>
          </cell>
          <cell r="Z12">
            <v>630.95699999999999</v>
          </cell>
          <cell r="AA12">
            <v>367</v>
          </cell>
        </row>
        <row r="13">
          <cell r="B13">
            <v>0.63</v>
          </cell>
          <cell r="C13">
            <v>13</v>
          </cell>
          <cell r="J13">
            <v>0.66</v>
          </cell>
          <cell r="K13">
            <v>55</v>
          </cell>
          <cell r="S13">
            <v>0.68</v>
          </cell>
          <cell r="T13">
            <v>13</v>
          </cell>
          <cell r="W13">
            <v>398.10700000000003</v>
          </cell>
          <cell r="X13">
            <v>3242</v>
          </cell>
          <cell r="Z13">
            <v>794.32799999999997</v>
          </cell>
          <cell r="AA13">
            <v>351</v>
          </cell>
        </row>
        <row r="14">
          <cell r="B14">
            <v>0.64</v>
          </cell>
          <cell r="C14">
            <v>20</v>
          </cell>
          <cell r="J14">
            <v>0.67</v>
          </cell>
          <cell r="K14">
            <v>88</v>
          </cell>
          <cell r="S14">
            <v>0.69</v>
          </cell>
          <cell r="T14">
            <v>21</v>
          </cell>
          <cell r="W14">
            <v>501.18700000000001</v>
          </cell>
          <cell r="X14">
            <v>5237</v>
          </cell>
          <cell r="Z14">
            <v>1000</v>
          </cell>
          <cell r="AA14">
            <v>284</v>
          </cell>
        </row>
        <row r="15">
          <cell r="B15">
            <v>0.65</v>
          </cell>
          <cell r="C15">
            <v>20</v>
          </cell>
          <cell r="J15">
            <v>0.68</v>
          </cell>
          <cell r="K15">
            <v>130</v>
          </cell>
          <cell r="S15">
            <v>0.7</v>
          </cell>
          <cell r="T15">
            <v>21</v>
          </cell>
          <cell r="W15">
            <v>630.95699999999999</v>
          </cell>
          <cell r="X15">
            <v>5405</v>
          </cell>
          <cell r="Z15">
            <v>1258.93</v>
          </cell>
          <cell r="AA15">
            <v>252</v>
          </cell>
        </row>
        <row r="16">
          <cell r="B16">
            <v>0.66</v>
          </cell>
          <cell r="C16">
            <v>33</v>
          </cell>
          <cell r="J16">
            <v>0.69</v>
          </cell>
          <cell r="K16">
            <v>188</v>
          </cell>
          <cell r="S16">
            <v>0.71</v>
          </cell>
          <cell r="T16">
            <v>26</v>
          </cell>
          <cell r="W16">
            <v>794.32799999999997</v>
          </cell>
          <cell r="X16">
            <v>5188</v>
          </cell>
          <cell r="Z16">
            <v>1584.89</v>
          </cell>
          <cell r="AA16">
            <v>264</v>
          </cell>
        </row>
        <row r="17">
          <cell r="B17">
            <v>0.67</v>
          </cell>
          <cell r="C17">
            <v>45</v>
          </cell>
          <cell r="J17">
            <v>0.7</v>
          </cell>
          <cell r="K17">
            <v>250</v>
          </cell>
          <cell r="S17">
            <v>0.72</v>
          </cell>
          <cell r="T17">
            <v>18</v>
          </cell>
          <cell r="W17">
            <v>1000</v>
          </cell>
          <cell r="X17">
            <v>4653</v>
          </cell>
          <cell r="Z17">
            <v>1995.26</v>
          </cell>
          <cell r="AA17">
            <v>298</v>
          </cell>
        </row>
        <row r="18">
          <cell r="B18">
            <v>0.68</v>
          </cell>
          <cell r="C18">
            <v>61</v>
          </cell>
          <cell r="J18">
            <v>0.71</v>
          </cell>
          <cell r="K18">
            <v>362</v>
          </cell>
          <cell r="S18">
            <v>0.73</v>
          </cell>
          <cell r="T18">
            <v>32</v>
          </cell>
          <cell r="W18">
            <v>1258.93</v>
          </cell>
          <cell r="X18">
            <v>4291</v>
          </cell>
          <cell r="Z18">
            <v>2511.89</v>
          </cell>
          <cell r="AA18">
            <v>317</v>
          </cell>
        </row>
        <row r="19">
          <cell r="B19">
            <v>0.69</v>
          </cell>
          <cell r="C19">
            <v>78</v>
          </cell>
          <cell r="J19">
            <v>0.72</v>
          </cell>
          <cell r="K19">
            <v>404</v>
          </cell>
          <cell r="S19">
            <v>0.74</v>
          </cell>
          <cell r="T19">
            <v>32</v>
          </cell>
          <cell r="W19">
            <v>1584.89</v>
          </cell>
          <cell r="X19">
            <v>4140</v>
          </cell>
          <cell r="Z19">
            <v>3162.28</v>
          </cell>
          <cell r="AA19">
            <v>345</v>
          </cell>
        </row>
        <row r="20">
          <cell r="B20">
            <v>0.7</v>
          </cell>
          <cell r="C20">
            <v>107</v>
          </cell>
          <cell r="J20">
            <v>0.73</v>
          </cell>
          <cell r="K20">
            <v>537</v>
          </cell>
          <cell r="S20">
            <v>0.75</v>
          </cell>
          <cell r="T20">
            <v>25</v>
          </cell>
          <cell r="W20">
            <v>1995.26</v>
          </cell>
          <cell r="X20">
            <v>4193</v>
          </cell>
          <cell r="Z20">
            <v>3981.07</v>
          </cell>
          <cell r="AA20">
            <v>328</v>
          </cell>
        </row>
        <row r="21">
          <cell r="B21">
            <v>0.71</v>
          </cell>
          <cell r="C21">
            <v>112</v>
          </cell>
          <cell r="J21">
            <v>0.74</v>
          </cell>
          <cell r="K21">
            <v>622</v>
          </cell>
          <cell r="S21">
            <v>0.76</v>
          </cell>
          <cell r="T21">
            <v>24</v>
          </cell>
          <cell r="W21">
            <v>2511.89</v>
          </cell>
          <cell r="X21">
            <v>4565</v>
          </cell>
          <cell r="Z21">
            <v>5011.87</v>
          </cell>
          <cell r="AA21">
            <v>342</v>
          </cell>
        </row>
        <row r="22">
          <cell r="B22">
            <v>0.72</v>
          </cell>
          <cell r="C22">
            <v>117</v>
          </cell>
          <cell r="J22">
            <v>0.75</v>
          </cell>
          <cell r="K22">
            <v>621</v>
          </cell>
          <cell r="S22">
            <v>0.77</v>
          </cell>
          <cell r="T22">
            <v>23</v>
          </cell>
          <cell r="W22">
            <v>3162.28</v>
          </cell>
          <cell r="X22">
            <v>4904</v>
          </cell>
          <cell r="Z22">
            <v>6309.57</v>
          </cell>
          <cell r="AA22">
            <v>411</v>
          </cell>
        </row>
        <row r="23">
          <cell r="B23">
            <v>0.73</v>
          </cell>
          <cell r="C23">
            <v>160</v>
          </cell>
          <cell r="J23">
            <v>0.76</v>
          </cell>
          <cell r="K23">
            <v>735</v>
          </cell>
          <cell r="S23">
            <v>0.78</v>
          </cell>
          <cell r="T23">
            <v>39</v>
          </cell>
          <cell r="W23">
            <v>3981.07</v>
          </cell>
          <cell r="X23">
            <v>5339</v>
          </cell>
          <cell r="Z23">
            <v>7943.28</v>
          </cell>
          <cell r="AA23">
            <v>448</v>
          </cell>
        </row>
        <row r="24">
          <cell r="B24">
            <v>0.74</v>
          </cell>
          <cell r="C24">
            <v>191</v>
          </cell>
          <cell r="J24">
            <v>0.77</v>
          </cell>
          <cell r="K24">
            <v>808</v>
          </cell>
          <cell r="S24">
            <v>0.79</v>
          </cell>
          <cell r="T24">
            <v>33</v>
          </cell>
          <cell r="W24">
            <v>5011.87</v>
          </cell>
          <cell r="X24">
            <v>5629</v>
          </cell>
          <cell r="Z24">
            <v>10000</v>
          </cell>
          <cell r="AA24">
            <v>499</v>
          </cell>
        </row>
        <row r="25">
          <cell r="B25">
            <v>0.75</v>
          </cell>
          <cell r="C25">
            <v>185</v>
          </cell>
          <cell r="J25">
            <v>0.78</v>
          </cell>
          <cell r="K25">
            <v>861</v>
          </cell>
          <cell r="S25">
            <v>0.8</v>
          </cell>
          <cell r="T25">
            <v>44</v>
          </cell>
          <cell r="W25">
            <v>6309.57</v>
          </cell>
          <cell r="X25">
            <v>6049</v>
          </cell>
          <cell r="Z25">
            <v>12589.3</v>
          </cell>
          <cell r="AA25">
            <v>572</v>
          </cell>
        </row>
        <row r="26">
          <cell r="B26">
            <v>0.76</v>
          </cell>
          <cell r="C26">
            <v>204</v>
          </cell>
          <cell r="J26">
            <v>0.79</v>
          </cell>
          <cell r="K26">
            <v>1008</v>
          </cell>
          <cell r="S26">
            <v>0.81</v>
          </cell>
          <cell r="T26">
            <v>30</v>
          </cell>
          <cell r="W26">
            <v>7943.28</v>
          </cell>
          <cell r="X26">
            <v>6720</v>
          </cell>
          <cell r="Z26">
            <v>15848.9</v>
          </cell>
          <cell r="AA26">
            <v>638</v>
          </cell>
        </row>
        <row r="27">
          <cell r="B27">
            <v>0.77</v>
          </cell>
          <cell r="C27">
            <v>245</v>
          </cell>
          <cell r="J27">
            <v>0.8</v>
          </cell>
          <cell r="K27">
            <v>1161</v>
          </cell>
          <cell r="S27">
            <v>0.82</v>
          </cell>
          <cell r="T27">
            <v>30</v>
          </cell>
          <cell r="W27">
            <v>10000</v>
          </cell>
          <cell r="X27">
            <v>7320</v>
          </cell>
          <cell r="Z27">
            <v>19952.599999999999</v>
          </cell>
          <cell r="AA27">
            <v>818</v>
          </cell>
        </row>
        <row r="28">
          <cell r="B28">
            <v>0.78</v>
          </cell>
          <cell r="C28">
            <v>233</v>
          </cell>
          <cell r="J28">
            <v>0.81</v>
          </cell>
          <cell r="K28">
            <v>1370</v>
          </cell>
          <cell r="S28">
            <v>0.83</v>
          </cell>
          <cell r="T28">
            <v>43</v>
          </cell>
          <cell r="W28">
            <v>12589.3</v>
          </cell>
          <cell r="X28">
            <v>8260</v>
          </cell>
          <cell r="Z28">
            <v>25118.9</v>
          </cell>
          <cell r="AA28">
            <v>883</v>
          </cell>
        </row>
        <row r="29">
          <cell r="B29">
            <v>0.79</v>
          </cell>
          <cell r="C29">
            <v>256</v>
          </cell>
          <cell r="J29">
            <v>0.82</v>
          </cell>
          <cell r="K29">
            <v>1640</v>
          </cell>
          <cell r="S29">
            <v>0.84</v>
          </cell>
          <cell r="T29">
            <v>48</v>
          </cell>
          <cell r="W29">
            <v>15848.9</v>
          </cell>
          <cell r="X29">
            <v>9578</v>
          </cell>
          <cell r="Z29">
            <v>31622.799999999999</v>
          </cell>
          <cell r="AA29">
            <v>897</v>
          </cell>
        </row>
        <row r="30">
          <cell r="B30">
            <v>0.8</v>
          </cell>
          <cell r="C30">
            <v>294</v>
          </cell>
          <cell r="J30">
            <v>0.83</v>
          </cell>
          <cell r="K30">
            <v>1786</v>
          </cell>
          <cell r="S30">
            <v>0.85</v>
          </cell>
          <cell r="T30">
            <v>41</v>
          </cell>
          <cell r="W30">
            <v>19952.599999999999</v>
          </cell>
          <cell r="X30">
            <v>11667</v>
          </cell>
          <cell r="Z30">
            <v>39810.699999999997</v>
          </cell>
          <cell r="AA30">
            <v>848</v>
          </cell>
        </row>
        <row r="31">
          <cell r="B31">
            <v>0.81</v>
          </cell>
          <cell r="C31">
            <v>300</v>
          </cell>
          <cell r="J31">
            <v>0.84</v>
          </cell>
          <cell r="K31">
            <v>2195</v>
          </cell>
          <cell r="S31">
            <v>0.86</v>
          </cell>
          <cell r="T31">
            <v>46</v>
          </cell>
          <cell r="W31">
            <v>25118.9</v>
          </cell>
          <cell r="X31">
            <v>13350</v>
          </cell>
          <cell r="Z31">
            <v>50118.7</v>
          </cell>
          <cell r="AA31">
            <v>595</v>
          </cell>
        </row>
        <row r="32">
          <cell r="B32">
            <v>0.82</v>
          </cell>
          <cell r="C32">
            <v>376</v>
          </cell>
          <cell r="J32">
            <v>0.85</v>
          </cell>
          <cell r="K32">
            <v>2723</v>
          </cell>
          <cell r="S32">
            <v>0.87</v>
          </cell>
          <cell r="T32">
            <v>58</v>
          </cell>
          <cell r="W32">
            <v>31622.799999999999</v>
          </cell>
          <cell r="X32">
            <v>13382</v>
          </cell>
          <cell r="Z32">
            <v>63095.7</v>
          </cell>
          <cell r="AA32">
            <v>433</v>
          </cell>
        </row>
        <row r="33">
          <cell r="B33">
            <v>0.83</v>
          </cell>
          <cell r="C33">
            <v>383</v>
          </cell>
          <cell r="J33">
            <v>0.86</v>
          </cell>
          <cell r="K33">
            <v>3313</v>
          </cell>
          <cell r="S33">
            <v>0.88</v>
          </cell>
          <cell r="T33">
            <v>70</v>
          </cell>
          <cell r="W33">
            <v>39810.699999999997</v>
          </cell>
          <cell r="X33">
            <v>11759</v>
          </cell>
          <cell r="Z33">
            <v>79432.800000000003</v>
          </cell>
          <cell r="AA33">
            <v>316</v>
          </cell>
        </row>
        <row r="34">
          <cell r="B34">
            <v>0.84</v>
          </cell>
          <cell r="C34">
            <v>459</v>
          </cell>
          <cell r="J34">
            <v>0.87</v>
          </cell>
          <cell r="K34">
            <v>4205</v>
          </cell>
          <cell r="S34">
            <v>0.89</v>
          </cell>
          <cell r="T34">
            <v>90</v>
          </cell>
          <cell r="W34">
            <v>50118.7</v>
          </cell>
          <cell r="X34">
            <v>9146</v>
          </cell>
          <cell r="Z34">
            <v>100000</v>
          </cell>
          <cell r="AA34">
            <v>249</v>
          </cell>
        </row>
        <row r="35">
          <cell r="B35">
            <v>0.85</v>
          </cell>
          <cell r="C35">
            <v>471</v>
          </cell>
          <cell r="J35">
            <v>0.88</v>
          </cell>
          <cell r="K35">
            <v>5122</v>
          </cell>
          <cell r="S35">
            <v>0.9</v>
          </cell>
          <cell r="T35">
            <v>108</v>
          </cell>
          <cell r="W35">
            <v>63095.7</v>
          </cell>
          <cell r="X35">
            <v>6643</v>
          </cell>
          <cell r="Z35">
            <v>125893</v>
          </cell>
          <cell r="AA35">
            <v>171</v>
          </cell>
        </row>
        <row r="36">
          <cell r="B36">
            <v>0.86</v>
          </cell>
          <cell r="C36">
            <v>529</v>
          </cell>
          <cell r="J36">
            <v>0.89</v>
          </cell>
          <cell r="K36">
            <v>6972</v>
          </cell>
          <cell r="S36">
            <v>0.91</v>
          </cell>
          <cell r="T36">
            <v>165</v>
          </cell>
          <cell r="W36">
            <v>79432.800000000003</v>
          </cell>
          <cell r="X36">
            <v>4711</v>
          </cell>
          <cell r="Z36">
            <v>158489</v>
          </cell>
          <cell r="AA36">
            <v>125</v>
          </cell>
        </row>
        <row r="37">
          <cell r="B37">
            <v>0.87</v>
          </cell>
          <cell r="C37">
            <v>598</v>
          </cell>
          <cell r="J37">
            <v>0.9</v>
          </cell>
          <cell r="K37">
            <v>8842</v>
          </cell>
          <cell r="S37">
            <v>0.92</v>
          </cell>
          <cell r="T37">
            <v>216</v>
          </cell>
          <cell r="W37">
            <v>100000</v>
          </cell>
          <cell r="X37">
            <v>3621</v>
          </cell>
          <cell r="Z37">
            <v>199526</v>
          </cell>
          <cell r="AA37">
            <v>58</v>
          </cell>
        </row>
        <row r="38">
          <cell r="B38">
            <v>0.88</v>
          </cell>
          <cell r="C38">
            <v>708</v>
          </cell>
          <cell r="J38">
            <v>0.91</v>
          </cell>
          <cell r="K38">
            <v>11710</v>
          </cell>
          <cell r="S38">
            <v>0.93</v>
          </cell>
          <cell r="T38">
            <v>233</v>
          </cell>
          <cell r="W38">
            <v>125893</v>
          </cell>
          <cell r="X38">
            <v>2572</v>
          </cell>
          <cell r="Z38">
            <v>251189</v>
          </cell>
          <cell r="AA38">
            <v>34</v>
          </cell>
        </row>
        <row r="39">
          <cell r="B39">
            <v>0.89</v>
          </cell>
          <cell r="C39">
            <v>819</v>
          </cell>
          <cell r="J39">
            <v>0.92</v>
          </cell>
          <cell r="K39">
            <v>15994</v>
          </cell>
          <cell r="S39">
            <v>0.94</v>
          </cell>
          <cell r="T39">
            <v>361</v>
          </cell>
          <cell r="W39">
            <v>158489</v>
          </cell>
          <cell r="X39">
            <v>1760</v>
          </cell>
          <cell r="Z39">
            <v>316228</v>
          </cell>
          <cell r="AA39">
            <v>16</v>
          </cell>
        </row>
        <row r="40">
          <cell r="B40">
            <v>0.9</v>
          </cell>
          <cell r="C40">
            <v>1018</v>
          </cell>
          <cell r="J40">
            <v>0.93</v>
          </cell>
          <cell r="K40">
            <v>20763</v>
          </cell>
          <cell r="S40">
            <v>0.95</v>
          </cell>
          <cell r="T40">
            <v>458</v>
          </cell>
          <cell r="W40">
            <v>199526</v>
          </cell>
          <cell r="X40">
            <v>1043</v>
          </cell>
          <cell r="Z40">
            <v>398107</v>
          </cell>
          <cell r="AA40">
            <v>6</v>
          </cell>
        </row>
        <row r="41">
          <cell r="B41">
            <v>0.91</v>
          </cell>
          <cell r="C41">
            <v>1184</v>
          </cell>
          <cell r="J41">
            <v>0.94</v>
          </cell>
          <cell r="K41">
            <v>25914</v>
          </cell>
          <cell r="S41">
            <v>0.96</v>
          </cell>
          <cell r="T41">
            <v>674</v>
          </cell>
          <cell r="W41">
            <v>251189</v>
          </cell>
          <cell r="X41">
            <v>546</v>
          </cell>
          <cell r="Z41">
            <v>501187</v>
          </cell>
          <cell r="AA41">
            <v>1</v>
          </cell>
        </row>
        <row r="42">
          <cell r="B42">
            <v>0.92</v>
          </cell>
          <cell r="C42">
            <v>1532</v>
          </cell>
          <cell r="J42">
            <v>0.95</v>
          </cell>
          <cell r="K42">
            <v>25936</v>
          </cell>
          <cell r="S42">
            <v>0.97</v>
          </cell>
          <cell r="T42">
            <v>855</v>
          </cell>
          <cell r="W42">
            <v>316228</v>
          </cell>
          <cell r="X42">
            <v>283</v>
          </cell>
          <cell r="Z42">
            <v>630957</v>
          </cell>
          <cell r="AA42">
            <v>2</v>
          </cell>
        </row>
        <row r="43">
          <cell r="B43">
            <v>0.93</v>
          </cell>
          <cell r="C43">
            <v>1913</v>
          </cell>
          <cell r="J43">
            <v>0.96</v>
          </cell>
          <cell r="K43">
            <v>21270</v>
          </cell>
          <cell r="S43">
            <v>0.98</v>
          </cell>
          <cell r="T43">
            <v>1425</v>
          </cell>
          <cell r="W43">
            <v>398107</v>
          </cell>
          <cell r="X43">
            <v>115</v>
          </cell>
        </row>
        <row r="44">
          <cell r="B44">
            <v>0.94</v>
          </cell>
          <cell r="C44">
            <v>2574</v>
          </cell>
          <cell r="J44">
            <v>0.97</v>
          </cell>
          <cell r="K44">
            <v>9230</v>
          </cell>
          <cell r="S44">
            <v>0.99</v>
          </cell>
          <cell r="T44">
            <v>13538</v>
          </cell>
          <cell r="W44">
            <v>501187</v>
          </cell>
          <cell r="X44">
            <v>35</v>
          </cell>
        </row>
        <row r="45">
          <cell r="B45">
            <v>0.95</v>
          </cell>
          <cell r="C45">
            <v>3664</v>
          </cell>
          <cell r="J45">
            <v>0.98</v>
          </cell>
          <cell r="K45">
            <v>853</v>
          </cell>
          <cell r="S45">
            <v>1</v>
          </cell>
          <cell r="T45">
            <v>3355</v>
          </cell>
          <cell r="W45">
            <v>630957</v>
          </cell>
          <cell r="X45">
            <v>13</v>
          </cell>
        </row>
        <row r="46">
          <cell r="B46">
            <v>0.96</v>
          </cell>
          <cell r="C46">
            <v>5755</v>
          </cell>
          <cell r="J46">
            <v>0.99</v>
          </cell>
          <cell r="K46">
            <v>72</v>
          </cell>
          <cell r="W46">
            <v>794328</v>
          </cell>
          <cell r="X46">
            <v>3</v>
          </cell>
        </row>
        <row r="47">
          <cell r="B47">
            <v>0.97</v>
          </cell>
          <cell r="C47">
            <v>10276</v>
          </cell>
          <cell r="J47">
            <v>1</v>
          </cell>
          <cell r="K47">
            <v>34</v>
          </cell>
          <cell r="W47">
            <v>1000000</v>
          </cell>
          <cell r="X47">
            <v>2</v>
          </cell>
        </row>
        <row r="48">
          <cell r="B48">
            <v>0.98</v>
          </cell>
          <cell r="C48">
            <v>24452</v>
          </cell>
        </row>
        <row r="49">
          <cell r="B49">
            <v>0.99</v>
          </cell>
          <cell r="C49">
            <v>93790</v>
          </cell>
        </row>
        <row r="50">
          <cell r="B50">
            <v>1</v>
          </cell>
          <cell r="C50">
            <v>24344</v>
          </cell>
        </row>
      </sheetData>
      <sheetData sheetId="4" refreshError="1"/>
      <sheetData sheetId="5">
        <row r="6">
          <cell r="P6">
            <v>50.118699999999997</v>
          </cell>
          <cell r="Q6">
            <v>1</v>
          </cell>
        </row>
        <row r="7">
          <cell r="P7">
            <v>63.095700000000001</v>
          </cell>
          <cell r="Q7">
            <v>9</v>
          </cell>
        </row>
        <row r="8">
          <cell r="P8">
            <v>79.4328</v>
          </cell>
          <cell r="Q8">
            <v>26</v>
          </cell>
        </row>
        <row r="9">
          <cell r="P9">
            <v>100</v>
          </cell>
          <cell r="Q9">
            <v>35</v>
          </cell>
        </row>
        <row r="10">
          <cell r="P10">
            <v>125.893</v>
          </cell>
          <cell r="Q10">
            <v>13</v>
          </cell>
        </row>
        <row r="11">
          <cell r="P11">
            <v>158.489</v>
          </cell>
          <cell r="Q11">
            <v>27</v>
          </cell>
        </row>
        <row r="12">
          <cell r="P12">
            <v>199.52600000000001</v>
          </cell>
          <cell r="Q12">
            <v>189</v>
          </cell>
        </row>
        <row r="13">
          <cell r="P13">
            <v>251.18899999999999</v>
          </cell>
          <cell r="Q13">
            <v>883</v>
          </cell>
        </row>
        <row r="14">
          <cell r="P14">
            <v>316.22800000000001</v>
          </cell>
          <cell r="Q14">
            <v>3906</v>
          </cell>
        </row>
        <row r="15">
          <cell r="P15">
            <v>398.10700000000003</v>
          </cell>
          <cell r="Q15">
            <v>6697</v>
          </cell>
        </row>
        <row r="16">
          <cell r="P16">
            <v>501.18700000000001</v>
          </cell>
          <cell r="Q16">
            <v>7519</v>
          </cell>
        </row>
        <row r="17">
          <cell r="P17">
            <v>630.95699999999999</v>
          </cell>
          <cell r="Q17">
            <v>8805</v>
          </cell>
        </row>
        <row r="18">
          <cell r="P18">
            <v>794.32799999999997</v>
          </cell>
          <cell r="Q18">
            <v>10736</v>
          </cell>
        </row>
        <row r="19">
          <cell r="P19">
            <v>1000</v>
          </cell>
          <cell r="Q19">
            <v>13710</v>
          </cell>
        </row>
        <row r="20">
          <cell r="P20">
            <v>1258.93</v>
          </cell>
          <cell r="Q20">
            <v>16476</v>
          </cell>
        </row>
        <row r="21">
          <cell r="P21">
            <v>1584.89</v>
          </cell>
          <cell r="Q21">
            <v>18754</v>
          </cell>
        </row>
        <row r="22">
          <cell r="P22">
            <v>1995.26</v>
          </cell>
          <cell r="Q22">
            <v>20868</v>
          </cell>
        </row>
        <row r="23">
          <cell r="P23">
            <v>2511.89</v>
          </cell>
          <cell r="Q23">
            <v>22637</v>
          </cell>
        </row>
        <row r="24">
          <cell r="P24">
            <v>3162.28</v>
          </cell>
          <cell r="Q24">
            <v>24450</v>
          </cell>
        </row>
        <row r="25">
          <cell r="P25">
            <v>3981.07</v>
          </cell>
          <cell r="Q25">
            <v>25517</v>
          </cell>
        </row>
        <row r="26">
          <cell r="P26">
            <v>5011.87</v>
          </cell>
          <cell r="Q26">
            <v>26325</v>
          </cell>
        </row>
        <row r="27">
          <cell r="P27">
            <v>6309.57</v>
          </cell>
          <cell r="Q27">
            <v>25884</v>
          </cell>
        </row>
        <row r="28">
          <cell r="P28">
            <v>7943.28</v>
          </cell>
          <cell r="Q28">
            <v>23787</v>
          </cell>
        </row>
        <row r="29">
          <cell r="P29">
            <v>10000</v>
          </cell>
          <cell r="Q29">
            <v>22501</v>
          </cell>
        </row>
        <row r="30">
          <cell r="P30">
            <v>12589.3</v>
          </cell>
          <cell r="Q30">
            <v>21024</v>
          </cell>
        </row>
        <row r="31">
          <cell r="P31">
            <v>15848.9</v>
          </cell>
          <cell r="Q31">
            <v>18989</v>
          </cell>
        </row>
        <row r="32">
          <cell r="P32">
            <v>19952.599999999999</v>
          </cell>
          <cell r="Q32">
            <v>17549</v>
          </cell>
        </row>
        <row r="33">
          <cell r="P33">
            <v>25118.9</v>
          </cell>
          <cell r="Q33">
            <v>16235</v>
          </cell>
        </row>
        <row r="34">
          <cell r="P34">
            <v>31622.799999999999</v>
          </cell>
          <cell r="Q34">
            <v>16157</v>
          </cell>
        </row>
        <row r="35">
          <cell r="P35">
            <v>39810.699999999997</v>
          </cell>
          <cell r="Q35">
            <v>16115</v>
          </cell>
        </row>
        <row r="36">
          <cell r="P36">
            <v>50118.7</v>
          </cell>
          <cell r="Q36">
            <v>15623</v>
          </cell>
        </row>
        <row r="37">
          <cell r="P37">
            <v>63095.7</v>
          </cell>
          <cell r="Q37">
            <v>13910</v>
          </cell>
        </row>
        <row r="38">
          <cell r="P38">
            <v>79432.800000000003</v>
          </cell>
          <cell r="Q38">
            <v>10922</v>
          </cell>
        </row>
        <row r="39">
          <cell r="P39">
            <v>100000</v>
          </cell>
          <cell r="Q39">
            <v>6782</v>
          </cell>
        </row>
        <row r="40">
          <cell r="P40">
            <v>125893</v>
          </cell>
          <cell r="Q40">
            <v>3241</v>
          </cell>
        </row>
        <row r="41">
          <cell r="P41">
            <v>158489</v>
          </cell>
          <cell r="Q41">
            <v>983</v>
          </cell>
        </row>
        <row r="42">
          <cell r="P42">
            <v>199526</v>
          </cell>
          <cell r="Q42">
            <v>179</v>
          </cell>
        </row>
        <row r="43">
          <cell r="P43">
            <v>251189</v>
          </cell>
          <cell r="Q43">
            <v>29</v>
          </cell>
        </row>
        <row r="44">
          <cell r="P44">
            <v>316228</v>
          </cell>
          <cell r="Q44">
            <v>4</v>
          </cell>
        </row>
        <row r="45">
          <cell r="P45">
            <v>398107</v>
          </cell>
          <cell r="Q45">
            <v>1</v>
          </cell>
        </row>
      </sheetData>
      <sheetData sheetId="6">
        <row r="3">
          <cell r="U3">
            <v>0.31</v>
          </cell>
          <cell r="V3">
            <v>1</v>
          </cell>
          <cell r="X3">
            <v>0.32</v>
          </cell>
          <cell r="Y3">
            <v>1</v>
          </cell>
        </row>
        <row r="4">
          <cell r="A4">
            <v>0.31</v>
          </cell>
          <cell r="B4">
            <v>1</v>
          </cell>
          <cell r="E4">
            <v>0.37</v>
          </cell>
          <cell r="F4">
            <v>1</v>
          </cell>
          <cell r="Q4">
            <v>0.31</v>
          </cell>
          <cell r="R4">
            <v>1</v>
          </cell>
          <cell r="U4">
            <v>0.35</v>
          </cell>
          <cell r="V4">
            <v>2</v>
          </cell>
          <cell r="X4">
            <v>0.34</v>
          </cell>
          <cell r="Y4">
            <v>1</v>
          </cell>
        </row>
        <row r="5">
          <cell r="A5">
            <v>0.34</v>
          </cell>
          <cell r="B5">
            <v>1</v>
          </cell>
          <cell r="E5">
            <v>0.43</v>
          </cell>
          <cell r="F5">
            <v>3</v>
          </cell>
          <cell r="Q5">
            <v>0.33</v>
          </cell>
          <cell r="R5">
            <v>2</v>
          </cell>
          <cell r="U5">
            <v>0.38</v>
          </cell>
          <cell r="V5">
            <v>1</v>
          </cell>
          <cell r="X5">
            <v>0.37</v>
          </cell>
          <cell r="Y5">
            <v>1</v>
          </cell>
        </row>
        <row r="6">
          <cell r="A6">
            <v>0.36</v>
          </cell>
          <cell r="B6">
            <v>1</v>
          </cell>
          <cell r="E6">
            <v>0.45</v>
          </cell>
          <cell r="F6">
            <v>2</v>
          </cell>
          <cell r="I6">
            <v>0</v>
          </cell>
          <cell r="J6">
            <v>1</v>
          </cell>
          <cell r="Q6">
            <v>0.34</v>
          </cell>
          <cell r="R6">
            <v>1</v>
          </cell>
          <cell r="U6">
            <v>0.41</v>
          </cell>
          <cell r="V6">
            <v>1</v>
          </cell>
          <cell r="X6">
            <v>0.38</v>
          </cell>
          <cell r="Y6">
            <v>2</v>
          </cell>
        </row>
        <row r="7">
          <cell r="A7">
            <v>0.38</v>
          </cell>
          <cell r="B7">
            <v>1</v>
          </cell>
          <cell r="E7">
            <v>0.46</v>
          </cell>
          <cell r="F7">
            <v>1</v>
          </cell>
          <cell r="I7">
            <v>0.31</v>
          </cell>
          <cell r="J7">
            <v>1</v>
          </cell>
          <cell r="Q7">
            <v>0.38</v>
          </cell>
          <cell r="R7">
            <v>2</v>
          </cell>
          <cell r="U7">
            <v>0.42</v>
          </cell>
          <cell r="V7">
            <v>1</v>
          </cell>
          <cell r="X7">
            <v>0.4</v>
          </cell>
          <cell r="Y7">
            <v>1</v>
          </cell>
        </row>
        <row r="8">
          <cell r="A8">
            <v>0.41</v>
          </cell>
          <cell r="B8">
            <v>1</v>
          </cell>
          <cell r="E8">
            <v>0.47</v>
          </cell>
          <cell r="F8">
            <v>2</v>
          </cell>
          <cell r="I8">
            <v>0.35</v>
          </cell>
          <cell r="J8">
            <v>2</v>
          </cell>
          <cell r="Q8">
            <v>0.41</v>
          </cell>
          <cell r="R8">
            <v>1</v>
          </cell>
          <cell r="U8">
            <v>0.43</v>
          </cell>
          <cell r="V8">
            <v>1</v>
          </cell>
          <cell r="X8">
            <v>0.42</v>
          </cell>
          <cell r="Y8">
            <v>1</v>
          </cell>
        </row>
        <row r="9">
          <cell r="A9">
            <v>0.42</v>
          </cell>
          <cell r="B9">
            <v>1</v>
          </cell>
          <cell r="E9">
            <v>0.48</v>
          </cell>
          <cell r="F9">
            <v>4</v>
          </cell>
          <cell r="I9">
            <v>0.38</v>
          </cell>
          <cell r="J9">
            <v>1</v>
          </cell>
          <cell r="Q9">
            <v>0.43</v>
          </cell>
          <cell r="R9">
            <v>1</v>
          </cell>
          <cell r="U9">
            <v>0.44</v>
          </cell>
          <cell r="V9">
            <v>2</v>
          </cell>
          <cell r="X9">
            <v>0.43</v>
          </cell>
          <cell r="Y9">
            <v>1</v>
          </cell>
        </row>
        <row r="10">
          <cell r="A10">
            <v>0.43</v>
          </cell>
          <cell r="B10">
            <v>2</v>
          </cell>
          <cell r="E10">
            <v>0.49</v>
          </cell>
          <cell r="F10">
            <v>2</v>
          </cell>
          <cell r="I10">
            <v>0.41</v>
          </cell>
          <cell r="J10">
            <v>1</v>
          </cell>
          <cell r="Q10">
            <v>0.44</v>
          </cell>
          <cell r="R10">
            <v>2</v>
          </cell>
          <cell r="U10">
            <v>0.46</v>
          </cell>
          <cell r="V10">
            <v>2</v>
          </cell>
          <cell r="X10">
            <v>0.44</v>
          </cell>
          <cell r="Y10">
            <v>1</v>
          </cell>
        </row>
        <row r="11">
          <cell r="A11">
            <v>0.44</v>
          </cell>
          <cell r="B11">
            <v>2</v>
          </cell>
          <cell r="E11">
            <v>0.51</v>
          </cell>
          <cell r="F11">
            <v>1</v>
          </cell>
          <cell r="I11">
            <v>0.42</v>
          </cell>
          <cell r="J11">
            <v>1</v>
          </cell>
          <cell r="Q11">
            <v>0.46</v>
          </cell>
          <cell r="R11">
            <v>2</v>
          </cell>
          <cell r="U11">
            <v>0.47</v>
          </cell>
          <cell r="V11">
            <v>2</v>
          </cell>
          <cell r="X11">
            <v>0.45</v>
          </cell>
          <cell r="Y11">
            <v>4</v>
          </cell>
        </row>
        <row r="12">
          <cell r="A12">
            <v>0.45</v>
          </cell>
          <cell r="B12">
            <v>2</v>
          </cell>
          <cell r="E12">
            <v>0.53</v>
          </cell>
          <cell r="F12">
            <v>5</v>
          </cell>
          <cell r="I12">
            <v>0.43</v>
          </cell>
          <cell r="J12">
            <v>1</v>
          </cell>
          <cell r="Q12">
            <v>0.47</v>
          </cell>
          <cell r="R12">
            <v>1</v>
          </cell>
          <cell r="U12">
            <v>0.48</v>
          </cell>
          <cell r="V12">
            <v>5</v>
          </cell>
          <cell r="X12">
            <v>0.46</v>
          </cell>
          <cell r="Y12">
            <v>2</v>
          </cell>
        </row>
        <row r="13">
          <cell r="A13">
            <v>0.46</v>
          </cell>
          <cell r="B13">
            <v>4</v>
          </cell>
          <cell r="E13">
            <v>0.54</v>
          </cell>
          <cell r="F13">
            <v>3</v>
          </cell>
          <cell r="I13">
            <v>0.44</v>
          </cell>
          <cell r="J13">
            <v>2</v>
          </cell>
          <cell r="Q13">
            <v>0.48</v>
          </cell>
          <cell r="R13">
            <v>4</v>
          </cell>
          <cell r="U13">
            <v>0.49</v>
          </cell>
          <cell r="V13">
            <v>2</v>
          </cell>
          <cell r="X13">
            <v>0.47</v>
          </cell>
          <cell r="Y13">
            <v>3</v>
          </cell>
        </row>
        <row r="14">
          <cell r="A14">
            <v>0.47</v>
          </cell>
          <cell r="B14">
            <v>5</v>
          </cell>
          <cell r="E14">
            <v>0.55000000000000004</v>
          </cell>
          <cell r="F14">
            <v>2</v>
          </cell>
          <cell r="I14">
            <v>0.46</v>
          </cell>
          <cell r="J14">
            <v>2</v>
          </cell>
          <cell r="Q14">
            <v>0.49</v>
          </cell>
          <cell r="R14">
            <v>2</v>
          </cell>
          <cell r="U14">
            <v>0.5</v>
          </cell>
          <cell r="V14">
            <v>5</v>
          </cell>
          <cell r="X14">
            <v>0.48</v>
          </cell>
          <cell r="Y14">
            <v>5</v>
          </cell>
        </row>
        <row r="15">
          <cell r="A15">
            <v>0.48</v>
          </cell>
          <cell r="B15">
            <v>2</v>
          </cell>
          <cell r="E15">
            <v>0.56000000000000005</v>
          </cell>
          <cell r="F15">
            <v>3</v>
          </cell>
          <cell r="I15">
            <v>0.47</v>
          </cell>
          <cell r="J15">
            <v>2</v>
          </cell>
          <cell r="Q15">
            <v>0.5</v>
          </cell>
          <cell r="R15">
            <v>4</v>
          </cell>
          <cell r="U15">
            <v>0.51</v>
          </cell>
          <cell r="V15">
            <v>6</v>
          </cell>
          <cell r="X15">
            <v>0.49</v>
          </cell>
          <cell r="Y15">
            <v>6</v>
          </cell>
        </row>
        <row r="16">
          <cell r="A16">
            <v>0.5</v>
          </cell>
          <cell r="B16">
            <v>5</v>
          </cell>
          <cell r="E16">
            <v>0.56999999999999995</v>
          </cell>
          <cell r="F16">
            <v>3</v>
          </cell>
          <cell r="I16">
            <v>0.48</v>
          </cell>
          <cell r="J16">
            <v>5</v>
          </cell>
          <cell r="Q16">
            <v>0.51</v>
          </cell>
          <cell r="R16">
            <v>2</v>
          </cell>
          <cell r="U16">
            <v>0.52</v>
          </cell>
          <cell r="V16">
            <v>7</v>
          </cell>
          <cell r="X16">
            <v>0.5</v>
          </cell>
          <cell r="Y16">
            <v>5</v>
          </cell>
        </row>
        <row r="17">
          <cell r="A17">
            <v>0.51</v>
          </cell>
          <cell r="B17">
            <v>7</v>
          </cell>
          <cell r="E17">
            <v>0.57999999999999996</v>
          </cell>
          <cell r="F17">
            <v>2</v>
          </cell>
          <cell r="I17">
            <v>0.49</v>
          </cell>
          <cell r="J17">
            <v>2</v>
          </cell>
          <cell r="Q17">
            <v>0.52</v>
          </cell>
          <cell r="R17">
            <v>6</v>
          </cell>
          <cell r="U17">
            <v>0.53</v>
          </cell>
          <cell r="V17">
            <v>3</v>
          </cell>
          <cell r="X17">
            <v>0.51</v>
          </cell>
          <cell r="Y17">
            <v>6</v>
          </cell>
        </row>
        <row r="18">
          <cell r="A18">
            <v>0.52</v>
          </cell>
          <cell r="B18">
            <v>4</v>
          </cell>
          <cell r="E18">
            <v>0.59</v>
          </cell>
          <cell r="F18">
            <v>2</v>
          </cell>
          <cell r="I18">
            <v>0.5</v>
          </cell>
          <cell r="J18">
            <v>5</v>
          </cell>
          <cell r="Q18">
            <v>0.53</v>
          </cell>
          <cell r="R18">
            <v>2</v>
          </cell>
          <cell r="U18">
            <v>0.54</v>
          </cell>
          <cell r="V18">
            <v>8</v>
          </cell>
          <cell r="X18">
            <v>0.52</v>
          </cell>
          <cell r="Y18">
            <v>13</v>
          </cell>
        </row>
        <row r="19">
          <cell r="A19">
            <v>0.53</v>
          </cell>
          <cell r="B19">
            <v>6</v>
          </cell>
          <cell r="E19">
            <v>0.6</v>
          </cell>
          <cell r="F19">
            <v>10</v>
          </cell>
          <cell r="I19">
            <v>0.51</v>
          </cell>
          <cell r="J19">
            <v>6</v>
          </cell>
          <cell r="Q19">
            <v>0.54</v>
          </cell>
          <cell r="R19">
            <v>6</v>
          </cell>
          <cell r="U19">
            <v>0.55000000000000004</v>
          </cell>
          <cell r="V19">
            <v>5</v>
          </cell>
          <cell r="X19">
            <v>0.53</v>
          </cell>
          <cell r="Y19">
            <v>11</v>
          </cell>
        </row>
        <row r="20">
          <cell r="A20">
            <v>0.54</v>
          </cell>
          <cell r="B20">
            <v>5</v>
          </cell>
          <cell r="E20">
            <v>0.61</v>
          </cell>
          <cell r="F20">
            <v>14</v>
          </cell>
          <cell r="I20">
            <v>0.52</v>
          </cell>
          <cell r="J20">
            <v>7</v>
          </cell>
          <cell r="Q20">
            <v>0.55000000000000004</v>
          </cell>
          <cell r="R20">
            <v>8</v>
          </cell>
          <cell r="U20">
            <v>0.56000000000000005</v>
          </cell>
          <cell r="V20">
            <v>6</v>
          </cell>
          <cell r="X20">
            <v>0.54</v>
          </cell>
          <cell r="Y20">
            <v>16</v>
          </cell>
        </row>
        <row r="21">
          <cell r="A21">
            <v>0.55000000000000004</v>
          </cell>
          <cell r="B21">
            <v>7</v>
          </cell>
          <cell r="E21">
            <v>0.62</v>
          </cell>
          <cell r="F21">
            <v>20</v>
          </cell>
          <cell r="I21">
            <v>0.53</v>
          </cell>
          <cell r="J21">
            <v>3</v>
          </cell>
          <cell r="Q21">
            <v>0.56000000000000005</v>
          </cell>
          <cell r="R21">
            <v>4</v>
          </cell>
          <cell r="U21">
            <v>0.56999999999999995</v>
          </cell>
          <cell r="V21">
            <v>9</v>
          </cell>
          <cell r="X21">
            <v>0.55000000000000004</v>
          </cell>
          <cell r="Y21">
            <v>22</v>
          </cell>
        </row>
        <row r="22">
          <cell r="A22">
            <v>0.56000000000000005</v>
          </cell>
          <cell r="B22">
            <v>8</v>
          </cell>
          <cell r="E22">
            <v>0.63</v>
          </cell>
          <cell r="F22">
            <v>44</v>
          </cell>
          <cell r="I22">
            <v>0.54</v>
          </cell>
          <cell r="J22">
            <v>8</v>
          </cell>
          <cell r="Q22">
            <v>0.56999999999999995</v>
          </cell>
          <cell r="R22">
            <v>8</v>
          </cell>
          <cell r="U22">
            <v>0.57999999999999996</v>
          </cell>
          <cell r="V22">
            <v>13</v>
          </cell>
          <cell r="X22">
            <v>0.56000000000000005</v>
          </cell>
          <cell r="Y22">
            <v>33</v>
          </cell>
        </row>
        <row r="23">
          <cell r="A23">
            <v>0.56999999999999995</v>
          </cell>
          <cell r="B23">
            <v>12</v>
          </cell>
          <cell r="E23">
            <v>0.64</v>
          </cell>
          <cell r="F23">
            <v>70</v>
          </cell>
          <cell r="I23">
            <v>0.55000000000000004</v>
          </cell>
          <cell r="J23">
            <v>5</v>
          </cell>
          <cell r="Q23">
            <v>0.57999999999999996</v>
          </cell>
          <cell r="R23">
            <v>3</v>
          </cell>
          <cell r="U23">
            <v>0.59</v>
          </cell>
          <cell r="V23">
            <v>12</v>
          </cell>
          <cell r="X23">
            <v>0.56999999999999995</v>
          </cell>
          <cell r="Y23">
            <v>34</v>
          </cell>
        </row>
        <row r="24">
          <cell r="A24">
            <v>0.57999999999999996</v>
          </cell>
          <cell r="B24">
            <v>12</v>
          </cell>
          <cell r="E24">
            <v>0.65</v>
          </cell>
          <cell r="F24">
            <v>171</v>
          </cell>
          <cell r="I24">
            <v>0.56000000000000005</v>
          </cell>
          <cell r="J24">
            <v>6</v>
          </cell>
          <cell r="Q24">
            <v>0.59</v>
          </cell>
          <cell r="R24">
            <v>10</v>
          </cell>
          <cell r="U24">
            <v>0.6</v>
          </cell>
          <cell r="V24">
            <v>18</v>
          </cell>
          <cell r="X24">
            <v>0.57999999999999996</v>
          </cell>
          <cell r="Y24">
            <v>46</v>
          </cell>
        </row>
        <row r="25">
          <cell r="A25">
            <v>0.59</v>
          </cell>
          <cell r="B25">
            <v>10</v>
          </cell>
          <cell r="E25">
            <v>0.66</v>
          </cell>
          <cell r="F25">
            <v>322</v>
          </cell>
          <cell r="I25">
            <v>0.56999999999999995</v>
          </cell>
          <cell r="J25">
            <v>9</v>
          </cell>
          <cell r="Q25">
            <v>0.6</v>
          </cell>
          <cell r="R25">
            <v>10</v>
          </cell>
          <cell r="U25">
            <v>0.61</v>
          </cell>
          <cell r="V25">
            <v>35</v>
          </cell>
          <cell r="X25">
            <v>0.59</v>
          </cell>
          <cell r="Y25">
            <v>57</v>
          </cell>
        </row>
        <row r="26">
          <cell r="A26">
            <v>0.6</v>
          </cell>
          <cell r="B26">
            <v>14</v>
          </cell>
          <cell r="E26">
            <v>0.67</v>
          </cell>
          <cell r="F26">
            <v>611</v>
          </cell>
          <cell r="I26">
            <v>0.57999999999999996</v>
          </cell>
          <cell r="J26">
            <v>13</v>
          </cell>
          <cell r="Q26">
            <v>0.61</v>
          </cell>
          <cell r="R26">
            <v>8</v>
          </cell>
          <cell r="U26">
            <v>0.62</v>
          </cell>
          <cell r="V26">
            <v>67</v>
          </cell>
          <cell r="X26">
            <v>0.6</v>
          </cell>
          <cell r="Y26">
            <v>128</v>
          </cell>
        </row>
        <row r="27">
          <cell r="A27">
            <v>0.61</v>
          </cell>
          <cell r="B27">
            <v>21</v>
          </cell>
          <cell r="E27">
            <v>0.68</v>
          </cell>
          <cell r="F27">
            <v>967</v>
          </cell>
          <cell r="I27">
            <v>0.59</v>
          </cell>
          <cell r="J27">
            <v>12</v>
          </cell>
          <cell r="Q27">
            <v>0.62</v>
          </cell>
          <cell r="R27">
            <v>13</v>
          </cell>
          <cell r="U27">
            <v>0.63</v>
          </cell>
          <cell r="V27">
            <v>96</v>
          </cell>
          <cell r="X27">
            <v>0.61</v>
          </cell>
          <cell r="Y27">
            <v>154</v>
          </cell>
        </row>
        <row r="28">
          <cell r="A28">
            <v>0.62</v>
          </cell>
          <cell r="B28">
            <v>32</v>
          </cell>
          <cell r="E28">
            <v>0.69</v>
          </cell>
          <cell r="F28">
            <v>1411</v>
          </cell>
          <cell r="I28">
            <v>0.6</v>
          </cell>
          <cell r="J28">
            <v>18</v>
          </cell>
          <cell r="Q28">
            <v>0.63</v>
          </cell>
          <cell r="R28">
            <v>32</v>
          </cell>
          <cell r="U28">
            <v>0.64</v>
          </cell>
          <cell r="V28">
            <v>170</v>
          </cell>
          <cell r="X28">
            <v>0.62</v>
          </cell>
          <cell r="Y28">
            <v>101</v>
          </cell>
        </row>
        <row r="29">
          <cell r="A29">
            <v>0.63</v>
          </cell>
          <cell r="B29">
            <v>51</v>
          </cell>
          <cell r="E29">
            <v>0.7</v>
          </cell>
          <cell r="F29">
            <v>1867</v>
          </cell>
          <cell r="I29">
            <v>0.61</v>
          </cell>
          <cell r="J29">
            <v>35</v>
          </cell>
          <cell r="Q29">
            <v>0.64</v>
          </cell>
          <cell r="R29">
            <v>37</v>
          </cell>
          <cell r="U29">
            <v>0.65</v>
          </cell>
          <cell r="V29">
            <v>331</v>
          </cell>
          <cell r="X29">
            <v>0.63</v>
          </cell>
          <cell r="Y29">
            <v>123</v>
          </cell>
        </row>
        <row r="30">
          <cell r="A30">
            <v>0.64</v>
          </cell>
          <cell r="B30">
            <v>83</v>
          </cell>
          <cell r="E30">
            <v>0.71</v>
          </cell>
          <cell r="F30">
            <v>2149</v>
          </cell>
          <cell r="I30">
            <v>0.62</v>
          </cell>
          <cell r="J30">
            <v>67</v>
          </cell>
          <cell r="Q30">
            <v>0.65</v>
          </cell>
          <cell r="R30">
            <v>66</v>
          </cell>
          <cell r="U30">
            <v>0.66</v>
          </cell>
          <cell r="V30">
            <v>533</v>
          </cell>
          <cell r="X30">
            <v>0.64</v>
          </cell>
          <cell r="Y30">
            <v>168</v>
          </cell>
        </row>
        <row r="31">
          <cell r="A31">
            <v>0.65</v>
          </cell>
          <cell r="B31">
            <v>186</v>
          </cell>
          <cell r="E31">
            <v>0.72</v>
          </cell>
          <cell r="F31">
            <v>2200</v>
          </cell>
          <cell r="I31">
            <v>0.63</v>
          </cell>
          <cell r="J31">
            <v>96</v>
          </cell>
          <cell r="Q31">
            <v>0.66</v>
          </cell>
          <cell r="R31">
            <v>79</v>
          </cell>
          <cell r="U31">
            <v>0.67</v>
          </cell>
          <cell r="V31">
            <v>852</v>
          </cell>
          <cell r="X31">
            <v>0.65</v>
          </cell>
          <cell r="Y31">
            <v>356</v>
          </cell>
        </row>
        <row r="32">
          <cell r="A32">
            <v>0.66</v>
          </cell>
          <cell r="B32">
            <v>347</v>
          </cell>
          <cell r="E32">
            <v>0.73</v>
          </cell>
          <cell r="F32">
            <v>2432</v>
          </cell>
          <cell r="I32">
            <v>0.64</v>
          </cell>
          <cell r="J32">
            <v>170</v>
          </cell>
          <cell r="Q32">
            <v>0.67</v>
          </cell>
          <cell r="R32">
            <v>131</v>
          </cell>
          <cell r="U32">
            <v>0.68</v>
          </cell>
          <cell r="V32">
            <v>1148</v>
          </cell>
          <cell r="X32">
            <v>0.66</v>
          </cell>
          <cell r="Y32">
            <v>554</v>
          </cell>
        </row>
        <row r="33">
          <cell r="A33">
            <v>0.67</v>
          </cell>
          <cell r="B33">
            <v>630</v>
          </cell>
          <cell r="E33">
            <v>0.74</v>
          </cell>
          <cell r="F33">
            <v>2558</v>
          </cell>
          <cell r="I33">
            <v>0.65</v>
          </cell>
          <cell r="J33">
            <v>331</v>
          </cell>
          <cell r="Q33">
            <v>0.68</v>
          </cell>
          <cell r="R33">
            <v>156</v>
          </cell>
          <cell r="U33">
            <v>0.69</v>
          </cell>
          <cell r="V33">
            <v>1742</v>
          </cell>
          <cell r="X33">
            <v>0.67</v>
          </cell>
          <cell r="Y33">
            <v>832</v>
          </cell>
        </row>
        <row r="34">
          <cell r="A34">
            <v>0.68</v>
          </cell>
          <cell r="B34">
            <v>976</v>
          </cell>
          <cell r="E34">
            <v>0.75</v>
          </cell>
          <cell r="F34">
            <v>2568</v>
          </cell>
          <cell r="I34">
            <v>0.66</v>
          </cell>
          <cell r="J34">
            <v>533</v>
          </cell>
          <cell r="Q34">
            <v>0.69</v>
          </cell>
          <cell r="R34">
            <v>195</v>
          </cell>
          <cell r="U34">
            <v>0.7</v>
          </cell>
          <cell r="V34">
            <v>2664</v>
          </cell>
          <cell r="X34">
            <v>0.68</v>
          </cell>
          <cell r="Y34">
            <v>1022</v>
          </cell>
        </row>
        <row r="35">
          <cell r="A35">
            <v>0.69</v>
          </cell>
          <cell r="B35">
            <v>1395</v>
          </cell>
          <cell r="E35">
            <v>0.76</v>
          </cell>
          <cell r="F35">
            <v>2701</v>
          </cell>
          <cell r="I35">
            <v>0.67</v>
          </cell>
          <cell r="J35">
            <v>852</v>
          </cell>
          <cell r="Q35">
            <v>0.7</v>
          </cell>
          <cell r="R35">
            <v>313</v>
          </cell>
          <cell r="U35">
            <v>0.71</v>
          </cell>
          <cell r="V35">
            <v>3396</v>
          </cell>
          <cell r="X35">
            <v>0.69</v>
          </cell>
          <cell r="Y35">
            <v>1549</v>
          </cell>
        </row>
        <row r="36">
          <cell r="A36">
            <v>0.7</v>
          </cell>
          <cell r="B36">
            <v>1922</v>
          </cell>
          <cell r="E36">
            <v>0.77</v>
          </cell>
          <cell r="F36">
            <v>2735</v>
          </cell>
          <cell r="I36">
            <v>0.68</v>
          </cell>
          <cell r="J36">
            <v>1148</v>
          </cell>
          <cell r="Q36">
            <v>0.71</v>
          </cell>
          <cell r="R36">
            <v>369</v>
          </cell>
          <cell r="U36">
            <v>0.72</v>
          </cell>
          <cell r="V36">
            <v>3780</v>
          </cell>
          <cell r="X36">
            <v>0.7</v>
          </cell>
          <cell r="Y36">
            <v>2254</v>
          </cell>
        </row>
        <row r="37">
          <cell r="A37">
            <v>0.71</v>
          </cell>
          <cell r="B37">
            <v>2139</v>
          </cell>
          <cell r="E37">
            <v>0.78</v>
          </cell>
          <cell r="F37">
            <v>2920</v>
          </cell>
          <cell r="I37">
            <v>0.69</v>
          </cell>
          <cell r="J37">
            <v>1742</v>
          </cell>
          <cell r="Q37">
            <v>0.72</v>
          </cell>
          <cell r="R37">
            <v>442</v>
          </cell>
          <cell r="U37">
            <v>0.73</v>
          </cell>
          <cell r="V37">
            <v>4082</v>
          </cell>
          <cell r="X37">
            <v>0.71</v>
          </cell>
          <cell r="Y37">
            <v>2770</v>
          </cell>
        </row>
        <row r="38">
          <cell r="A38">
            <v>0.72</v>
          </cell>
          <cell r="B38">
            <v>2204</v>
          </cell>
          <cell r="E38">
            <v>0.79</v>
          </cell>
          <cell r="F38">
            <v>2976</v>
          </cell>
          <cell r="I38">
            <v>0.7</v>
          </cell>
          <cell r="J38">
            <v>2664</v>
          </cell>
          <cell r="Q38">
            <v>0.73</v>
          </cell>
          <cell r="R38">
            <v>476</v>
          </cell>
          <cell r="U38">
            <v>0.74</v>
          </cell>
          <cell r="V38">
            <v>4363</v>
          </cell>
          <cell r="X38">
            <v>0.72</v>
          </cell>
          <cell r="Y38">
            <v>3071</v>
          </cell>
        </row>
        <row r="39">
          <cell r="A39">
            <v>0.73</v>
          </cell>
          <cell r="B39">
            <v>2429</v>
          </cell>
          <cell r="E39">
            <v>0.8</v>
          </cell>
          <cell r="F39">
            <v>3145</v>
          </cell>
          <cell r="I39">
            <v>0.71</v>
          </cell>
          <cell r="J39">
            <v>3396</v>
          </cell>
          <cell r="Q39">
            <v>0.74</v>
          </cell>
          <cell r="R39">
            <v>530</v>
          </cell>
          <cell r="U39">
            <v>0.75</v>
          </cell>
          <cell r="V39">
            <v>4504</v>
          </cell>
          <cell r="X39">
            <v>0.73</v>
          </cell>
          <cell r="Y39">
            <v>2948</v>
          </cell>
        </row>
        <row r="40">
          <cell r="A40">
            <v>0.74</v>
          </cell>
          <cell r="B40">
            <v>2602</v>
          </cell>
          <cell r="E40">
            <v>0.81</v>
          </cell>
          <cell r="F40">
            <v>3308</v>
          </cell>
          <cell r="I40">
            <v>0.72</v>
          </cell>
          <cell r="J40">
            <v>3780</v>
          </cell>
          <cell r="Q40">
            <v>0.75</v>
          </cell>
          <cell r="R40">
            <v>599</v>
          </cell>
          <cell r="U40">
            <v>0.76</v>
          </cell>
          <cell r="V40">
            <v>5106</v>
          </cell>
          <cell r="X40">
            <v>0.74</v>
          </cell>
          <cell r="Y40">
            <v>2768</v>
          </cell>
        </row>
        <row r="41">
          <cell r="A41">
            <v>0.75</v>
          </cell>
          <cell r="B41">
            <v>2601</v>
          </cell>
          <cell r="E41">
            <v>0.82</v>
          </cell>
          <cell r="F41">
            <v>3498</v>
          </cell>
          <cell r="I41">
            <v>0.73</v>
          </cell>
          <cell r="J41">
            <v>4082</v>
          </cell>
          <cell r="Q41">
            <v>0.76</v>
          </cell>
          <cell r="R41">
            <v>641</v>
          </cell>
          <cell r="U41">
            <v>0.77</v>
          </cell>
          <cell r="V41">
            <v>5328</v>
          </cell>
          <cell r="X41">
            <v>0.75</v>
          </cell>
          <cell r="Y41">
            <v>2654</v>
          </cell>
        </row>
        <row r="42">
          <cell r="A42">
            <v>0.76</v>
          </cell>
          <cell r="B42">
            <v>2707</v>
          </cell>
          <cell r="E42">
            <v>0.83</v>
          </cell>
          <cell r="F42">
            <v>3743</v>
          </cell>
          <cell r="I42">
            <v>0.74</v>
          </cell>
          <cell r="J42">
            <v>4363</v>
          </cell>
          <cell r="Q42">
            <v>0.77</v>
          </cell>
          <cell r="R42">
            <v>678</v>
          </cell>
          <cell r="U42">
            <v>0.78</v>
          </cell>
          <cell r="V42">
            <v>5981</v>
          </cell>
          <cell r="X42">
            <v>0.76</v>
          </cell>
          <cell r="Y42">
            <v>2491</v>
          </cell>
        </row>
        <row r="43">
          <cell r="A43">
            <v>0.77</v>
          </cell>
          <cell r="B43">
            <v>2797</v>
          </cell>
          <cell r="E43">
            <v>0.84</v>
          </cell>
          <cell r="F43">
            <v>4033</v>
          </cell>
          <cell r="I43">
            <v>0.75</v>
          </cell>
          <cell r="J43">
            <v>4504</v>
          </cell>
          <cell r="Q43">
            <v>0.78</v>
          </cell>
          <cell r="R43">
            <v>718</v>
          </cell>
          <cell r="U43">
            <v>0.79</v>
          </cell>
          <cell r="V43">
            <v>6460</v>
          </cell>
          <cell r="X43">
            <v>0.77</v>
          </cell>
          <cell r="Y43">
            <v>2346</v>
          </cell>
        </row>
        <row r="44">
          <cell r="A44">
            <v>0.78</v>
          </cell>
          <cell r="B44">
            <v>2922</v>
          </cell>
          <cell r="E44">
            <v>0.85</v>
          </cell>
          <cell r="F44">
            <v>4368</v>
          </cell>
          <cell r="I44">
            <v>0.76</v>
          </cell>
          <cell r="J44">
            <v>5106</v>
          </cell>
          <cell r="Q44">
            <v>0.79</v>
          </cell>
          <cell r="R44">
            <v>814</v>
          </cell>
          <cell r="U44">
            <v>0.8</v>
          </cell>
          <cell r="V44">
            <v>7350</v>
          </cell>
          <cell r="X44">
            <v>0.78</v>
          </cell>
          <cell r="Y44">
            <v>2366</v>
          </cell>
        </row>
        <row r="45">
          <cell r="A45">
            <v>0.79</v>
          </cell>
          <cell r="B45">
            <v>3033</v>
          </cell>
          <cell r="E45">
            <v>0.86</v>
          </cell>
          <cell r="F45">
            <v>4692</v>
          </cell>
          <cell r="I45">
            <v>0.77</v>
          </cell>
          <cell r="J45">
            <v>5328</v>
          </cell>
          <cell r="Q45">
            <v>0.8</v>
          </cell>
          <cell r="R45">
            <v>822</v>
          </cell>
          <cell r="U45">
            <v>0.81</v>
          </cell>
          <cell r="V45">
            <v>8373</v>
          </cell>
          <cell r="X45">
            <v>0.79</v>
          </cell>
          <cell r="Y45">
            <v>2435</v>
          </cell>
        </row>
        <row r="46">
          <cell r="A46">
            <v>0.8</v>
          </cell>
          <cell r="B46">
            <v>3175</v>
          </cell>
          <cell r="E46">
            <v>0.87</v>
          </cell>
          <cell r="F46">
            <v>5350</v>
          </cell>
          <cell r="I46">
            <v>0.78</v>
          </cell>
          <cell r="J46">
            <v>5981</v>
          </cell>
          <cell r="Q46">
            <v>0.81</v>
          </cell>
          <cell r="R46">
            <v>902</v>
          </cell>
          <cell r="U46">
            <v>0.82</v>
          </cell>
          <cell r="V46">
            <v>9597</v>
          </cell>
          <cell r="X46">
            <v>0.8</v>
          </cell>
          <cell r="Y46">
            <v>2323</v>
          </cell>
        </row>
        <row r="47">
          <cell r="A47">
            <v>0.81</v>
          </cell>
          <cell r="B47">
            <v>3357</v>
          </cell>
          <cell r="E47">
            <v>0.88</v>
          </cell>
          <cell r="F47">
            <v>5952</v>
          </cell>
          <cell r="I47">
            <v>0.79</v>
          </cell>
          <cell r="J47">
            <v>6460</v>
          </cell>
          <cell r="Q47">
            <v>0.82</v>
          </cell>
          <cell r="R47">
            <v>1046</v>
          </cell>
          <cell r="U47">
            <v>0.83</v>
          </cell>
          <cell r="V47">
            <v>10952</v>
          </cell>
          <cell r="X47">
            <v>0.81</v>
          </cell>
          <cell r="Y47">
            <v>2393</v>
          </cell>
        </row>
        <row r="48">
          <cell r="A48">
            <v>0.82</v>
          </cell>
          <cell r="B48">
            <v>3592</v>
          </cell>
          <cell r="E48">
            <v>0.89</v>
          </cell>
          <cell r="F48">
            <v>6928</v>
          </cell>
          <cell r="I48">
            <v>0.8</v>
          </cell>
          <cell r="J48">
            <v>7350</v>
          </cell>
          <cell r="Q48">
            <v>0.83</v>
          </cell>
          <cell r="R48">
            <v>1159</v>
          </cell>
          <cell r="U48">
            <v>0.84</v>
          </cell>
          <cell r="V48">
            <v>13051</v>
          </cell>
          <cell r="X48">
            <v>0.82</v>
          </cell>
          <cell r="Y48">
            <v>2459</v>
          </cell>
        </row>
        <row r="49">
          <cell r="A49">
            <v>0.83</v>
          </cell>
          <cell r="B49">
            <v>3890</v>
          </cell>
          <cell r="E49">
            <v>0.9</v>
          </cell>
          <cell r="F49">
            <v>7998</v>
          </cell>
          <cell r="I49">
            <v>0.81</v>
          </cell>
          <cell r="J49">
            <v>8373</v>
          </cell>
          <cell r="Q49">
            <v>0.84</v>
          </cell>
          <cell r="R49">
            <v>1299</v>
          </cell>
          <cell r="U49">
            <v>0.85</v>
          </cell>
          <cell r="V49">
            <v>15334</v>
          </cell>
          <cell r="X49">
            <v>0.83</v>
          </cell>
          <cell r="Y49">
            <v>2661</v>
          </cell>
        </row>
        <row r="50">
          <cell r="A50">
            <v>0.84</v>
          </cell>
          <cell r="B50">
            <v>4083</v>
          </cell>
          <cell r="E50">
            <v>0.91</v>
          </cell>
          <cell r="F50">
            <v>9712</v>
          </cell>
          <cell r="I50">
            <v>0.82</v>
          </cell>
          <cell r="J50">
            <v>9597</v>
          </cell>
          <cell r="Q50">
            <v>0.85</v>
          </cell>
          <cell r="R50">
            <v>1420</v>
          </cell>
          <cell r="U50">
            <v>0.86</v>
          </cell>
          <cell r="V50">
            <v>18244</v>
          </cell>
          <cell r="X50">
            <v>0.84</v>
          </cell>
          <cell r="Y50">
            <v>2907</v>
          </cell>
        </row>
        <row r="51">
          <cell r="A51">
            <v>0.85</v>
          </cell>
          <cell r="B51">
            <v>4502</v>
          </cell>
          <cell r="E51">
            <v>0.92</v>
          </cell>
          <cell r="F51">
            <v>11528</v>
          </cell>
          <cell r="I51">
            <v>0.83</v>
          </cell>
          <cell r="J51">
            <v>10952</v>
          </cell>
          <cell r="Q51">
            <v>0.86</v>
          </cell>
          <cell r="R51">
            <v>1555</v>
          </cell>
          <cell r="U51">
            <v>0.87</v>
          </cell>
          <cell r="V51">
            <v>21644</v>
          </cell>
          <cell r="X51">
            <v>0.85</v>
          </cell>
          <cell r="Y51">
            <v>3012</v>
          </cell>
        </row>
        <row r="52">
          <cell r="A52">
            <v>0.86</v>
          </cell>
          <cell r="B52">
            <v>4857</v>
          </cell>
          <cell r="E52">
            <v>0.93</v>
          </cell>
          <cell r="F52">
            <v>14532</v>
          </cell>
          <cell r="I52">
            <v>0.84</v>
          </cell>
          <cell r="J52">
            <v>13051</v>
          </cell>
          <cell r="Q52">
            <v>0.87</v>
          </cell>
          <cell r="R52">
            <v>1771</v>
          </cell>
          <cell r="U52">
            <v>0.88</v>
          </cell>
          <cell r="V52">
            <v>26030</v>
          </cell>
          <cell r="X52">
            <v>0.86</v>
          </cell>
          <cell r="Y52">
            <v>3333</v>
          </cell>
        </row>
        <row r="53">
          <cell r="A53">
            <v>0.87</v>
          </cell>
          <cell r="B53">
            <v>5504</v>
          </cell>
          <cell r="E53">
            <v>0.94</v>
          </cell>
          <cell r="F53">
            <v>19005</v>
          </cell>
          <cell r="I53">
            <v>0.85</v>
          </cell>
          <cell r="J53">
            <v>15334</v>
          </cell>
          <cell r="Q53">
            <v>0.88</v>
          </cell>
          <cell r="R53">
            <v>1921</v>
          </cell>
          <cell r="U53">
            <v>0.89</v>
          </cell>
          <cell r="V53">
            <v>31065</v>
          </cell>
          <cell r="X53">
            <v>0.87</v>
          </cell>
          <cell r="Y53">
            <v>3700</v>
          </cell>
        </row>
        <row r="54">
          <cell r="A54">
            <v>0.88</v>
          </cell>
          <cell r="B54">
            <v>6146</v>
          </cell>
          <cell r="E54">
            <v>0.95</v>
          </cell>
          <cell r="F54">
            <v>25775</v>
          </cell>
          <cell r="I54">
            <v>0.86</v>
          </cell>
          <cell r="J54">
            <v>18244</v>
          </cell>
          <cell r="Q54">
            <v>0.89</v>
          </cell>
          <cell r="R54">
            <v>2330</v>
          </cell>
          <cell r="U54">
            <v>0.9</v>
          </cell>
          <cell r="V54">
            <v>37217</v>
          </cell>
          <cell r="X54">
            <v>0.88</v>
          </cell>
          <cell r="Y54">
            <v>4154</v>
          </cell>
        </row>
        <row r="55">
          <cell r="A55">
            <v>0.89</v>
          </cell>
          <cell r="B55">
            <v>7139</v>
          </cell>
          <cell r="E55">
            <v>0.96</v>
          </cell>
          <cell r="F55">
            <v>37654</v>
          </cell>
          <cell r="I55">
            <v>0.87</v>
          </cell>
          <cell r="J55">
            <v>21644</v>
          </cell>
          <cell r="Q55">
            <v>0.9</v>
          </cell>
          <cell r="R55">
            <v>2624</v>
          </cell>
          <cell r="U55">
            <v>0.91</v>
          </cell>
          <cell r="V55">
            <v>44487</v>
          </cell>
          <cell r="X55">
            <v>0.89</v>
          </cell>
          <cell r="Y55">
            <v>4901</v>
          </cell>
        </row>
        <row r="56">
          <cell r="A56">
            <v>0.9</v>
          </cell>
          <cell r="B56">
            <v>8330</v>
          </cell>
          <cell r="E56">
            <v>0.97</v>
          </cell>
          <cell r="F56">
            <v>59599</v>
          </cell>
          <cell r="I56">
            <v>0.88</v>
          </cell>
          <cell r="J56">
            <v>26030</v>
          </cell>
          <cell r="Q56">
            <v>0.91</v>
          </cell>
          <cell r="R56">
            <v>3274</v>
          </cell>
          <cell r="U56">
            <v>0.92</v>
          </cell>
          <cell r="V56">
            <v>49561</v>
          </cell>
          <cell r="X56">
            <v>0.9</v>
          </cell>
          <cell r="Y56">
            <v>5435</v>
          </cell>
        </row>
        <row r="57">
          <cell r="A57">
            <v>0.91</v>
          </cell>
          <cell r="B57">
            <v>10056</v>
          </cell>
          <cell r="E57">
            <v>0.98</v>
          </cell>
          <cell r="F57">
            <v>91096</v>
          </cell>
          <cell r="I57">
            <v>0.89</v>
          </cell>
          <cell r="J57">
            <v>31065</v>
          </cell>
          <cell r="Q57">
            <v>0.92</v>
          </cell>
          <cell r="R57">
            <v>4072</v>
          </cell>
          <cell r="U57">
            <v>0.93</v>
          </cell>
          <cell r="V57">
            <v>48229</v>
          </cell>
          <cell r="X57">
            <v>0.91</v>
          </cell>
          <cell r="Y57">
            <v>5935</v>
          </cell>
        </row>
        <row r="58">
          <cell r="A58">
            <v>0.92</v>
          </cell>
          <cell r="B58">
            <v>11975</v>
          </cell>
          <cell r="E58">
            <v>0.99</v>
          </cell>
          <cell r="F58">
            <v>69961</v>
          </cell>
          <cell r="I58">
            <v>0.9</v>
          </cell>
          <cell r="J58">
            <v>37217</v>
          </cell>
          <cell r="Q58">
            <v>0.93</v>
          </cell>
          <cell r="R58">
            <v>5002</v>
          </cell>
          <cell r="U58">
            <v>0.94</v>
          </cell>
          <cell r="V58">
            <v>31666</v>
          </cell>
          <cell r="X58">
            <v>0.92</v>
          </cell>
          <cell r="Y58">
            <v>6904</v>
          </cell>
        </row>
        <row r="59">
          <cell r="A59">
            <v>0.93</v>
          </cell>
          <cell r="B59">
            <v>15053</v>
          </cell>
          <cell r="E59">
            <v>1</v>
          </cell>
          <cell r="F59">
            <v>15542</v>
          </cell>
          <cell r="I59">
            <v>0.91</v>
          </cell>
          <cell r="J59">
            <v>44487</v>
          </cell>
          <cell r="Q59">
            <v>0.94</v>
          </cell>
          <cell r="R59">
            <v>6723</v>
          </cell>
          <cell r="U59">
            <v>0.95</v>
          </cell>
          <cell r="V59">
            <v>9780</v>
          </cell>
          <cell r="X59">
            <v>0.93</v>
          </cell>
          <cell r="Y59">
            <v>8586</v>
          </cell>
        </row>
        <row r="60">
          <cell r="A60">
            <v>0.94</v>
          </cell>
          <cell r="B60">
            <v>19689</v>
          </cell>
          <cell r="I60">
            <v>0.92</v>
          </cell>
          <cell r="J60">
            <v>49561</v>
          </cell>
          <cell r="Q60">
            <v>0.95</v>
          </cell>
          <cell r="R60">
            <v>9437</v>
          </cell>
          <cell r="U60">
            <v>0.96</v>
          </cell>
          <cell r="V60">
            <v>1530</v>
          </cell>
          <cell r="X60">
            <v>0.94</v>
          </cell>
          <cell r="Y60">
            <v>11264</v>
          </cell>
        </row>
        <row r="61">
          <cell r="A61">
            <v>0.95</v>
          </cell>
          <cell r="B61">
            <v>26758</v>
          </cell>
          <cell r="I61">
            <v>0.93</v>
          </cell>
          <cell r="J61">
            <v>48229</v>
          </cell>
          <cell r="Q61">
            <v>0.96</v>
          </cell>
          <cell r="R61">
            <v>14635</v>
          </cell>
          <cell r="U61">
            <v>0.97</v>
          </cell>
          <cell r="V61">
            <v>199</v>
          </cell>
          <cell r="X61">
            <v>0.95</v>
          </cell>
          <cell r="Y61">
            <v>15690</v>
          </cell>
        </row>
        <row r="62">
          <cell r="A62">
            <v>0.96</v>
          </cell>
          <cell r="B62">
            <v>39096</v>
          </cell>
          <cell r="I62">
            <v>0.94</v>
          </cell>
          <cell r="J62">
            <v>31666</v>
          </cell>
          <cell r="Q62">
            <v>0.97</v>
          </cell>
          <cell r="R62">
            <v>25529</v>
          </cell>
          <cell r="U62">
            <v>0.98</v>
          </cell>
          <cell r="V62">
            <v>37</v>
          </cell>
          <cell r="X62">
            <v>0.96</v>
          </cell>
          <cell r="Y62">
            <v>23913</v>
          </cell>
        </row>
        <row r="63">
          <cell r="A63">
            <v>0.97</v>
          </cell>
          <cell r="B63">
            <v>61252</v>
          </cell>
          <cell r="I63">
            <v>0.95</v>
          </cell>
          <cell r="J63">
            <v>9780</v>
          </cell>
          <cell r="Q63">
            <v>0.98</v>
          </cell>
          <cell r="R63">
            <v>59634</v>
          </cell>
          <cell r="U63">
            <v>0.99</v>
          </cell>
          <cell r="V63">
            <v>2</v>
          </cell>
          <cell r="X63">
            <v>0.97</v>
          </cell>
          <cell r="Y63">
            <v>41970</v>
          </cell>
        </row>
        <row r="64">
          <cell r="A64">
            <v>0.98</v>
          </cell>
          <cell r="B64">
            <v>90293</v>
          </cell>
          <cell r="I64">
            <v>0.96</v>
          </cell>
          <cell r="J64">
            <v>1530</v>
          </cell>
          <cell r="Q64">
            <v>0.99</v>
          </cell>
          <cell r="R64">
            <v>242814</v>
          </cell>
          <cell r="X64">
            <v>0.98</v>
          </cell>
          <cell r="Y64">
            <v>84992</v>
          </cell>
        </row>
        <row r="65">
          <cell r="A65">
            <v>0.99</v>
          </cell>
          <cell r="B65">
            <v>67025</v>
          </cell>
          <cell r="I65">
            <v>0.97</v>
          </cell>
          <cell r="J65">
            <v>199</v>
          </cell>
          <cell r="Q65">
            <v>1</v>
          </cell>
          <cell r="R65">
            <v>42337</v>
          </cell>
          <cell r="X65">
            <v>0.99</v>
          </cell>
          <cell r="Y65">
            <v>146443</v>
          </cell>
        </row>
        <row r="66">
          <cell r="A66">
            <v>1</v>
          </cell>
          <cell r="B66">
            <v>10886</v>
          </cell>
          <cell r="I66">
            <v>0.98</v>
          </cell>
          <cell r="J66">
            <v>37</v>
          </cell>
          <cell r="X66">
            <v>1</v>
          </cell>
          <cell r="Y66">
            <v>22220</v>
          </cell>
        </row>
        <row r="67">
          <cell r="I67">
            <v>0.99</v>
          </cell>
          <cell r="J67">
            <v>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Sheet3 (2)"/>
      <sheetName val="Sheet3 (3)"/>
      <sheetName val="Sheet4"/>
    </sheetNames>
    <sheetDataSet>
      <sheetData sheetId="0">
        <row r="16">
          <cell r="J16" t="str">
            <v>Deletions</v>
          </cell>
          <cell r="K16" t="str">
            <v>Insertions</v>
          </cell>
        </row>
        <row r="18">
          <cell r="I18" t="str">
            <v>50 to 99</v>
          </cell>
          <cell r="J18">
            <v>319</v>
          </cell>
          <cell r="K18">
            <v>283</v>
          </cell>
        </row>
        <row r="19">
          <cell r="I19" t="str">
            <v>100 to 299</v>
          </cell>
          <cell r="J19">
            <v>251</v>
          </cell>
          <cell r="K19">
            <v>287</v>
          </cell>
        </row>
        <row r="20">
          <cell r="I20" t="str">
            <v>300 to 999</v>
          </cell>
          <cell r="J20">
            <v>219</v>
          </cell>
          <cell r="K20">
            <v>282</v>
          </cell>
        </row>
        <row r="21">
          <cell r="I21" t="str">
            <v>&gt; 1000</v>
          </cell>
          <cell r="J21">
            <v>115</v>
          </cell>
          <cell r="K21">
            <v>107</v>
          </cell>
        </row>
        <row r="89">
          <cell r="F89" t="str">
            <v>Ratatosk</v>
          </cell>
          <cell r="G89" t="str">
            <v>FMLRC</v>
          </cell>
          <cell r="H89" t="str">
            <v>uncorrected</v>
          </cell>
          <cell r="I89" t="str">
            <v>GIAB</v>
          </cell>
          <cell r="N89" t="str">
            <v>50 to 99</v>
          </cell>
          <cell r="O89" t="str">
            <v>100 to 299</v>
          </cell>
          <cell r="P89" t="str">
            <v>300 to 999</v>
          </cell>
          <cell r="Q89" t="str">
            <v>&gt; 1000</v>
          </cell>
        </row>
        <row r="90">
          <cell r="E90" t="str">
            <v>50to99</v>
          </cell>
          <cell r="F90">
            <v>260</v>
          </cell>
          <cell r="G90">
            <v>242</v>
          </cell>
          <cell r="H90">
            <v>260</v>
          </cell>
          <cell r="I90">
            <v>283</v>
          </cell>
          <cell r="M90" t="str">
            <v>Ratatosk</v>
          </cell>
          <cell r="N90">
            <v>260</v>
          </cell>
          <cell r="O90">
            <v>291</v>
          </cell>
          <cell r="P90">
            <v>203</v>
          </cell>
          <cell r="Q90">
            <v>102</v>
          </cell>
        </row>
        <row r="91">
          <cell r="E91" t="str">
            <v>100to299</v>
          </cell>
          <cell r="F91">
            <v>291</v>
          </cell>
          <cell r="G91">
            <v>329</v>
          </cell>
          <cell r="H91">
            <v>308</v>
          </cell>
          <cell r="I91">
            <v>287</v>
          </cell>
          <cell r="M91" t="str">
            <v>FMLRC</v>
          </cell>
          <cell r="N91">
            <v>242</v>
          </cell>
          <cell r="O91">
            <v>329</v>
          </cell>
          <cell r="P91">
            <v>170</v>
          </cell>
          <cell r="Q91">
            <v>121</v>
          </cell>
        </row>
        <row r="92">
          <cell r="E92" t="str">
            <v>300to999</v>
          </cell>
          <cell r="F92">
            <v>203</v>
          </cell>
          <cell r="G92">
            <v>170</v>
          </cell>
          <cell r="H92">
            <v>163</v>
          </cell>
          <cell r="I92">
            <v>282</v>
          </cell>
          <cell r="M92" t="str">
            <v>uncorrected</v>
          </cell>
          <cell r="N92">
            <v>260</v>
          </cell>
          <cell r="O92">
            <v>308</v>
          </cell>
          <cell r="P92">
            <v>163</v>
          </cell>
          <cell r="Q92">
            <v>86</v>
          </cell>
        </row>
        <row r="93">
          <cell r="E93" t="str">
            <v>gt1000</v>
          </cell>
          <cell r="F93">
            <v>102</v>
          </cell>
          <cell r="G93">
            <v>121</v>
          </cell>
          <cell r="H93">
            <v>86</v>
          </cell>
          <cell r="I93">
            <v>107</v>
          </cell>
          <cell r="M93" t="str">
            <v>GIAB</v>
          </cell>
          <cell r="N93">
            <v>283</v>
          </cell>
          <cell r="O93">
            <v>287</v>
          </cell>
          <cell r="P93">
            <v>282</v>
          </cell>
          <cell r="Q93">
            <v>107</v>
          </cell>
        </row>
        <row r="96">
          <cell r="F96" t="str">
            <v>Ratatosk</v>
          </cell>
          <cell r="G96" t="str">
            <v>FMLRC</v>
          </cell>
          <cell r="H96" t="str">
            <v>uncorrected</v>
          </cell>
          <cell r="I96" t="str">
            <v>GIAB</v>
          </cell>
          <cell r="N96" t="str">
            <v>50 to 99</v>
          </cell>
          <cell r="O96" t="str">
            <v>100 to 299</v>
          </cell>
          <cell r="P96" t="str">
            <v>300 to 999</v>
          </cell>
          <cell r="Q96" t="str">
            <v>&gt; 1000</v>
          </cell>
        </row>
        <row r="97">
          <cell r="E97" t="str">
            <v>50to99</v>
          </cell>
          <cell r="F97">
            <v>309</v>
          </cell>
          <cell r="G97">
            <v>712</v>
          </cell>
          <cell r="H97">
            <v>361</v>
          </cell>
          <cell r="I97">
            <v>319</v>
          </cell>
          <cell r="M97" t="str">
            <v>Ratatosk</v>
          </cell>
          <cell r="N97">
            <v>309</v>
          </cell>
          <cell r="O97">
            <v>164</v>
          </cell>
          <cell r="P97">
            <v>147</v>
          </cell>
          <cell r="Q97">
            <v>75</v>
          </cell>
        </row>
        <row r="98">
          <cell r="E98" t="str">
            <v>100to299</v>
          </cell>
          <cell r="F98">
            <v>164</v>
          </cell>
          <cell r="G98">
            <v>203</v>
          </cell>
          <cell r="H98">
            <v>170</v>
          </cell>
          <cell r="I98">
            <v>251</v>
          </cell>
          <cell r="M98" t="str">
            <v>FMLRC</v>
          </cell>
          <cell r="N98">
            <v>712</v>
          </cell>
          <cell r="O98">
            <v>203</v>
          </cell>
          <cell r="P98">
            <v>158</v>
          </cell>
          <cell r="Q98">
            <v>65</v>
          </cell>
        </row>
        <row r="99">
          <cell r="E99" t="str">
            <v>300to999</v>
          </cell>
          <cell r="F99">
            <v>147</v>
          </cell>
          <cell r="G99">
            <v>158</v>
          </cell>
          <cell r="H99">
            <v>161</v>
          </cell>
          <cell r="I99">
            <v>219</v>
          </cell>
          <cell r="M99" t="str">
            <v>uncorrected</v>
          </cell>
          <cell r="N99">
            <v>361</v>
          </cell>
          <cell r="O99">
            <v>170</v>
          </cell>
          <cell r="P99">
            <v>161</v>
          </cell>
          <cell r="Q99">
            <v>72</v>
          </cell>
        </row>
        <row r="100">
          <cell r="E100" t="str">
            <v>gt1000</v>
          </cell>
          <cell r="F100">
            <v>75</v>
          </cell>
          <cell r="G100">
            <v>65</v>
          </cell>
          <cell r="H100">
            <v>72</v>
          </cell>
          <cell r="I100">
            <v>115</v>
          </cell>
          <cell r="M100" t="str">
            <v>GIAB</v>
          </cell>
          <cell r="N100">
            <v>319</v>
          </cell>
          <cell r="O100">
            <v>251</v>
          </cell>
          <cell r="P100">
            <v>219</v>
          </cell>
          <cell r="Q100">
            <v>115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1">
          <cell r="H11">
            <v>15800</v>
          </cell>
          <cell r="I11">
            <v>29</v>
          </cell>
          <cell r="J11">
            <v>10800</v>
          </cell>
          <cell r="K11">
            <v>20</v>
          </cell>
          <cell r="L11">
            <v>5800</v>
          </cell>
          <cell r="M11">
            <v>12</v>
          </cell>
          <cell r="N11">
            <v>400</v>
          </cell>
          <cell r="O11">
            <v>5</v>
          </cell>
          <cell r="R11">
            <v>4000</v>
          </cell>
          <cell r="S11">
            <v>0</v>
          </cell>
        </row>
        <row r="12">
          <cell r="H12">
            <v>16000</v>
          </cell>
          <cell r="I12">
            <v>39</v>
          </cell>
          <cell r="J12">
            <v>11000</v>
          </cell>
          <cell r="K12">
            <v>28</v>
          </cell>
          <cell r="L12">
            <v>6000</v>
          </cell>
          <cell r="M12">
            <v>18</v>
          </cell>
          <cell r="N12">
            <v>600</v>
          </cell>
          <cell r="O12">
            <v>8</v>
          </cell>
          <cell r="R12">
            <v>19400</v>
          </cell>
          <cell r="S12">
            <v>24</v>
          </cell>
        </row>
        <row r="13">
          <cell r="H13">
            <v>16200</v>
          </cell>
          <cell r="I13">
            <v>36</v>
          </cell>
          <cell r="J13">
            <v>11200</v>
          </cell>
          <cell r="K13">
            <v>21</v>
          </cell>
          <cell r="L13">
            <v>6200</v>
          </cell>
          <cell r="M13">
            <v>12</v>
          </cell>
          <cell r="N13">
            <v>800</v>
          </cell>
          <cell r="O13">
            <v>5</v>
          </cell>
        </row>
        <row r="14">
          <cell r="H14">
            <v>16400</v>
          </cell>
          <cell r="I14">
            <v>36</v>
          </cell>
          <cell r="J14">
            <v>11400</v>
          </cell>
          <cell r="K14">
            <v>25</v>
          </cell>
          <cell r="L14">
            <v>6400</v>
          </cell>
          <cell r="M14">
            <v>15</v>
          </cell>
          <cell r="N14">
            <v>1000</v>
          </cell>
          <cell r="O14">
            <v>8</v>
          </cell>
          <cell r="R14">
            <v>8000</v>
          </cell>
          <cell r="S14">
            <v>0</v>
          </cell>
        </row>
        <row r="15">
          <cell r="H15">
            <v>16600</v>
          </cell>
          <cell r="I15">
            <v>29</v>
          </cell>
          <cell r="J15">
            <v>11600</v>
          </cell>
          <cell r="K15">
            <v>19</v>
          </cell>
          <cell r="L15">
            <v>6600</v>
          </cell>
          <cell r="M15">
            <v>11</v>
          </cell>
          <cell r="N15">
            <v>1200</v>
          </cell>
          <cell r="O15">
            <v>3</v>
          </cell>
          <cell r="R15">
            <v>23400</v>
          </cell>
          <cell r="S15">
            <v>24</v>
          </cell>
        </row>
        <row r="16">
          <cell r="H16">
            <v>16800</v>
          </cell>
          <cell r="I16">
            <v>40</v>
          </cell>
          <cell r="J16">
            <v>11800</v>
          </cell>
          <cell r="K16">
            <v>22</v>
          </cell>
          <cell r="L16">
            <v>6800</v>
          </cell>
          <cell r="M16">
            <v>17</v>
          </cell>
          <cell r="N16">
            <v>1400</v>
          </cell>
          <cell r="O16">
            <v>5</v>
          </cell>
        </row>
        <row r="17">
          <cell r="H17">
            <v>17000</v>
          </cell>
          <cell r="I17">
            <v>29</v>
          </cell>
          <cell r="J17">
            <v>12000</v>
          </cell>
          <cell r="K17">
            <v>19</v>
          </cell>
          <cell r="L17">
            <v>7000</v>
          </cell>
          <cell r="M17">
            <v>11</v>
          </cell>
          <cell r="N17">
            <v>1600</v>
          </cell>
          <cell r="O17">
            <v>4</v>
          </cell>
          <cell r="R17">
            <v>12000</v>
          </cell>
          <cell r="S17">
            <v>0</v>
          </cell>
        </row>
        <row r="18">
          <cell r="H18">
            <v>17200</v>
          </cell>
          <cell r="I18">
            <v>32</v>
          </cell>
          <cell r="J18">
            <v>12200</v>
          </cell>
          <cell r="K18">
            <v>21</v>
          </cell>
          <cell r="L18">
            <v>7200</v>
          </cell>
          <cell r="M18">
            <v>13</v>
          </cell>
          <cell r="N18">
            <v>1800</v>
          </cell>
          <cell r="O18">
            <v>5</v>
          </cell>
          <cell r="R18">
            <v>27400</v>
          </cell>
          <cell r="S18">
            <v>24</v>
          </cell>
        </row>
        <row r="19">
          <cell r="H19">
            <v>17400</v>
          </cell>
          <cell r="I19">
            <v>32</v>
          </cell>
          <cell r="J19">
            <v>12400</v>
          </cell>
          <cell r="K19">
            <v>21</v>
          </cell>
          <cell r="L19">
            <v>7400</v>
          </cell>
          <cell r="M19">
            <v>13</v>
          </cell>
          <cell r="N19">
            <v>2000</v>
          </cell>
          <cell r="O19">
            <v>5</v>
          </cell>
        </row>
        <row r="20">
          <cell r="H20">
            <v>17600</v>
          </cell>
          <cell r="I20">
            <v>25</v>
          </cell>
          <cell r="J20">
            <v>12600</v>
          </cell>
          <cell r="K20">
            <v>17</v>
          </cell>
          <cell r="L20">
            <v>7600</v>
          </cell>
          <cell r="M20">
            <v>9</v>
          </cell>
          <cell r="N20">
            <v>2200</v>
          </cell>
          <cell r="O20">
            <v>1</v>
          </cell>
          <cell r="R20">
            <v>16000</v>
          </cell>
          <cell r="S20">
            <v>0</v>
          </cell>
        </row>
        <row r="21">
          <cell r="H21">
            <v>17800</v>
          </cell>
          <cell r="I21">
            <v>27</v>
          </cell>
          <cell r="J21">
            <v>12800</v>
          </cell>
          <cell r="K21">
            <v>18</v>
          </cell>
          <cell r="L21">
            <v>7800</v>
          </cell>
          <cell r="M21">
            <v>10</v>
          </cell>
          <cell r="N21">
            <v>2400</v>
          </cell>
          <cell r="O21">
            <v>2</v>
          </cell>
          <cell r="R21">
            <v>31400</v>
          </cell>
          <cell r="S21">
            <v>24</v>
          </cell>
        </row>
        <row r="22">
          <cell r="H22">
            <v>18000</v>
          </cell>
          <cell r="I22">
            <v>27</v>
          </cell>
          <cell r="J22">
            <v>13000</v>
          </cell>
          <cell r="K22">
            <v>17</v>
          </cell>
          <cell r="L22">
            <v>8000</v>
          </cell>
          <cell r="M22">
            <v>10</v>
          </cell>
          <cell r="N22">
            <v>2600</v>
          </cell>
          <cell r="O22">
            <v>3</v>
          </cell>
        </row>
        <row r="23">
          <cell r="H23">
            <v>18200</v>
          </cell>
          <cell r="I23">
            <v>29</v>
          </cell>
          <cell r="J23">
            <v>13200</v>
          </cell>
          <cell r="K23">
            <v>18</v>
          </cell>
          <cell r="L23">
            <v>8200</v>
          </cell>
          <cell r="M23">
            <v>10</v>
          </cell>
          <cell r="N23">
            <v>2800</v>
          </cell>
          <cell r="O23">
            <v>2</v>
          </cell>
          <cell r="R23">
            <v>20000</v>
          </cell>
          <cell r="S23">
            <v>0</v>
          </cell>
        </row>
        <row r="24">
          <cell r="H24">
            <v>18400</v>
          </cell>
          <cell r="I24">
            <v>31</v>
          </cell>
          <cell r="J24">
            <v>13400</v>
          </cell>
          <cell r="K24">
            <v>22</v>
          </cell>
          <cell r="L24">
            <v>8400</v>
          </cell>
          <cell r="M24">
            <v>13</v>
          </cell>
          <cell r="N24">
            <v>3000</v>
          </cell>
          <cell r="O24">
            <v>5</v>
          </cell>
          <cell r="R24">
            <v>35400</v>
          </cell>
          <cell r="S24">
            <v>24</v>
          </cell>
        </row>
        <row r="25">
          <cell r="H25">
            <v>18600</v>
          </cell>
          <cell r="I25">
            <v>29</v>
          </cell>
          <cell r="J25">
            <v>13600</v>
          </cell>
          <cell r="K25">
            <v>18</v>
          </cell>
          <cell r="L25">
            <v>8600</v>
          </cell>
          <cell r="M25">
            <v>11</v>
          </cell>
          <cell r="N25">
            <v>3200</v>
          </cell>
          <cell r="O25">
            <v>3</v>
          </cell>
        </row>
        <row r="26">
          <cell r="H26">
            <v>18800</v>
          </cell>
          <cell r="I26">
            <v>27</v>
          </cell>
          <cell r="J26">
            <v>13800</v>
          </cell>
          <cell r="K26">
            <v>20</v>
          </cell>
          <cell r="L26">
            <v>8800</v>
          </cell>
          <cell r="M26">
            <v>12</v>
          </cell>
          <cell r="N26">
            <v>3400</v>
          </cell>
          <cell r="O26">
            <v>4</v>
          </cell>
          <cell r="R26">
            <v>24000</v>
          </cell>
          <cell r="S26">
            <v>0</v>
          </cell>
        </row>
        <row r="27">
          <cell r="H27">
            <v>19000</v>
          </cell>
          <cell r="I27">
            <v>27</v>
          </cell>
          <cell r="J27">
            <v>14000</v>
          </cell>
          <cell r="K27">
            <v>18</v>
          </cell>
          <cell r="L27">
            <v>9000</v>
          </cell>
          <cell r="M27">
            <v>10</v>
          </cell>
          <cell r="N27">
            <v>3600</v>
          </cell>
          <cell r="O27">
            <v>2</v>
          </cell>
          <cell r="R27">
            <v>39400</v>
          </cell>
          <cell r="S27">
            <v>24</v>
          </cell>
        </row>
        <row r="28">
          <cell r="H28">
            <v>19200</v>
          </cell>
          <cell r="I28">
            <v>27</v>
          </cell>
          <cell r="J28">
            <v>14200</v>
          </cell>
          <cell r="K28">
            <v>19</v>
          </cell>
          <cell r="L28">
            <v>9200</v>
          </cell>
          <cell r="M28">
            <v>11</v>
          </cell>
          <cell r="N28">
            <v>3800</v>
          </cell>
          <cell r="O28">
            <v>4</v>
          </cell>
        </row>
        <row r="29">
          <cell r="H29">
            <v>19400</v>
          </cell>
          <cell r="I29" t="e">
            <v>#N/A</v>
          </cell>
          <cell r="J29">
            <v>14400</v>
          </cell>
          <cell r="K29" t="e">
            <v>#N/A</v>
          </cell>
          <cell r="L29">
            <v>9400</v>
          </cell>
          <cell r="M29" t="e">
            <v>#N/A</v>
          </cell>
          <cell r="N29">
            <v>4000</v>
          </cell>
          <cell r="O29" t="e">
            <v>#N/A</v>
          </cell>
          <cell r="R29">
            <v>28000</v>
          </cell>
          <cell r="S29">
            <v>0</v>
          </cell>
        </row>
        <row r="30">
          <cell r="H30">
            <v>19600</v>
          </cell>
          <cell r="I30">
            <v>25</v>
          </cell>
          <cell r="J30">
            <v>14600</v>
          </cell>
          <cell r="K30">
            <v>17</v>
          </cell>
          <cell r="L30">
            <v>9600</v>
          </cell>
          <cell r="M30">
            <v>9</v>
          </cell>
          <cell r="N30">
            <v>4200</v>
          </cell>
          <cell r="O30">
            <v>1</v>
          </cell>
          <cell r="R30">
            <v>43400</v>
          </cell>
          <cell r="S30">
            <v>24</v>
          </cell>
        </row>
        <row r="31">
          <cell r="H31">
            <v>19800</v>
          </cell>
          <cell r="I31">
            <v>25</v>
          </cell>
          <cell r="J31">
            <v>14800</v>
          </cell>
          <cell r="K31">
            <v>17</v>
          </cell>
          <cell r="L31">
            <v>9800</v>
          </cell>
          <cell r="M31" t="e">
            <v>#N/A</v>
          </cell>
          <cell r="N31">
            <v>4400</v>
          </cell>
          <cell r="O31" t="e">
            <v>#N/A</v>
          </cell>
        </row>
        <row r="32">
          <cell r="H32">
            <v>20000</v>
          </cell>
          <cell r="I32">
            <v>25</v>
          </cell>
          <cell r="J32">
            <v>15000</v>
          </cell>
          <cell r="K32" t="e">
            <v>#N/A</v>
          </cell>
          <cell r="L32">
            <v>10000</v>
          </cell>
          <cell r="M32" t="e">
            <v>#N/A</v>
          </cell>
          <cell r="N32">
            <v>4600</v>
          </cell>
          <cell r="O32" t="e">
            <v>#N/A</v>
          </cell>
          <cell r="R32">
            <v>32000</v>
          </cell>
          <cell r="S32">
            <v>0</v>
          </cell>
        </row>
        <row r="33">
          <cell r="H33">
            <v>20200</v>
          </cell>
          <cell r="I33" t="e">
            <v>#N/A</v>
          </cell>
          <cell r="J33">
            <v>15200</v>
          </cell>
          <cell r="K33" t="e">
            <v>#N/A</v>
          </cell>
          <cell r="L33">
            <v>10200</v>
          </cell>
          <cell r="M33" t="e">
            <v>#N/A</v>
          </cell>
          <cell r="N33">
            <v>4800</v>
          </cell>
          <cell r="O33" t="e">
            <v>#N/A</v>
          </cell>
          <cell r="R33">
            <v>47400</v>
          </cell>
          <cell r="S33">
            <v>24</v>
          </cell>
        </row>
        <row r="34">
          <cell r="H34">
            <v>20400</v>
          </cell>
          <cell r="I34" t="e">
            <v>#N/A</v>
          </cell>
          <cell r="J34">
            <v>15400</v>
          </cell>
          <cell r="K34" t="e">
            <v>#N/A</v>
          </cell>
          <cell r="L34">
            <v>10400</v>
          </cell>
          <cell r="M34" t="e">
            <v>#N/A</v>
          </cell>
          <cell r="N34">
            <v>5000</v>
          </cell>
          <cell r="O34" t="e">
            <v>#N/A</v>
          </cell>
        </row>
        <row r="35">
          <cell r="H35">
            <v>20600</v>
          </cell>
          <cell r="I35">
            <v>32</v>
          </cell>
          <cell r="J35">
            <v>15600</v>
          </cell>
          <cell r="K35">
            <v>22</v>
          </cell>
          <cell r="L35">
            <v>10600</v>
          </cell>
          <cell r="M35">
            <v>14</v>
          </cell>
          <cell r="N35">
            <v>5200</v>
          </cell>
          <cell r="O35">
            <v>7</v>
          </cell>
          <cell r="R35">
            <v>36000</v>
          </cell>
          <cell r="S35">
            <v>0</v>
          </cell>
        </row>
        <row r="36">
          <cell r="H36">
            <v>20800</v>
          </cell>
          <cell r="I36" t="e">
            <v>#N/A</v>
          </cell>
          <cell r="J36">
            <v>15800</v>
          </cell>
          <cell r="K36" t="e">
            <v>#N/A</v>
          </cell>
          <cell r="L36">
            <v>10800</v>
          </cell>
          <cell r="M36" t="e">
            <v>#N/A</v>
          </cell>
          <cell r="N36">
            <v>5400</v>
          </cell>
          <cell r="O36" t="e">
            <v>#N/A</v>
          </cell>
          <cell r="R36">
            <v>51400</v>
          </cell>
          <cell r="S36">
            <v>24</v>
          </cell>
        </row>
        <row r="37">
          <cell r="H37">
            <v>21000</v>
          </cell>
          <cell r="I37">
            <v>25</v>
          </cell>
          <cell r="J37">
            <v>16000</v>
          </cell>
          <cell r="K37">
            <v>17</v>
          </cell>
          <cell r="L37">
            <v>11000</v>
          </cell>
          <cell r="M37">
            <v>9</v>
          </cell>
          <cell r="N37">
            <v>5600</v>
          </cell>
          <cell r="O37" t="e">
            <v>#N/A</v>
          </cell>
        </row>
        <row r="38">
          <cell r="H38">
            <v>21200</v>
          </cell>
          <cell r="I38" t="e">
            <v>#N/A</v>
          </cell>
          <cell r="J38">
            <v>16200</v>
          </cell>
          <cell r="K38" t="e">
            <v>#N/A</v>
          </cell>
          <cell r="L38">
            <v>11200</v>
          </cell>
          <cell r="M38" t="e">
            <v>#N/A</v>
          </cell>
          <cell r="N38">
            <v>5800</v>
          </cell>
          <cell r="O38" t="e">
            <v>#N/A</v>
          </cell>
          <cell r="R38">
            <v>40000</v>
          </cell>
          <cell r="S38">
            <v>0</v>
          </cell>
        </row>
        <row r="39">
          <cell r="H39">
            <v>21400</v>
          </cell>
          <cell r="I39">
            <v>26</v>
          </cell>
          <cell r="J39">
            <v>16400</v>
          </cell>
          <cell r="K39">
            <v>17</v>
          </cell>
          <cell r="L39">
            <v>11400</v>
          </cell>
          <cell r="M39" t="e">
            <v>#N/A</v>
          </cell>
          <cell r="N39">
            <v>6000</v>
          </cell>
          <cell r="O39">
            <v>1</v>
          </cell>
          <cell r="R39">
            <v>55400</v>
          </cell>
          <cell r="S39">
            <v>24</v>
          </cell>
        </row>
        <row r="40">
          <cell r="H40">
            <v>21600</v>
          </cell>
          <cell r="I40">
            <v>27</v>
          </cell>
          <cell r="J40">
            <v>16600</v>
          </cell>
          <cell r="K40">
            <v>19</v>
          </cell>
          <cell r="L40">
            <v>11600</v>
          </cell>
          <cell r="M40">
            <v>11</v>
          </cell>
          <cell r="N40">
            <v>6200</v>
          </cell>
          <cell r="O40">
            <v>3</v>
          </cell>
        </row>
        <row r="41">
          <cell r="H41">
            <v>21800</v>
          </cell>
          <cell r="I41">
            <v>28</v>
          </cell>
          <cell r="J41">
            <v>16800</v>
          </cell>
          <cell r="K41">
            <v>19</v>
          </cell>
          <cell r="L41">
            <v>11800</v>
          </cell>
          <cell r="M41">
            <v>11</v>
          </cell>
          <cell r="N41">
            <v>6400</v>
          </cell>
          <cell r="O41">
            <v>3</v>
          </cell>
          <cell r="R41">
            <v>44000</v>
          </cell>
          <cell r="S41">
            <v>0</v>
          </cell>
        </row>
        <row r="42">
          <cell r="H42">
            <v>22000</v>
          </cell>
          <cell r="I42">
            <v>26</v>
          </cell>
          <cell r="J42">
            <v>17000</v>
          </cell>
          <cell r="K42">
            <v>18</v>
          </cell>
          <cell r="L42">
            <v>12000</v>
          </cell>
          <cell r="M42">
            <v>10</v>
          </cell>
          <cell r="N42">
            <v>6600</v>
          </cell>
          <cell r="O42">
            <v>2</v>
          </cell>
          <cell r="R42">
            <v>59400</v>
          </cell>
          <cell r="S42">
            <v>24</v>
          </cell>
        </row>
        <row r="43">
          <cell r="H43">
            <v>22200</v>
          </cell>
          <cell r="I43">
            <v>25</v>
          </cell>
          <cell r="J43">
            <v>17200</v>
          </cell>
          <cell r="K43">
            <v>17</v>
          </cell>
          <cell r="L43">
            <v>12200</v>
          </cell>
          <cell r="M43">
            <v>9</v>
          </cell>
          <cell r="N43">
            <v>6800</v>
          </cell>
          <cell r="O43">
            <v>1</v>
          </cell>
        </row>
        <row r="44">
          <cell r="H44">
            <v>22400</v>
          </cell>
          <cell r="I44">
            <v>26</v>
          </cell>
          <cell r="J44">
            <v>17400</v>
          </cell>
          <cell r="K44">
            <v>17</v>
          </cell>
          <cell r="L44">
            <v>12400</v>
          </cell>
          <cell r="M44">
            <v>9</v>
          </cell>
          <cell r="N44">
            <v>7000</v>
          </cell>
          <cell r="O44">
            <v>1</v>
          </cell>
          <cell r="R44">
            <v>48000</v>
          </cell>
          <cell r="S44">
            <v>0</v>
          </cell>
        </row>
        <row r="45">
          <cell r="H45">
            <v>22600</v>
          </cell>
          <cell r="I45">
            <v>26</v>
          </cell>
          <cell r="J45">
            <v>17600</v>
          </cell>
          <cell r="K45">
            <v>17</v>
          </cell>
          <cell r="L45">
            <v>12600</v>
          </cell>
          <cell r="M45">
            <v>9</v>
          </cell>
          <cell r="N45">
            <v>7200</v>
          </cell>
          <cell r="O45">
            <v>1</v>
          </cell>
          <cell r="R45">
            <v>63400</v>
          </cell>
          <cell r="S45">
            <v>24</v>
          </cell>
        </row>
        <row r="46">
          <cell r="H46">
            <v>22800</v>
          </cell>
          <cell r="I46">
            <v>26</v>
          </cell>
          <cell r="J46">
            <v>17800</v>
          </cell>
          <cell r="K46">
            <v>17</v>
          </cell>
          <cell r="L46">
            <v>12800</v>
          </cell>
          <cell r="M46" t="e">
            <v>#N/A</v>
          </cell>
          <cell r="N46">
            <v>7400</v>
          </cell>
          <cell r="O46">
            <v>1</v>
          </cell>
        </row>
        <row r="47">
          <cell r="H47">
            <v>23000</v>
          </cell>
          <cell r="I47">
            <v>25</v>
          </cell>
          <cell r="J47">
            <v>18000</v>
          </cell>
          <cell r="K47">
            <v>17</v>
          </cell>
          <cell r="L47">
            <v>13000</v>
          </cell>
          <cell r="M47">
            <v>9</v>
          </cell>
          <cell r="N47">
            <v>7600</v>
          </cell>
          <cell r="O47">
            <v>1</v>
          </cell>
          <cell r="R47">
            <v>52000</v>
          </cell>
          <cell r="S47">
            <v>0</v>
          </cell>
        </row>
        <row r="48">
          <cell r="H48">
            <v>23200</v>
          </cell>
          <cell r="I48">
            <v>26</v>
          </cell>
          <cell r="J48">
            <v>18200</v>
          </cell>
          <cell r="K48">
            <v>18</v>
          </cell>
          <cell r="L48">
            <v>13200</v>
          </cell>
          <cell r="M48">
            <v>10</v>
          </cell>
          <cell r="N48">
            <v>7800</v>
          </cell>
          <cell r="O48">
            <v>2</v>
          </cell>
          <cell r="R48">
            <v>67400</v>
          </cell>
          <cell r="S48">
            <v>24</v>
          </cell>
        </row>
        <row r="49">
          <cell r="H49">
            <v>23400</v>
          </cell>
          <cell r="I49" t="e">
            <v>#N/A</v>
          </cell>
          <cell r="J49">
            <v>18400</v>
          </cell>
          <cell r="K49" t="e">
            <v>#N/A</v>
          </cell>
          <cell r="L49">
            <v>13400</v>
          </cell>
          <cell r="M49" t="e">
            <v>#N/A</v>
          </cell>
          <cell r="N49">
            <v>8000</v>
          </cell>
          <cell r="O49" t="e">
            <v>#N/A</v>
          </cell>
        </row>
        <row r="50">
          <cell r="H50">
            <v>23600</v>
          </cell>
          <cell r="I50">
            <v>25</v>
          </cell>
          <cell r="J50">
            <v>18600</v>
          </cell>
          <cell r="K50" t="e">
            <v>#N/A</v>
          </cell>
          <cell r="L50">
            <v>13600</v>
          </cell>
          <cell r="M50" t="e">
            <v>#N/A</v>
          </cell>
          <cell r="N50">
            <v>8200</v>
          </cell>
          <cell r="O50" t="e">
            <v>#N/A</v>
          </cell>
          <cell r="R50">
            <v>56000</v>
          </cell>
          <cell r="S50">
            <v>0</v>
          </cell>
        </row>
        <row r="51">
          <cell r="H51">
            <v>23800</v>
          </cell>
          <cell r="I51">
            <v>27</v>
          </cell>
          <cell r="J51">
            <v>18800</v>
          </cell>
          <cell r="K51">
            <v>18</v>
          </cell>
          <cell r="L51">
            <v>13800</v>
          </cell>
          <cell r="M51">
            <v>11</v>
          </cell>
          <cell r="N51">
            <v>8400</v>
          </cell>
          <cell r="O51">
            <v>2</v>
          </cell>
          <cell r="R51">
            <v>71400</v>
          </cell>
          <cell r="S51">
            <v>24</v>
          </cell>
        </row>
        <row r="52">
          <cell r="H52">
            <v>24000</v>
          </cell>
          <cell r="I52">
            <v>25</v>
          </cell>
          <cell r="J52">
            <v>19000</v>
          </cell>
          <cell r="K52">
            <v>17</v>
          </cell>
          <cell r="L52">
            <v>14000</v>
          </cell>
          <cell r="M52">
            <v>9</v>
          </cell>
          <cell r="N52">
            <v>8600</v>
          </cell>
          <cell r="O52">
            <v>1</v>
          </cell>
        </row>
        <row r="53">
          <cell r="H53">
            <v>24200</v>
          </cell>
          <cell r="I53">
            <v>25</v>
          </cell>
          <cell r="J53">
            <v>19200</v>
          </cell>
          <cell r="K53">
            <v>17</v>
          </cell>
          <cell r="L53">
            <v>14200</v>
          </cell>
          <cell r="M53">
            <v>9</v>
          </cell>
          <cell r="N53">
            <v>8800</v>
          </cell>
          <cell r="O53">
            <v>1</v>
          </cell>
          <cell r="R53">
            <v>60000</v>
          </cell>
          <cell r="S53">
            <v>0</v>
          </cell>
        </row>
        <row r="54">
          <cell r="H54">
            <v>24400</v>
          </cell>
          <cell r="I54">
            <v>29</v>
          </cell>
          <cell r="J54">
            <v>19400</v>
          </cell>
          <cell r="K54">
            <v>19</v>
          </cell>
          <cell r="L54">
            <v>14400</v>
          </cell>
          <cell r="M54">
            <v>11</v>
          </cell>
          <cell r="N54">
            <v>9000</v>
          </cell>
          <cell r="O54">
            <v>3</v>
          </cell>
          <cell r="R54">
            <v>75400</v>
          </cell>
          <cell r="S54">
            <v>24</v>
          </cell>
        </row>
        <row r="55">
          <cell r="H55">
            <v>24600</v>
          </cell>
          <cell r="I55">
            <v>34</v>
          </cell>
          <cell r="J55">
            <v>19600</v>
          </cell>
          <cell r="K55">
            <v>21</v>
          </cell>
          <cell r="L55">
            <v>14600</v>
          </cell>
          <cell r="M55">
            <v>13</v>
          </cell>
          <cell r="N55">
            <v>9200</v>
          </cell>
          <cell r="O55">
            <v>5</v>
          </cell>
        </row>
        <row r="56">
          <cell r="H56">
            <v>24800</v>
          </cell>
          <cell r="I56">
            <v>26</v>
          </cell>
          <cell r="J56">
            <v>19800</v>
          </cell>
          <cell r="K56">
            <v>17</v>
          </cell>
          <cell r="L56">
            <v>14800</v>
          </cell>
          <cell r="M56">
            <v>9</v>
          </cell>
          <cell r="N56">
            <v>9400</v>
          </cell>
          <cell r="O56">
            <v>1</v>
          </cell>
          <cell r="R56">
            <v>64000</v>
          </cell>
          <cell r="S56">
            <v>0</v>
          </cell>
        </row>
        <row r="57">
          <cell r="H57">
            <v>25000</v>
          </cell>
          <cell r="I57">
            <v>27</v>
          </cell>
          <cell r="J57">
            <v>20000</v>
          </cell>
          <cell r="K57">
            <v>17</v>
          </cell>
          <cell r="L57">
            <v>15000</v>
          </cell>
          <cell r="M57">
            <v>9</v>
          </cell>
          <cell r="N57">
            <v>9600</v>
          </cell>
          <cell r="O57">
            <v>1</v>
          </cell>
          <cell r="R57">
            <v>79400</v>
          </cell>
          <cell r="S57">
            <v>24</v>
          </cell>
        </row>
        <row r="58">
          <cell r="H58">
            <v>25200</v>
          </cell>
          <cell r="I58" t="e">
            <v>#N/A</v>
          </cell>
          <cell r="J58">
            <v>20200</v>
          </cell>
          <cell r="K58" t="e">
            <v>#N/A</v>
          </cell>
          <cell r="L58">
            <v>15200</v>
          </cell>
          <cell r="M58" t="e">
            <v>#N/A</v>
          </cell>
          <cell r="N58">
            <v>9800</v>
          </cell>
          <cell r="O58" t="e">
            <v>#N/A</v>
          </cell>
        </row>
        <row r="59">
          <cell r="H59">
            <v>25400</v>
          </cell>
          <cell r="I59">
            <v>25</v>
          </cell>
          <cell r="J59">
            <v>20400</v>
          </cell>
          <cell r="K59">
            <v>17</v>
          </cell>
          <cell r="L59">
            <v>15400</v>
          </cell>
          <cell r="M59">
            <v>9</v>
          </cell>
          <cell r="N59">
            <v>10000</v>
          </cell>
          <cell r="O59">
            <v>1</v>
          </cell>
          <cell r="R59">
            <v>68000</v>
          </cell>
          <cell r="S59">
            <v>0</v>
          </cell>
        </row>
        <row r="60">
          <cell r="H60">
            <v>25600</v>
          </cell>
          <cell r="I60">
            <v>26</v>
          </cell>
          <cell r="J60">
            <v>20600</v>
          </cell>
          <cell r="K60">
            <v>18</v>
          </cell>
          <cell r="L60">
            <v>15600</v>
          </cell>
          <cell r="M60">
            <v>10</v>
          </cell>
          <cell r="N60">
            <v>10200</v>
          </cell>
          <cell r="O60">
            <v>1</v>
          </cell>
          <cell r="R60">
            <v>83400</v>
          </cell>
          <cell r="S60">
            <v>24</v>
          </cell>
        </row>
        <row r="61">
          <cell r="H61">
            <v>25800</v>
          </cell>
          <cell r="I61">
            <v>28</v>
          </cell>
          <cell r="J61">
            <v>20800</v>
          </cell>
          <cell r="K61">
            <v>18</v>
          </cell>
          <cell r="L61">
            <v>15800</v>
          </cell>
          <cell r="M61">
            <v>10</v>
          </cell>
          <cell r="N61">
            <v>10400</v>
          </cell>
          <cell r="O61">
            <v>2</v>
          </cell>
        </row>
        <row r="62">
          <cell r="H62">
            <v>26000</v>
          </cell>
          <cell r="I62">
            <v>26</v>
          </cell>
          <cell r="J62">
            <v>21000</v>
          </cell>
          <cell r="K62" t="e">
            <v>#N/A</v>
          </cell>
          <cell r="L62">
            <v>16000</v>
          </cell>
          <cell r="M62" t="e">
            <v>#N/A</v>
          </cell>
          <cell r="N62">
            <v>10600</v>
          </cell>
          <cell r="O62" t="e">
            <v>#N/A</v>
          </cell>
          <cell r="R62">
            <v>72000</v>
          </cell>
          <cell r="S62">
            <v>0</v>
          </cell>
        </row>
        <row r="63">
          <cell r="H63">
            <v>26200</v>
          </cell>
          <cell r="I63">
            <v>26</v>
          </cell>
          <cell r="J63">
            <v>21200</v>
          </cell>
          <cell r="K63">
            <v>17</v>
          </cell>
          <cell r="L63">
            <v>16200</v>
          </cell>
          <cell r="M63">
            <v>9</v>
          </cell>
          <cell r="N63">
            <v>10800</v>
          </cell>
          <cell r="O63">
            <v>1</v>
          </cell>
          <cell r="R63">
            <v>87400</v>
          </cell>
          <cell r="S63">
            <v>24</v>
          </cell>
        </row>
        <row r="64">
          <cell r="H64">
            <v>26400</v>
          </cell>
          <cell r="I64" t="e">
            <v>#N/A</v>
          </cell>
          <cell r="J64">
            <v>21400</v>
          </cell>
          <cell r="K64" t="e">
            <v>#N/A</v>
          </cell>
          <cell r="L64">
            <v>16400</v>
          </cell>
          <cell r="M64" t="e">
            <v>#N/A</v>
          </cell>
          <cell r="N64">
            <v>11000</v>
          </cell>
          <cell r="O64" t="e">
            <v>#N/A</v>
          </cell>
        </row>
        <row r="65">
          <cell r="H65">
            <v>26600</v>
          </cell>
          <cell r="I65" t="e">
            <v>#N/A</v>
          </cell>
          <cell r="J65">
            <v>21600</v>
          </cell>
          <cell r="K65" t="e">
            <v>#N/A</v>
          </cell>
          <cell r="L65">
            <v>16600</v>
          </cell>
          <cell r="M65" t="e">
            <v>#N/A</v>
          </cell>
          <cell r="N65">
            <v>11200</v>
          </cell>
          <cell r="O65" t="e">
            <v>#N/A</v>
          </cell>
          <cell r="R65">
            <v>76000</v>
          </cell>
          <cell r="S65">
            <v>0</v>
          </cell>
        </row>
        <row r="66">
          <cell r="H66">
            <v>26800</v>
          </cell>
          <cell r="I66" t="e">
            <v>#N/A</v>
          </cell>
          <cell r="J66">
            <v>21800</v>
          </cell>
          <cell r="K66" t="e">
            <v>#N/A</v>
          </cell>
          <cell r="L66">
            <v>16800</v>
          </cell>
          <cell r="M66" t="e">
            <v>#N/A</v>
          </cell>
          <cell r="N66">
            <v>11400</v>
          </cell>
          <cell r="O66" t="e">
            <v>#N/A</v>
          </cell>
          <cell r="R66">
            <v>91400</v>
          </cell>
          <cell r="S66">
            <v>24</v>
          </cell>
        </row>
        <row r="67">
          <cell r="H67">
            <v>27000</v>
          </cell>
          <cell r="I67">
            <v>27</v>
          </cell>
          <cell r="J67">
            <v>22000</v>
          </cell>
          <cell r="K67">
            <v>18</v>
          </cell>
          <cell r="L67">
            <v>17000</v>
          </cell>
          <cell r="M67">
            <v>10</v>
          </cell>
          <cell r="N67">
            <v>11600</v>
          </cell>
          <cell r="O67">
            <v>3</v>
          </cell>
        </row>
        <row r="68">
          <cell r="H68">
            <v>27200</v>
          </cell>
          <cell r="I68">
            <v>25</v>
          </cell>
          <cell r="J68">
            <v>22200</v>
          </cell>
          <cell r="K68">
            <v>17</v>
          </cell>
          <cell r="L68">
            <v>17200</v>
          </cell>
          <cell r="M68">
            <v>9</v>
          </cell>
          <cell r="N68">
            <v>11800</v>
          </cell>
          <cell r="O68">
            <v>1</v>
          </cell>
          <cell r="R68">
            <v>80000</v>
          </cell>
          <cell r="S68">
            <v>0</v>
          </cell>
        </row>
        <row r="69">
          <cell r="H69">
            <v>27400</v>
          </cell>
          <cell r="I69">
            <v>27</v>
          </cell>
          <cell r="J69">
            <v>22400</v>
          </cell>
          <cell r="K69">
            <v>18</v>
          </cell>
          <cell r="L69">
            <v>17400</v>
          </cell>
          <cell r="M69">
            <v>10</v>
          </cell>
          <cell r="N69">
            <v>12000</v>
          </cell>
          <cell r="O69">
            <v>2</v>
          </cell>
          <cell r="R69">
            <v>95400</v>
          </cell>
          <cell r="S69">
            <v>24</v>
          </cell>
        </row>
        <row r="70">
          <cell r="H70">
            <v>27600</v>
          </cell>
          <cell r="I70">
            <v>28</v>
          </cell>
          <cell r="J70">
            <v>22600</v>
          </cell>
          <cell r="K70">
            <v>18</v>
          </cell>
          <cell r="L70">
            <v>17600</v>
          </cell>
          <cell r="M70">
            <v>11</v>
          </cell>
          <cell r="N70">
            <v>12200</v>
          </cell>
          <cell r="O70">
            <v>3</v>
          </cell>
        </row>
        <row r="71">
          <cell r="H71">
            <v>27800</v>
          </cell>
          <cell r="I71" t="e">
            <v>#N/A</v>
          </cell>
          <cell r="J71">
            <v>22800</v>
          </cell>
          <cell r="K71" t="e">
            <v>#N/A</v>
          </cell>
          <cell r="L71">
            <v>17800</v>
          </cell>
          <cell r="M71" t="e">
            <v>#N/A</v>
          </cell>
          <cell r="N71">
            <v>12400</v>
          </cell>
          <cell r="O71" t="e">
            <v>#N/A</v>
          </cell>
          <cell r="R71">
            <v>84000</v>
          </cell>
          <cell r="S71">
            <v>0</v>
          </cell>
        </row>
        <row r="72">
          <cell r="H72">
            <v>28000</v>
          </cell>
          <cell r="I72" t="e">
            <v>#N/A</v>
          </cell>
          <cell r="J72">
            <v>23000</v>
          </cell>
          <cell r="K72" t="e">
            <v>#N/A</v>
          </cell>
          <cell r="L72">
            <v>18000</v>
          </cell>
          <cell r="M72" t="e">
            <v>#N/A</v>
          </cell>
          <cell r="N72">
            <v>12600</v>
          </cell>
          <cell r="O72" t="e">
            <v>#N/A</v>
          </cell>
          <cell r="R72">
            <v>99400</v>
          </cell>
          <cell r="S72">
            <v>24</v>
          </cell>
        </row>
        <row r="73">
          <cell r="H73">
            <v>28200</v>
          </cell>
          <cell r="I73" t="e">
            <v>#N/A</v>
          </cell>
          <cell r="J73">
            <v>23200</v>
          </cell>
          <cell r="K73" t="e">
            <v>#N/A</v>
          </cell>
          <cell r="L73">
            <v>18200</v>
          </cell>
          <cell r="M73" t="e">
            <v>#N/A</v>
          </cell>
          <cell r="N73">
            <v>12800</v>
          </cell>
          <cell r="O73" t="e">
            <v>#N/A</v>
          </cell>
        </row>
        <row r="74">
          <cell r="H74">
            <v>28400</v>
          </cell>
          <cell r="I74">
            <v>26</v>
          </cell>
          <cell r="J74">
            <v>23400</v>
          </cell>
          <cell r="K74" t="e">
            <v>#N/A</v>
          </cell>
          <cell r="L74">
            <v>18400</v>
          </cell>
          <cell r="M74" t="e">
            <v>#N/A</v>
          </cell>
          <cell r="N74">
            <v>13000</v>
          </cell>
          <cell r="O74" t="e">
            <v>#N/A</v>
          </cell>
          <cell r="R74">
            <v>88000</v>
          </cell>
          <cell r="S74">
            <v>0</v>
          </cell>
        </row>
        <row r="75">
          <cell r="H75">
            <v>28600</v>
          </cell>
          <cell r="I75">
            <v>27</v>
          </cell>
          <cell r="J75">
            <v>23600</v>
          </cell>
          <cell r="K75">
            <v>18</v>
          </cell>
          <cell r="L75">
            <v>18600</v>
          </cell>
          <cell r="M75">
            <v>10</v>
          </cell>
          <cell r="N75">
            <v>13200</v>
          </cell>
          <cell r="O75">
            <v>2</v>
          </cell>
          <cell r="R75">
            <v>103400</v>
          </cell>
          <cell r="S75">
            <v>24</v>
          </cell>
        </row>
        <row r="76">
          <cell r="H76">
            <v>28800</v>
          </cell>
          <cell r="I76">
            <v>26</v>
          </cell>
          <cell r="J76">
            <v>23800</v>
          </cell>
          <cell r="K76">
            <v>17</v>
          </cell>
          <cell r="L76">
            <v>18800</v>
          </cell>
          <cell r="M76">
            <v>9</v>
          </cell>
          <cell r="N76">
            <v>13400</v>
          </cell>
          <cell r="O76">
            <v>1</v>
          </cell>
        </row>
        <row r="77">
          <cell r="H77">
            <v>29000</v>
          </cell>
          <cell r="I77">
            <v>30</v>
          </cell>
          <cell r="J77">
            <v>24000</v>
          </cell>
          <cell r="K77">
            <v>20</v>
          </cell>
          <cell r="L77">
            <v>19000</v>
          </cell>
          <cell r="M77">
            <v>12</v>
          </cell>
          <cell r="N77">
            <v>13600</v>
          </cell>
          <cell r="O77">
            <v>3</v>
          </cell>
          <cell r="R77">
            <v>92000</v>
          </cell>
          <cell r="S77">
            <v>0</v>
          </cell>
        </row>
        <row r="78">
          <cell r="H78">
            <v>29200</v>
          </cell>
          <cell r="I78">
            <v>26</v>
          </cell>
          <cell r="J78">
            <v>24200</v>
          </cell>
          <cell r="K78">
            <v>18</v>
          </cell>
          <cell r="L78">
            <v>19200</v>
          </cell>
          <cell r="M78">
            <v>10</v>
          </cell>
          <cell r="N78">
            <v>13800</v>
          </cell>
          <cell r="O78">
            <v>2</v>
          </cell>
          <cell r="R78">
            <v>107400</v>
          </cell>
          <cell r="S78">
            <v>24</v>
          </cell>
        </row>
        <row r="79">
          <cell r="H79">
            <v>29400</v>
          </cell>
          <cell r="I79">
            <v>27</v>
          </cell>
          <cell r="J79">
            <v>24400</v>
          </cell>
          <cell r="K79">
            <v>18</v>
          </cell>
          <cell r="L79">
            <v>19400</v>
          </cell>
          <cell r="M79">
            <v>10</v>
          </cell>
          <cell r="N79">
            <v>14000</v>
          </cell>
          <cell r="O79">
            <v>2</v>
          </cell>
        </row>
        <row r="80">
          <cell r="H80">
            <v>29600</v>
          </cell>
          <cell r="I80">
            <v>27</v>
          </cell>
          <cell r="J80">
            <v>24600</v>
          </cell>
          <cell r="K80">
            <v>18</v>
          </cell>
          <cell r="L80">
            <v>19600</v>
          </cell>
          <cell r="M80">
            <v>10</v>
          </cell>
          <cell r="N80">
            <v>14200</v>
          </cell>
          <cell r="O80">
            <v>2</v>
          </cell>
          <cell r="R80">
            <v>96000</v>
          </cell>
          <cell r="S80">
            <v>0</v>
          </cell>
        </row>
        <row r="81">
          <cell r="H81">
            <v>29800</v>
          </cell>
          <cell r="I81" t="e">
            <v>#N/A</v>
          </cell>
          <cell r="J81">
            <v>24800</v>
          </cell>
          <cell r="K81" t="e">
            <v>#N/A</v>
          </cell>
          <cell r="L81">
            <v>19800</v>
          </cell>
          <cell r="M81" t="e">
            <v>#N/A</v>
          </cell>
          <cell r="N81">
            <v>14400</v>
          </cell>
          <cell r="O81" t="e">
            <v>#N/A</v>
          </cell>
          <cell r="R81">
            <v>111400</v>
          </cell>
          <cell r="S81">
            <v>24</v>
          </cell>
        </row>
        <row r="82">
          <cell r="H82">
            <v>30000</v>
          </cell>
          <cell r="I82" t="e">
            <v>#N/A</v>
          </cell>
          <cell r="J82">
            <v>25000</v>
          </cell>
          <cell r="K82" t="e">
            <v>#N/A</v>
          </cell>
          <cell r="L82">
            <v>20000</v>
          </cell>
          <cell r="M82" t="e">
            <v>#N/A</v>
          </cell>
          <cell r="N82">
            <v>14600</v>
          </cell>
          <cell r="O82" t="e">
            <v>#N/A</v>
          </cell>
        </row>
        <row r="83">
          <cell r="H83">
            <v>30200</v>
          </cell>
          <cell r="I83">
            <v>28</v>
          </cell>
          <cell r="J83">
            <v>25200</v>
          </cell>
          <cell r="K83">
            <v>18</v>
          </cell>
          <cell r="L83">
            <v>20200</v>
          </cell>
          <cell r="M83">
            <v>10</v>
          </cell>
          <cell r="N83">
            <v>14800</v>
          </cell>
          <cell r="O83">
            <v>2</v>
          </cell>
          <cell r="R83">
            <v>100000</v>
          </cell>
          <cell r="S83">
            <v>0</v>
          </cell>
        </row>
        <row r="84">
          <cell r="H84">
            <v>30400</v>
          </cell>
          <cell r="I84" t="e">
            <v>#N/A</v>
          </cell>
          <cell r="J84">
            <v>25400</v>
          </cell>
          <cell r="K84" t="e">
            <v>#N/A</v>
          </cell>
          <cell r="L84">
            <v>20400</v>
          </cell>
          <cell r="M84" t="e">
            <v>#N/A</v>
          </cell>
          <cell r="N84">
            <v>15000</v>
          </cell>
          <cell r="O84" t="e">
            <v>#N/A</v>
          </cell>
          <cell r="R84">
            <v>115400</v>
          </cell>
          <cell r="S84">
            <v>24</v>
          </cell>
        </row>
        <row r="85">
          <cell r="H85">
            <v>30600</v>
          </cell>
          <cell r="I85" t="e">
            <v>#N/A</v>
          </cell>
          <cell r="J85">
            <v>25600</v>
          </cell>
          <cell r="K85" t="e">
            <v>#N/A</v>
          </cell>
          <cell r="L85">
            <v>20600</v>
          </cell>
          <cell r="M85" t="e">
            <v>#N/A</v>
          </cell>
          <cell r="N85">
            <v>15200</v>
          </cell>
          <cell r="O85" t="e">
            <v>#N/A</v>
          </cell>
        </row>
        <row r="86">
          <cell r="H86">
            <v>30800</v>
          </cell>
          <cell r="I86" t="e">
            <v>#N/A</v>
          </cell>
          <cell r="J86">
            <v>25800</v>
          </cell>
          <cell r="K86" t="e">
            <v>#N/A</v>
          </cell>
          <cell r="L86">
            <v>20800</v>
          </cell>
          <cell r="M86" t="e">
            <v>#N/A</v>
          </cell>
          <cell r="N86">
            <v>15400</v>
          </cell>
          <cell r="O86" t="e">
            <v>#N/A</v>
          </cell>
          <cell r="R86">
            <v>104000</v>
          </cell>
          <cell r="S86">
            <v>0</v>
          </cell>
        </row>
        <row r="87">
          <cell r="H87">
            <v>31000</v>
          </cell>
          <cell r="I87">
            <v>25</v>
          </cell>
          <cell r="J87">
            <v>26000</v>
          </cell>
          <cell r="K87" t="e">
            <v>#N/A</v>
          </cell>
          <cell r="L87">
            <v>21000</v>
          </cell>
          <cell r="M87" t="e">
            <v>#N/A</v>
          </cell>
          <cell r="N87">
            <v>15600</v>
          </cell>
          <cell r="O87" t="e">
            <v>#N/A</v>
          </cell>
          <cell r="R87">
            <v>119400</v>
          </cell>
          <cell r="S87">
            <v>24</v>
          </cell>
        </row>
        <row r="88">
          <cell r="H88">
            <v>31200</v>
          </cell>
          <cell r="I88">
            <v>25</v>
          </cell>
          <cell r="J88">
            <v>26200</v>
          </cell>
          <cell r="K88">
            <v>17</v>
          </cell>
          <cell r="L88">
            <v>21200</v>
          </cell>
          <cell r="M88">
            <v>9</v>
          </cell>
          <cell r="N88">
            <v>15800</v>
          </cell>
          <cell r="O88">
            <v>1</v>
          </cell>
        </row>
        <row r="89">
          <cell r="H89">
            <v>31400</v>
          </cell>
          <cell r="I89">
            <v>26</v>
          </cell>
          <cell r="J89">
            <v>26400</v>
          </cell>
          <cell r="K89">
            <v>17</v>
          </cell>
          <cell r="L89">
            <v>21400</v>
          </cell>
          <cell r="M89">
            <v>10</v>
          </cell>
          <cell r="N89">
            <v>16000</v>
          </cell>
          <cell r="O89">
            <v>1</v>
          </cell>
          <cell r="R89">
            <v>108000</v>
          </cell>
          <cell r="S89">
            <v>0</v>
          </cell>
        </row>
        <row r="90">
          <cell r="H90">
            <v>31600</v>
          </cell>
          <cell r="I90">
            <v>26</v>
          </cell>
          <cell r="J90">
            <v>26600</v>
          </cell>
          <cell r="K90">
            <v>17</v>
          </cell>
          <cell r="L90">
            <v>21600</v>
          </cell>
          <cell r="M90">
            <v>9</v>
          </cell>
          <cell r="N90">
            <v>16200</v>
          </cell>
          <cell r="O90">
            <v>1</v>
          </cell>
          <cell r="R90">
            <v>123400</v>
          </cell>
          <cell r="S90">
            <v>24</v>
          </cell>
        </row>
        <row r="91">
          <cell r="H91">
            <v>31800</v>
          </cell>
          <cell r="I91">
            <v>26</v>
          </cell>
          <cell r="J91">
            <v>26800</v>
          </cell>
          <cell r="K91" t="e">
            <v>#N/A</v>
          </cell>
          <cell r="L91">
            <v>21800</v>
          </cell>
          <cell r="M91">
            <v>9</v>
          </cell>
          <cell r="N91">
            <v>16400</v>
          </cell>
          <cell r="O91" t="e">
            <v>#N/A</v>
          </cell>
        </row>
        <row r="92">
          <cell r="H92">
            <v>32000</v>
          </cell>
          <cell r="I92" t="e">
            <v>#N/A</v>
          </cell>
          <cell r="J92">
            <v>27000</v>
          </cell>
          <cell r="K92" t="e">
            <v>#N/A</v>
          </cell>
          <cell r="L92">
            <v>22000</v>
          </cell>
          <cell r="M92" t="e">
            <v>#N/A</v>
          </cell>
          <cell r="N92">
            <v>16600</v>
          </cell>
          <cell r="O92" t="e">
            <v>#N/A</v>
          </cell>
          <cell r="R92">
            <v>112000</v>
          </cell>
          <cell r="S92">
            <v>0</v>
          </cell>
        </row>
        <row r="93">
          <cell r="H93">
            <v>32200</v>
          </cell>
          <cell r="I93" t="e">
            <v>#N/A</v>
          </cell>
          <cell r="J93">
            <v>27200</v>
          </cell>
          <cell r="K93" t="e">
            <v>#N/A</v>
          </cell>
          <cell r="L93">
            <v>22200</v>
          </cell>
          <cell r="M93" t="e">
            <v>#N/A</v>
          </cell>
          <cell r="N93">
            <v>16800</v>
          </cell>
          <cell r="O93" t="e">
            <v>#N/A</v>
          </cell>
          <cell r="R93">
            <v>127400</v>
          </cell>
          <cell r="S93">
            <v>24</v>
          </cell>
        </row>
        <row r="94">
          <cell r="H94">
            <v>32400</v>
          </cell>
          <cell r="I94">
            <v>25</v>
          </cell>
          <cell r="J94">
            <v>27400</v>
          </cell>
          <cell r="K94">
            <v>17</v>
          </cell>
          <cell r="L94">
            <v>22400</v>
          </cell>
          <cell r="M94">
            <v>9</v>
          </cell>
          <cell r="N94">
            <v>17000</v>
          </cell>
          <cell r="O94">
            <v>1</v>
          </cell>
        </row>
        <row r="95">
          <cell r="H95">
            <v>32600</v>
          </cell>
          <cell r="I95">
            <v>25</v>
          </cell>
          <cell r="J95">
            <v>27600</v>
          </cell>
          <cell r="K95">
            <v>17</v>
          </cell>
          <cell r="L95">
            <v>22600</v>
          </cell>
          <cell r="M95">
            <v>9</v>
          </cell>
          <cell r="N95">
            <v>17200</v>
          </cell>
          <cell r="O95">
            <v>1</v>
          </cell>
          <cell r="R95">
            <v>116000</v>
          </cell>
          <cell r="S95">
            <v>0</v>
          </cell>
        </row>
        <row r="96">
          <cell r="H96">
            <v>32800</v>
          </cell>
          <cell r="I96">
            <v>25</v>
          </cell>
          <cell r="J96">
            <v>27800</v>
          </cell>
          <cell r="K96">
            <v>17</v>
          </cell>
          <cell r="L96">
            <v>22800</v>
          </cell>
          <cell r="M96">
            <v>9</v>
          </cell>
          <cell r="N96">
            <v>17400</v>
          </cell>
          <cell r="O96">
            <v>1</v>
          </cell>
          <cell r="R96">
            <v>131400</v>
          </cell>
          <cell r="S96">
            <v>24</v>
          </cell>
        </row>
        <row r="97">
          <cell r="H97">
            <v>33000</v>
          </cell>
          <cell r="I97">
            <v>26</v>
          </cell>
          <cell r="J97">
            <v>28000</v>
          </cell>
          <cell r="K97">
            <v>18</v>
          </cell>
          <cell r="L97">
            <v>23000</v>
          </cell>
          <cell r="M97">
            <v>10</v>
          </cell>
          <cell r="N97">
            <v>17600</v>
          </cell>
          <cell r="O97">
            <v>2</v>
          </cell>
        </row>
        <row r="98">
          <cell r="H98">
            <v>33200</v>
          </cell>
          <cell r="I98" t="e">
            <v>#N/A</v>
          </cell>
          <cell r="J98">
            <v>28200</v>
          </cell>
          <cell r="K98" t="e">
            <v>#N/A</v>
          </cell>
          <cell r="L98">
            <v>23200</v>
          </cell>
          <cell r="M98" t="e">
            <v>#N/A</v>
          </cell>
          <cell r="N98">
            <v>17800</v>
          </cell>
          <cell r="O98" t="e">
            <v>#N/A</v>
          </cell>
          <cell r="R98">
            <v>120000</v>
          </cell>
          <cell r="S98">
            <v>0</v>
          </cell>
        </row>
        <row r="99">
          <cell r="H99">
            <v>33400</v>
          </cell>
          <cell r="I99" t="e">
            <v>#N/A</v>
          </cell>
          <cell r="J99">
            <v>28400</v>
          </cell>
          <cell r="K99" t="e">
            <v>#N/A</v>
          </cell>
          <cell r="L99">
            <v>23400</v>
          </cell>
          <cell r="M99" t="e">
            <v>#N/A</v>
          </cell>
          <cell r="N99">
            <v>18000</v>
          </cell>
          <cell r="O99" t="e">
            <v>#N/A</v>
          </cell>
          <cell r="R99">
            <v>135400</v>
          </cell>
          <cell r="S99">
            <v>24</v>
          </cell>
        </row>
        <row r="100">
          <cell r="H100">
            <v>33600</v>
          </cell>
          <cell r="I100" t="e">
            <v>#N/A</v>
          </cell>
          <cell r="J100">
            <v>28600</v>
          </cell>
          <cell r="K100" t="e">
            <v>#N/A</v>
          </cell>
          <cell r="L100">
            <v>23600</v>
          </cell>
          <cell r="M100" t="e">
            <v>#N/A</v>
          </cell>
          <cell r="N100">
            <v>18200</v>
          </cell>
          <cell r="O100" t="e">
            <v>#N/A</v>
          </cell>
        </row>
        <row r="101">
          <cell r="H101">
            <v>33800</v>
          </cell>
          <cell r="I101">
            <v>26</v>
          </cell>
          <cell r="J101">
            <v>28800</v>
          </cell>
          <cell r="K101">
            <v>17</v>
          </cell>
          <cell r="L101">
            <v>23800</v>
          </cell>
          <cell r="M101">
            <v>9</v>
          </cell>
          <cell r="N101">
            <v>18400</v>
          </cell>
          <cell r="O101">
            <v>2</v>
          </cell>
          <cell r="R101">
            <v>124000</v>
          </cell>
          <cell r="S101">
            <v>0</v>
          </cell>
        </row>
        <row r="102">
          <cell r="H102">
            <v>34000</v>
          </cell>
          <cell r="I102">
            <v>26</v>
          </cell>
          <cell r="J102">
            <v>29000</v>
          </cell>
          <cell r="K102">
            <v>17</v>
          </cell>
          <cell r="L102">
            <v>24000</v>
          </cell>
          <cell r="M102">
            <v>9</v>
          </cell>
          <cell r="N102">
            <v>18600</v>
          </cell>
          <cell r="O102">
            <v>1</v>
          </cell>
          <cell r="R102">
            <v>139400</v>
          </cell>
          <cell r="S102">
            <v>24</v>
          </cell>
        </row>
        <row r="103">
          <cell r="H103">
            <v>34200</v>
          </cell>
          <cell r="I103" t="e">
            <v>#N/A</v>
          </cell>
          <cell r="J103">
            <v>29200</v>
          </cell>
          <cell r="K103" t="e">
            <v>#N/A</v>
          </cell>
          <cell r="L103">
            <v>24200</v>
          </cell>
          <cell r="M103" t="e">
            <v>#N/A</v>
          </cell>
          <cell r="N103">
            <v>18800</v>
          </cell>
          <cell r="O103" t="e">
            <v>#N/A</v>
          </cell>
        </row>
        <row r="104">
          <cell r="H104">
            <v>34400</v>
          </cell>
          <cell r="I104">
            <v>28</v>
          </cell>
          <cell r="J104">
            <v>29400</v>
          </cell>
          <cell r="K104">
            <v>18</v>
          </cell>
          <cell r="L104">
            <v>24400</v>
          </cell>
          <cell r="M104">
            <v>10</v>
          </cell>
          <cell r="N104">
            <v>19000</v>
          </cell>
          <cell r="O104">
            <v>2</v>
          </cell>
          <cell r="R104">
            <v>128000</v>
          </cell>
          <cell r="S104">
            <v>0</v>
          </cell>
        </row>
        <row r="105">
          <cell r="H105">
            <v>34600</v>
          </cell>
          <cell r="I105">
            <v>26</v>
          </cell>
          <cell r="J105">
            <v>29600</v>
          </cell>
          <cell r="K105">
            <v>17</v>
          </cell>
          <cell r="L105">
            <v>24600</v>
          </cell>
          <cell r="M105">
            <v>9</v>
          </cell>
          <cell r="N105">
            <v>19200</v>
          </cell>
          <cell r="O105">
            <v>1</v>
          </cell>
          <cell r="R105">
            <v>143400</v>
          </cell>
          <cell r="S105">
            <v>24</v>
          </cell>
        </row>
        <row r="106">
          <cell r="H106">
            <v>34800</v>
          </cell>
          <cell r="I106">
            <v>26</v>
          </cell>
          <cell r="J106">
            <v>29800</v>
          </cell>
          <cell r="K106">
            <v>18</v>
          </cell>
          <cell r="L106">
            <v>24800</v>
          </cell>
          <cell r="M106">
            <v>10</v>
          </cell>
          <cell r="N106">
            <v>19400</v>
          </cell>
          <cell r="O106">
            <v>2</v>
          </cell>
        </row>
        <row r="107">
          <cell r="H107">
            <v>35000</v>
          </cell>
          <cell r="I107">
            <v>25</v>
          </cell>
          <cell r="J107">
            <v>30000</v>
          </cell>
          <cell r="K107">
            <v>17</v>
          </cell>
          <cell r="L107">
            <v>25000</v>
          </cell>
          <cell r="M107">
            <v>9</v>
          </cell>
          <cell r="N107">
            <v>19600</v>
          </cell>
          <cell r="O107">
            <v>1</v>
          </cell>
          <cell r="R107">
            <v>132000</v>
          </cell>
          <cell r="S107">
            <v>0</v>
          </cell>
        </row>
        <row r="108">
          <cell r="H108">
            <v>35200</v>
          </cell>
          <cell r="I108">
            <v>31</v>
          </cell>
          <cell r="J108">
            <v>30200</v>
          </cell>
          <cell r="K108">
            <v>22</v>
          </cell>
          <cell r="L108">
            <v>25200</v>
          </cell>
          <cell r="M108">
            <v>13</v>
          </cell>
          <cell r="N108">
            <v>19800</v>
          </cell>
          <cell r="O108">
            <v>5</v>
          </cell>
          <cell r="R108">
            <v>147400</v>
          </cell>
          <cell r="S108">
            <v>24</v>
          </cell>
        </row>
        <row r="109">
          <cell r="H109">
            <v>35400</v>
          </cell>
          <cell r="I109">
            <v>27</v>
          </cell>
          <cell r="J109">
            <v>30400</v>
          </cell>
          <cell r="K109">
            <v>17</v>
          </cell>
          <cell r="L109">
            <v>25400</v>
          </cell>
          <cell r="M109">
            <v>9</v>
          </cell>
          <cell r="N109">
            <v>20000</v>
          </cell>
          <cell r="O109">
            <v>1</v>
          </cell>
        </row>
        <row r="110">
          <cell r="H110">
            <v>35600</v>
          </cell>
          <cell r="I110">
            <v>25</v>
          </cell>
          <cell r="J110">
            <v>30600</v>
          </cell>
          <cell r="K110">
            <v>17</v>
          </cell>
          <cell r="L110">
            <v>25600</v>
          </cell>
          <cell r="M110">
            <v>9</v>
          </cell>
          <cell r="N110">
            <v>20200</v>
          </cell>
          <cell r="O110">
            <v>1</v>
          </cell>
          <cell r="R110">
            <v>136000</v>
          </cell>
          <cell r="S110">
            <v>0</v>
          </cell>
        </row>
        <row r="111">
          <cell r="H111">
            <v>35800</v>
          </cell>
          <cell r="I111">
            <v>25</v>
          </cell>
          <cell r="J111">
            <v>30800</v>
          </cell>
          <cell r="K111">
            <v>17</v>
          </cell>
          <cell r="L111">
            <v>25800</v>
          </cell>
          <cell r="M111">
            <v>9</v>
          </cell>
          <cell r="N111">
            <v>20400</v>
          </cell>
          <cell r="O111">
            <v>1</v>
          </cell>
          <cell r="R111">
            <v>151400</v>
          </cell>
          <cell r="S111">
            <v>24</v>
          </cell>
        </row>
        <row r="112">
          <cell r="H112">
            <v>36000</v>
          </cell>
          <cell r="I112" t="e">
            <v>#N/A</v>
          </cell>
          <cell r="J112">
            <v>31000</v>
          </cell>
          <cell r="K112" t="e">
            <v>#N/A</v>
          </cell>
          <cell r="L112">
            <v>26000</v>
          </cell>
          <cell r="M112" t="e">
            <v>#N/A</v>
          </cell>
          <cell r="N112">
            <v>20600</v>
          </cell>
          <cell r="O112" t="e">
            <v>#N/A</v>
          </cell>
        </row>
        <row r="113">
          <cell r="H113">
            <v>36200</v>
          </cell>
          <cell r="I113">
            <v>25</v>
          </cell>
          <cell r="J113">
            <v>31200</v>
          </cell>
          <cell r="K113">
            <v>17</v>
          </cell>
          <cell r="L113">
            <v>26200</v>
          </cell>
          <cell r="M113">
            <v>9</v>
          </cell>
          <cell r="N113">
            <v>20800</v>
          </cell>
          <cell r="O113">
            <v>1</v>
          </cell>
          <cell r="R113">
            <v>140000</v>
          </cell>
          <cell r="S113">
            <v>0</v>
          </cell>
        </row>
        <row r="114">
          <cell r="H114">
            <v>36400</v>
          </cell>
          <cell r="I114">
            <v>26</v>
          </cell>
          <cell r="J114">
            <v>31400</v>
          </cell>
          <cell r="K114">
            <v>17</v>
          </cell>
          <cell r="L114">
            <v>26400</v>
          </cell>
          <cell r="M114">
            <v>9</v>
          </cell>
          <cell r="N114">
            <v>21000</v>
          </cell>
          <cell r="O114">
            <v>1</v>
          </cell>
          <cell r="R114">
            <v>155400</v>
          </cell>
          <cell r="S114">
            <v>24</v>
          </cell>
        </row>
        <row r="115">
          <cell r="H115">
            <v>36600</v>
          </cell>
          <cell r="I115" t="e">
            <v>#N/A</v>
          </cell>
          <cell r="J115">
            <v>31600</v>
          </cell>
          <cell r="K115" t="e">
            <v>#N/A</v>
          </cell>
          <cell r="L115">
            <v>26600</v>
          </cell>
          <cell r="M115" t="e">
            <v>#N/A</v>
          </cell>
          <cell r="N115">
            <v>21200</v>
          </cell>
          <cell r="O115" t="e">
            <v>#N/A</v>
          </cell>
        </row>
        <row r="116">
          <cell r="H116">
            <v>36800</v>
          </cell>
          <cell r="I116">
            <v>25</v>
          </cell>
          <cell r="J116">
            <v>31800</v>
          </cell>
          <cell r="K116" t="e">
            <v>#N/A</v>
          </cell>
          <cell r="L116">
            <v>26800</v>
          </cell>
          <cell r="M116" t="e">
            <v>#N/A</v>
          </cell>
          <cell r="N116">
            <v>21400</v>
          </cell>
          <cell r="O116" t="e">
            <v>#N/A</v>
          </cell>
          <cell r="R116">
            <v>144000</v>
          </cell>
          <cell r="S116">
            <v>0</v>
          </cell>
        </row>
        <row r="117">
          <cell r="H117">
            <v>37000</v>
          </cell>
          <cell r="I117">
            <v>28</v>
          </cell>
          <cell r="J117">
            <v>32000</v>
          </cell>
          <cell r="K117">
            <v>18</v>
          </cell>
          <cell r="L117">
            <v>27000</v>
          </cell>
          <cell r="M117">
            <v>10</v>
          </cell>
          <cell r="N117">
            <v>21600</v>
          </cell>
          <cell r="O117">
            <v>2</v>
          </cell>
          <cell r="R117">
            <v>159400</v>
          </cell>
          <cell r="S117">
            <v>24</v>
          </cell>
        </row>
        <row r="118">
          <cell r="H118">
            <v>37200</v>
          </cell>
          <cell r="I118">
            <v>25</v>
          </cell>
          <cell r="J118">
            <v>32200</v>
          </cell>
          <cell r="K118" t="e">
            <v>#N/A</v>
          </cell>
          <cell r="L118">
            <v>27200</v>
          </cell>
          <cell r="M118" t="e">
            <v>#N/A</v>
          </cell>
          <cell r="N118">
            <v>21800</v>
          </cell>
          <cell r="O118" t="e">
            <v>#N/A</v>
          </cell>
        </row>
        <row r="119">
          <cell r="H119">
            <v>37400</v>
          </cell>
          <cell r="I119">
            <v>26</v>
          </cell>
          <cell r="J119">
            <v>32400</v>
          </cell>
          <cell r="K119">
            <v>19</v>
          </cell>
          <cell r="L119">
            <v>27400</v>
          </cell>
          <cell r="M119">
            <v>10</v>
          </cell>
          <cell r="N119">
            <v>22000</v>
          </cell>
          <cell r="O119">
            <v>3</v>
          </cell>
          <cell r="R119">
            <v>148000</v>
          </cell>
          <cell r="S119">
            <v>0</v>
          </cell>
        </row>
        <row r="120">
          <cell r="H120">
            <v>37600</v>
          </cell>
          <cell r="I120" t="e">
            <v>#N/A</v>
          </cell>
          <cell r="J120">
            <v>32600</v>
          </cell>
          <cell r="K120" t="e">
            <v>#N/A</v>
          </cell>
          <cell r="L120">
            <v>27600</v>
          </cell>
          <cell r="M120" t="e">
            <v>#N/A</v>
          </cell>
          <cell r="N120">
            <v>22200</v>
          </cell>
          <cell r="O120" t="e">
            <v>#N/A</v>
          </cell>
          <cell r="R120">
            <v>163400</v>
          </cell>
          <cell r="S120">
            <v>24</v>
          </cell>
        </row>
        <row r="121">
          <cell r="H121">
            <v>37800</v>
          </cell>
          <cell r="I121">
            <v>25</v>
          </cell>
          <cell r="J121">
            <v>32800</v>
          </cell>
          <cell r="K121">
            <v>17</v>
          </cell>
          <cell r="L121">
            <v>27800</v>
          </cell>
          <cell r="M121">
            <v>9</v>
          </cell>
          <cell r="N121">
            <v>22400</v>
          </cell>
          <cell r="O121">
            <v>1</v>
          </cell>
        </row>
        <row r="122">
          <cell r="H122">
            <v>38000</v>
          </cell>
          <cell r="I122" t="e">
            <v>#N/A</v>
          </cell>
          <cell r="J122">
            <v>33000</v>
          </cell>
          <cell r="K122" t="e">
            <v>#N/A</v>
          </cell>
          <cell r="L122">
            <v>28000</v>
          </cell>
          <cell r="M122" t="e">
            <v>#N/A</v>
          </cell>
          <cell r="N122">
            <v>22600</v>
          </cell>
          <cell r="O122" t="e">
            <v>#N/A</v>
          </cell>
          <cell r="R122">
            <v>152000</v>
          </cell>
          <cell r="S122">
            <v>0</v>
          </cell>
        </row>
        <row r="123">
          <cell r="H123">
            <v>38200</v>
          </cell>
          <cell r="I123">
            <v>27</v>
          </cell>
          <cell r="J123">
            <v>33200</v>
          </cell>
          <cell r="K123">
            <v>17</v>
          </cell>
          <cell r="L123">
            <v>28200</v>
          </cell>
          <cell r="M123">
            <v>10</v>
          </cell>
          <cell r="N123">
            <v>22800</v>
          </cell>
          <cell r="O123">
            <v>1</v>
          </cell>
          <cell r="R123">
            <v>167400</v>
          </cell>
          <cell r="S123">
            <v>24</v>
          </cell>
        </row>
        <row r="124">
          <cell r="H124">
            <v>38400</v>
          </cell>
          <cell r="I124">
            <v>26</v>
          </cell>
          <cell r="J124">
            <v>33400</v>
          </cell>
          <cell r="K124">
            <v>18</v>
          </cell>
          <cell r="L124">
            <v>28400</v>
          </cell>
          <cell r="M124">
            <v>10</v>
          </cell>
          <cell r="N124">
            <v>23000</v>
          </cell>
          <cell r="O124">
            <v>2</v>
          </cell>
        </row>
        <row r="125">
          <cell r="H125">
            <v>38600</v>
          </cell>
          <cell r="I125" t="e">
            <v>#N/A</v>
          </cell>
          <cell r="J125">
            <v>33600</v>
          </cell>
          <cell r="K125" t="e">
            <v>#N/A</v>
          </cell>
          <cell r="L125">
            <v>28600</v>
          </cell>
          <cell r="M125" t="e">
            <v>#N/A</v>
          </cell>
          <cell r="N125">
            <v>23200</v>
          </cell>
          <cell r="O125" t="e">
            <v>#N/A</v>
          </cell>
          <cell r="R125">
            <v>156000</v>
          </cell>
          <cell r="S125">
            <v>0</v>
          </cell>
        </row>
        <row r="126">
          <cell r="H126">
            <v>38800</v>
          </cell>
          <cell r="I126">
            <v>27</v>
          </cell>
          <cell r="J126">
            <v>33800</v>
          </cell>
          <cell r="K126">
            <v>18</v>
          </cell>
          <cell r="L126">
            <v>28800</v>
          </cell>
          <cell r="M126">
            <v>10</v>
          </cell>
          <cell r="N126">
            <v>23400</v>
          </cell>
          <cell r="O126">
            <v>2</v>
          </cell>
          <cell r="R126">
            <v>171400</v>
          </cell>
          <cell r="S126">
            <v>24</v>
          </cell>
        </row>
        <row r="127">
          <cell r="H127">
            <v>39000</v>
          </cell>
          <cell r="I127" t="e">
            <v>#N/A</v>
          </cell>
          <cell r="J127">
            <v>34000</v>
          </cell>
          <cell r="K127" t="e">
            <v>#N/A</v>
          </cell>
          <cell r="L127">
            <v>29000</v>
          </cell>
          <cell r="M127" t="e">
            <v>#N/A</v>
          </cell>
          <cell r="N127">
            <v>23600</v>
          </cell>
          <cell r="O127" t="e">
            <v>#N/A</v>
          </cell>
        </row>
        <row r="128">
          <cell r="H128">
            <v>39200</v>
          </cell>
          <cell r="I128">
            <v>32</v>
          </cell>
          <cell r="J128">
            <v>34200</v>
          </cell>
          <cell r="K128">
            <v>23</v>
          </cell>
          <cell r="L128">
            <v>29200</v>
          </cell>
          <cell r="M128">
            <v>15</v>
          </cell>
          <cell r="N128">
            <v>23800</v>
          </cell>
          <cell r="O128">
            <v>6</v>
          </cell>
          <cell r="R128">
            <v>160000</v>
          </cell>
          <cell r="S128">
            <v>0</v>
          </cell>
        </row>
        <row r="129">
          <cell r="H129">
            <v>39400</v>
          </cell>
          <cell r="I129">
            <v>32</v>
          </cell>
          <cell r="J129">
            <v>34400</v>
          </cell>
          <cell r="K129">
            <v>19</v>
          </cell>
          <cell r="L129">
            <v>29400</v>
          </cell>
          <cell r="M129">
            <v>12</v>
          </cell>
          <cell r="N129">
            <v>24000</v>
          </cell>
          <cell r="O129">
            <v>4</v>
          </cell>
          <cell r="R129">
            <v>175400</v>
          </cell>
          <cell r="S129">
            <v>24</v>
          </cell>
        </row>
        <row r="130">
          <cell r="H130">
            <v>39600</v>
          </cell>
          <cell r="I130">
            <v>27</v>
          </cell>
          <cell r="J130">
            <v>34600</v>
          </cell>
          <cell r="K130">
            <v>18</v>
          </cell>
          <cell r="L130">
            <v>29600</v>
          </cell>
          <cell r="M130">
            <v>10</v>
          </cell>
          <cell r="N130">
            <v>24200</v>
          </cell>
          <cell r="O130">
            <v>2</v>
          </cell>
        </row>
        <row r="131">
          <cell r="H131">
            <v>39800</v>
          </cell>
          <cell r="I131">
            <v>30</v>
          </cell>
          <cell r="J131">
            <v>34800</v>
          </cell>
          <cell r="K131">
            <v>19</v>
          </cell>
          <cell r="L131">
            <v>29800</v>
          </cell>
          <cell r="M131">
            <v>10</v>
          </cell>
          <cell r="N131">
            <v>24400</v>
          </cell>
          <cell r="O131">
            <v>3</v>
          </cell>
          <cell r="R131">
            <v>164000</v>
          </cell>
          <cell r="S131">
            <v>0</v>
          </cell>
        </row>
        <row r="132">
          <cell r="H132">
            <v>40000</v>
          </cell>
          <cell r="I132">
            <v>25</v>
          </cell>
          <cell r="J132">
            <v>35000</v>
          </cell>
          <cell r="K132" t="e">
            <v>#N/A</v>
          </cell>
          <cell r="L132">
            <v>30000</v>
          </cell>
          <cell r="M132" t="e">
            <v>#N/A</v>
          </cell>
          <cell r="N132">
            <v>24600</v>
          </cell>
          <cell r="O132" t="e">
            <v>#N/A</v>
          </cell>
          <cell r="R132">
            <v>179400</v>
          </cell>
          <cell r="S132">
            <v>24</v>
          </cell>
        </row>
        <row r="133">
          <cell r="H133">
            <v>40200</v>
          </cell>
          <cell r="I133">
            <v>26</v>
          </cell>
          <cell r="J133">
            <v>35200</v>
          </cell>
          <cell r="K133">
            <v>18</v>
          </cell>
          <cell r="L133">
            <v>30200</v>
          </cell>
          <cell r="M133">
            <v>10</v>
          </cell>
          <cell r="N133">
            <v>24800</v>
          </cell>
          <cell r="O133">
            <v>2</v>
          </cell>
        </row>
        <row r="134">
          <cell r="H134">
            <v>40400</v>
          </cell>
          <cell r="I134">
            <v>26</v>
          </cell>
          <cell r="J134">
            <v>35400</v>
          </cell>
          <cell r="K134">
            <v>17</v>
          </cell>
          <cell r="L134">
            <v>30400</v>
          </cell>
          <cell r="M134">
            <v>9</v>
          </cell>
          <cell r="N134">
            <v>25000</v>
          </cell>
          <cell r="O134">
            <v>1</v>
          </cell>
          <cell r="R134">
            <v>168000</v>
          </cell>
          <cell r="S134">
            <v>0</v>
          </cell>
        </row>
        <row r="135">
          <cell r="H135">
            <v>40600</v>
          </cell>
          <cell r="I135">
            <v>28</v>
          </cell>
          <cell r="J135">
            <v>35600</v>
          </cell>
          <cell r="K135">
            <v>20</v>
          </cell>
          <cell r="L135">
            <v>30600</v>
          </cell>
          <cell r="M135">
            <v>12</v>
          </cell>
          <cell r="N135">
            <v>25200</v>
          </cell>
          <cell r="O135">
            <v>4</v>
          </cell>
          <cell r="R135">
            <v>183400</v>
          </cell>
          <cell r="S135">
            <v>24</v>
          </cell>
        </row>
        <row r="136">
          <cell r="H136">
            <v>40800</v>
          </cell>
          <cell r="I136">
            <v>28</v>
          </cell>
          <cell r="J136">
            <v>35800</v>
          </cell>
          <cell r="K136">
            <v>18</v>
          </cell>
          <cell r="L136">
            <v>30800</v>
          </cell>
          <cell r="M136">
            <v>10</v>
          </cell>
          <cell r="N136">
            <v>25400</v>
          </cell>
          <cell r="O136">
            <v>2</v>
          </cell>
        </row>
        <row r="137">
          <cell r="H137">
            <v>41000</v>
          </cell>
          <cell r="I137">
            <v>25</v>
          </cell>
          <cell r="J137">
            <v>36000</v>
          </cell>
          <cell r="K137" t="e">
            <v>#N/A</v>
          </cell>
          <cell r="L137">
            <v>31000</v>
          </cell>
          <cell r="M137" t="e">
            <v>#N/A</v>
          </cell>
          <cell r="N137">
            <v>25600</v>
          </cell>
          <cell r="O137" t="e">
            <v>#N/A</v>
          </cell>
          <cell r="R137">
            <v>172000</v>
          </cell>
          <cell r="S137">
            <v>0</v>
          </cell>
        </row>
        <row r="138">
          <cell r="H138">
            <v>41200</v>
          </cell>
          <cell r="I138" t="e">
            <v>#N/A</v>
          </cell>
          <cell r="J138">
            <v>36200</v>
          </cell>
          <cell r="K138" t="e">
            <v>#N/A</v>
          </cell>
          <cell r="L138">
            <v>31200</v>
          </cell>
          <cell r="M138" t="e">
            <v>#N/A</v>
          </cell>
          <cell r="N138">
            <v>25800</v>
          </cell>
          <cell r="O138" t="e">
            <v>#N/A</v>
          </cell>
          <cell r="R138">
            <v>187400</v>
          </cell>
          <cell r="S138">
            <v>24</v>
          </cell>
        </row>
        <row r="139">
          <cell r="H139">
            <v>41400</v>
          </cell>
          <cell r="I139" t="e">
            <v>#N/A</v>
          </cell>
          <cell r="J139">
            <v>36400</v>
          </cell>
          <cell r="K139" t="e">
            <v>#N/A</v>
          </cell>
          <cell r="L139">
            <v>31400</v>
          </cell>
          <cell r="M139" t="e">
            <v>#N/A</v>
          </cell>
          <cell r="N139">
            <v>26000</v>
          </cell>
          <cell r="O139" t="e">
            <v>#N/A</v>
          </cell>
        </row>
        <row r="140">
          <cell r="H140">
            <v>41600</v>
          </cell>
          <cell r="I140">
            <v>26</v>
          </cell>
          <cell r="J140">
            <v>36600</v>
          </cell>
          <cell r="K140">
            <v>17</v>
          </cell>
          <cell r="L140">
            <v>31600</v>
          </cell>
          <cell r="M140">
            <v>9</v>
          </cell>
          <cell r="N140">
            <v>26200</v>
          </cell>
          <cell r="O140">
            <v>1</v>
          </cell>
        </row>
        <row r="141">
          <cell r="H141">
            <v>41800</v>
          </cell>
          <cell r="I141">
            <v>25</v>
          </cell>
          <cell r="J141">
            <v>36800</v>
          </cell>
          <cell r="K141">
            <v>17</v>
          </cell>
          <cell r="L141">
            <v>31800</v>
          </cell>
          <cell r="M141">
            <v>9</v>
          </cell>
          <cell r="N141">
            <v>26400</v>
          </cell>
          <cell r="O141">
            <v>1</v>
          </cell>
        </row>
        <row r="142">
          <cell r="H142">
            <v>42000</v>
          </cell>
          <cell r="I142">
            <v>25</v>
          </cell>
          <cell r="J142">
            <v>37000</v>
          </cell>
          <cell r="K142">
            <v>17</v>
          </cell>
          <cell r="L142">
            <v>32000</v>
          </cell>
          <cell r="M142">
            <v>9</v>
          </cell>
          <cell r="N142">
            <v>26600</v>
          </cell>
          <cell r="O142">
            <v>1</v>
          </cell>
        </row>
        <row r="143">
          <cell r="H143">
            <v>42200</v>
          </cell>
          <cell r="I143">
            <v>25</v>
          </cell>
          <cell r="J143">
            <v>37200</v>
          </cell>
          <cell r="K143">
            <v>17</v>
          </cell>
          <cell r="L143">
            <v>32200</v>
          </cell>
          <cell r="M143">
            <v>9</v>
          </cell>
          <cell r="N143">
            <v>26800</v>
          </cell>
          <cell r="O143">
            <v>1</v>
          </cell>
        </row>
        <row r="144">
          <cell r="H144">
            <v>42400</v>
          </cell>
          <cell r="I144">
            <v>25</v>
          </cell>
          <cell r="J144">
            <v>37400</v>
          </cell>
          <cell r="K144">
            <v>17</v>
          </cell>
          <cell r="L144">
            <v>32400</v>
          </cell>
          <cell r="M144">
            <v>9</v>
          </cell>
          <cell r="N144">
            <v>27000</v>
          </cell>
          <cell r="O144">
            <v>1</v>
          </cell>
        </row>
        <row r="145">
          <cell r="H145">
            <v>42600</v>
          </cell>
          <cell r="I145">
            <v>27</v>
          </cell>
          <cell r="J145">
            <v>37600</v>
          </cell>
          <cell r="K145">
            <v>17</v>
          </cell>
          <cell r="L145">
            <v>32600</v>
          </cell>
          <cell r="M145">
            <v>9</v>
          </cell>
          <cell r="N145">
            <v>27200</v>
          </cell>
          <cell r="O145">
            <v>2</v>
          </cell>
        </row>
        <row r="146">
          <cell r="H146">
            <v>42800</v>
          </cell>
          <cell r="I146">
            <v>25</v>
          </cell>
          <cell r="J146">
            <v>37800</v>
          </cell>
          <cell r="K146" t="e">
            <v>#N/A</v>
          </cell>
          <cell r="L146">
            <v>32800</v>
          </cell>
          <cell r="M146" t="e">
            <v>#N/A</v>
          </cell>
          <cell r="N146">
            <v>27400</v>
          </cell>
          <cell r="O146" t="e">
            <v>#N/A</v>
          </cell>
        </row>
        <row r="147">
          <cell r="H147">
            <v>43000</v>
          </cell>
          <cell r="I147">
            <v>29</v>
          </cell>
          <cell r="J147">
            <v>38000</v>
          </cell>
          <cell r="K147">
            <v>19</v>
          </cell>
          <cell r="L147">
            <v>33000</v>
          </cell>
          <cell r="M147">
            <v>11</v>
          </cell>
          <cell r="N147">
            <v>27600</v>
          </cell>
          <cell r="O147">
            <v>4</v>
          </cell>
        </row>
        <row r="148">
          <cell r="H148">
            <v>43200</v>
          </cell>
          <cell r="I148">
            <v>26</v>
          </cell>
          <cell r="J148">
            <v>38200</v>
          </cell>
          <cell r="K148" t="e">
            <v>#N/A</v>
          </cell>
          <cell r="L148">
            <v>33200</v>
          </cell>
          <cell r="M148" t="e">
            <v>#N/A</v>
          </cell>
          <cell r="N148">
            <v>27800</v>
          </cell>
          <cell r="O148" t="e">
            <v>#N/A</v>
          </cell>
        </row>
        <row r="149">
          <cell r="H149">
            <v>43400</v>
          </cell>
          <cell r="I149" t="e">
            <v>#N/A</v>
          </cell>
          <cell r="J149">
            <v>38400</v>
          </cell>
          <cell r="K149" t="e">
            <v>#N/A</v>
          </cell>
          <cell r="L149">
            <v>33400</v>
          </cell>
          <cell r="M149" t="e">
            <v>#N/A</v>
          </cell>
          <cell r="N149">
            <v>28000</v>
          </cell>
          <cell r="O149" t="e">
            <v>#N/A</v>
          </cell>
        </row>
        <row r="150">
          <cell r="H150">
            <v>43600</v>
          </cell>
          <cell r="I150">
            <v>28</v>
          </cell>
          <cell r="J150">
            <v>38600</v>
          </cell>
          <cell r="K150">
            <v>19</v>
          </cell>
          <cell r="L150">
            <v>33600</v>
          </cell>
          <cell r="M150">
            <v>11</v>
          </cell>
          <cell r="N150">
            <v>28200</v>
          </cell>
          <cell r="O150">
            <v>3</v>
          </cell>
        </row>
        <row r="151">
          <cell r="H151">
            <v>43800</v>
          </cell>
          <cell r="I151">
            <v>28</v>
          </cell>
          <cell r="J151">
            <v>38800</v>
          </cell>
          <cell r="K151">
            <v>18</v>
          </cell>
          <cell r="L151">
            <v>33800</v>
          </cell>
          <cell r="M151">
            <v>10</v>
          </cell>
          <cell r="N151">
            <v>28400</v>
          </cell>
          <cell r="O151">
            <v>2</v>
          </cell>
        </row>
        <row r="152">
          <cell r="H152">
            <v>44000</v>
          </cell>
          <cell r="I152">
            <v>25</v>
          </cell>
          <cell r="J152">
            <v>39000</v>
          </cell>
          <cell r="K152" t="e">
            <v>#N/A</v>
          </cell>
          <cell r="L152">
            <v>34000</v>
          </cell>
          <cell r="M152" t="e">
            <v>#N/A</v>
          </cell>
          <cell r="N152">
            <v>28600</v>
          </cell>
          <cell r="O152" t="e">
            <v>#N/A</v>
          </cell>
        </row>
        <row r="153">
          <cell r="H153">
            <v>44200</v>
          </cell>
          <cell r="I153">
            <v>28</v>
          </cell>
          <cell r="J153">
            <v>39200</v>
          </cell>
          <cell r="K153">
            <v>17</v>
          </cell>
          <cell r="L153">
            <v>34200</v>
          </cell>
          <cell r="M153">
            <v>9</v>
          </cell>
          <cell r="N153">
            <v>28800</v>
          </cell>
          <cell r="O153">
            <v>1</v>
          </cell>
        </row>
        <row r="154">
          <cell r="H154">
            <v>44400</v>
          </cell>
          <cell r="I154">
            <v>28</v>
          </cell>
          <cell r="J154">
            <v>39400</v>
          </cell>
          <cell r="K154">
            <v>20</v>
          </cell>
          <cell r="L154">
            <v>34400</v>
          </cell>
          <cell r="M154">
            <v>12</v>
          </cell>
          <cell r="N154">
            <v>29000</v>
          </cell>
          <cell r="O154">
            <v>4</v>
          </cell>
        </row>
        <row r="155">
          <cell r="H155">
            <v>44600</v>
          </cell>
          <cell r="I155" t="e">
            <v>#N/A</v>
          </cell>
          <cell r="J155">
            <v>39600</v>
          </cell>
          <cell r="K155" t="e">
            <v>#N/A</v>
          </cell>
          <cell r="L155">
            <v>34600</v>
          </cell>
          <cell r="M155" t="e">
            <v>#N/A</v>
          </cell>
          <cell r="N155">
            <v>29200</v>
          </cell>
          <cell r="O155" t="e">
            <v>#N/A</v>
          </cell>
        </row>
        <row r="156">
          <cell r="H156">
            <v>44800</v>
          </cell>
          <cell r="I156">
            <v>26</v>
          </cell>
          <cell r="J156">
            <v>39800</v>
          </cell>
          <cell r="K156">
            <v>18</v>
          </cell>
          <cell r="L156">
            <v>34800</v>
          </cell>
          <cell r="M156">
            <v>10</v>
          </cell>
          <cell r="N156">
            <v>29400</v>
          </cell>
          <cell r="O156">
            <v>2</v>
          </cell>
        </row>
        <row r="157">
          <cell r="H157">
            <v>45000</v>
          </cell>
          <cell r="I157" t="e">
            <v>#N/A</v>
          </cell>
          <cell r="J157">
            <v>40000</v>
          </cell>
          <cell r="K157" t="e">
            <v>#N/A</v>
          </cell>
          <cell r="L157">
            <v>35000</v>
          </cell>
          <cell r="M157" t="e">
            <v>#N/A</v>
          </cell>
          <cell r="N157">
            <v>29600</v>
          </cell>
          <cell r="O157" t="e">
            <v>#N/A</v>
          </cell>
        </row>
        <row r="158">
          <cell r="H158">
            <v>45200</v>
          </cell>
          <cell r="I158">
            <v>30</v>
          </cell>
          <cell r="J158">
            <v>40200</v>
          </cell>
          <cell r="K158">
            <v>19</v>
          </cell>
          <cell r="L158">
            <v>35200</v>
          </cell>
          <cell r="M158">
            <v>11</v>
          </cell>
          <cell r="N158">
            <v>29800</v>
          </cell>
          <cell r="O158">
            <v>3</v>
          </cell>
        </row>
        <row r="159">
          <cell r="H159">
            <v>45400</v>
          </cell>
          <cell r="I159">
            <v>36</v>
          </cell>
          <cell r="J159">
            <v>40400</v>
          </cell>
          <cell r="K159">
            <v>24</v>
          </cell>
          <cell r="L159">
            <v>35400</v>
          </cell>
          <cell r="M159">
            <v>15</v>
          </cell>
          <cell r="N159">
            <v>30000</v>
          </cell>
          <cell r="O159">
            <v>7</v>
          </cell>
        </row>
        <row r="160">
          <cell r="H160">
            <v>45600</v>
          </cell>
          <cell r="I160" t="e">
            <v>#N/A</v>
          </cell>
          <cell r="J160">
            <v>40600</v>
          </cell>
          <cell r="K160" t="e">
            <v>#N/A</v>
          </cell>
          <cell r="L160">
            <v>35600</v>
          </cell>
          <cell r="M160" t="e">
            <v>#N/A</v>
          </cell>
          <cell r="N160">
            <v>30200</v>
          </cell>
          <cell r="O160" t="e">
            <v>#N/A</v>
          </cell>
        </row>
        <row r="161">
          <cell r="H161">
            <v>45800</v>
          </cell>
          <cell r="I161">
            <v>26</v>
          </cell>
          <cell r="J161">
            <v>40800</v>
          </cell>
          <cell r="K161" t="e">
            <v>#N/A</v>
          </cell>
          <cell r="L161">
            <v>35800</v>
          </cell>
          <cell r="M161" t="e">
            <v>#N/A</v>
          </cell>
          <cell r="N161">
            <v>30400</v>
          </cell>
          <cell r="O161" t="e">
            <v>#N/A</v>
          </cell>
        </row>
        <row r="162">
          <cell r="H162">
            <v>46000</v>
          </cell>
          <cell r="I162">
            <v>28</v>
          </cell>
          <cell r="J162">
            <v>41000</v>
          </cell>
          <cell r="K162">
            <v>19</v>
          </cell>
          <cell r="L162">
            <v>36000</v>
          </cell>
          <cell r="M162">
            <v>11</v>
          </cell>
          <cell r="N162">
            <v>30600</v>
          </cell>
          <cell r="O162">
            <v>3</v>
          </cell>
        </row>
        <row r="163">
          <cell r="H163">
            <v>46200</v>
          </cell>
          <cell r="I163">
            <v>29</v>
          </cell>
          <cell r="J163">
            <v>41200</v>
          </cell>
          <cell r="K163">
            <v>20</v>
          </cell>
          <cell r="L163">
            <v>36200</v>
          </cell>
          <cell r="M163">
            <v>12</v>
          </cell>
          <cell r="N163">
            <v>30800</v>
          </cell>
          <cell r="O163">
            <v>4</v>
          </cell>
        </row>
        <row r="164">
          <cell r="H164">
            <v>46400</v>
          </cell>
          <cell r="I164">
            <v>34</v>
          </cell>
          <cell r="J164">
            <v>41400</v>
          </cell>
          <cell r="K164">
            <v>21</v>
          </cell>
          <cell r="L164">
            <v>36400</v>
          </cell>
          <cell r="M164">
            <v>13</v>
          </cell>
          <cell r="N164">
            <v>31000</v>
          </cell>
          <cell r="O164">
            <v>5</v>
          </cell>
        </row>
        <row r="165">
          <cell r="H165">
            <v>46600</v>
          </cell>
          <cell r="I165">
            <v>28</v>
          </cell>
          <cell r="J165">
            <v>41600</v>
          </cell>
          <cell r="K165">
            <v>19</v>
          </cell>
          <cell r="L165">
            <v>36600</v>
          </cell>
          <cell r="M165">
            <v>11</v>
          </cell>
          <cell r="N165">
            <v>31200</v>
          </cell>
          <cell r="O165">
            <v>3</v>
          </cell>
        </row>
        <row r="166">
          <cell r="H166">
            <v>46800</v>
          </cell>
          <cell r="I166">
            <v>33</v>
          </cell>
          <cell r="J166">
            <v>41800</v>
          </cell>
          <cell r="K166">
            <v>22</v>
          </cell>
          <cell r="L166">
            <v>36800</v>
          </cell>
          <cell r="M166">
            <v>16</v>
          </cell>
          <cell r="N166">
            <v>31400</v>
          </cell>
          <cell r="O166">
            <v>7</v>
          </cell>
        </row>
        <row r="167">
          <cell r="H167">
            <v>47000</v>
          </cell>
          <cell r="I167">
            <v>28</v>
          </cell>
          <cell r="J167">
            <v>42000</v>
          </cell>
          <cell r="K167">
            <v>20</v>
          </cell>
          <cell r="L167">
            <v>37000</v>
          </cell>
          <cell r="M167">
            <v>12</v>
          </cell>
          <cell r="N167">
            <v>31600</v>
          </cell>
          <cell r="O167">
            <v>4</v>
          </cell>
        </row>
        <row r="168">
          <cell r="H168">
            <v>47200</v>
          </cell>
          <cell r="I168" t="e">
            <v>#N/A</v>
          </cell>
          <cell r="J168">
            <v>42200</v>
          </cell>
          <cell r="K168" t="e">
            <v>#N/A</v>
          </cell>
          <cell r="L168">
            <v>37200</v>
          </cell>
          <cell r="M168" t="e">
            <v>#N/A</v>
          </cell>
          <cell r="N168">
            <v>31800</v>
          </cell>
          <cell r="O168" t="e">
            <v>#N/A</v>
          </cell>
        </row>
        <row r="169">
          <cell r="H169">
            <v>47400</v>
          </cell>
          <cell r="I169">
            <v>28</v>
          </cell>
          <cell r="J169">
            <v>42400</v>
          </cell>
          <cell r="K169">
            <v>17</v>
          </cell>
          <cell r="L169">
            <v>37400</v>
          </cell>
          <cell r="M169">
            <v>10</v>
          </cell>
          <cell r="N169">
            <v>32000</v>
          </cell>
          <cell r="O169">
            <v>1</v>
          </cell>
        </row>
        <row r="170">
          <cell r="H170">
            <v>47600</v>
          </cell>
          <cell r="I170">
            <v>25</v>
          </cell>
          <cell r="J170">
            <v>42600</v>
          </cell>
          <cell r="K170" t="e">
            <v>#N/A</v>
          </cell>
          <cell r="L170">
            <v>37600</v>
          </cell>
          <cell r="M170" t="e">
            <v>#N/A</v>
          </cell>
          <cell r="N170">
            <v>32200</v>
          </cell>
          <cell r="O170" t="e">
            <v>#N/A</v>
          </cell>
        </row>
        <row r="171">
          <cell r="H171">
            <v>47800</v>
          </cell>
          <cell r="I171">
            <v>28</v>
          </cell>
          <cell r="J171">
            <v>42800</v>
          </cell>
          <cell r="K171">
            <v>18</v>
          </cell>
          <cell r="L171">
            <v>37800</v>
          </cell>
          <cell r="M171">
            <v>10</v>
          </cell>
          <cell r="N171">
            <v>32400</v>
          </cell>
          <cell r="O171">
            <v>2</v>
          </cell>
        </row>
        <row r="172">
          <cell r="H172">
            <v>48000</v>
          </cell>
          <cell r="I172">
            <v>46</v>
          </cell>
          <cell r="J172">
            <v>43000</v>
          </cell>
          <cell r="K172">
            <v>35</v>
          </cell>
          <cell r="L172">
            <v>38000</v>
          </cell>
          <cell r="M172">
            <v>25</v>
          </cell>
          <cell r="N172">
            <v>32600</v>
          </cell>
          <cell r="O172">
            <v>19</v>
          </cell>
        </row>
        <row r="173">
          <cell r="H173">
            <v>48200</v>
          </cell>
          <cell r="I173">
            <v>50</v>
          </cell>
          <cell r="J173">
            <v>43200</v>
          </cell>
          <cell r="K173">
            <v>36</v>
          </cell>
          <cell r="L173">
            <v>38200</v>
          </cell>
          <cell r="M173">
            <v>27</v>
          </cell>
          <cell r="N173">
            <v>32800</v>
          </cell>
          <cell r="O173">
            <v>20</v>
          </cell>
        </row>
        <row r="174">
          <cell r="H174">
            <v>48400</v>
          </cell>
          <cell r="I174" t="e">
            <v>#N/A</v>
          </cell>
          <cell r="J174">
            <v>43400</v>
          </cell>
          <cell r="K174" t="e">
            <v>#N/A</v>
          </cell>
          <cell r="L174">
            <v>38400</v>
          </cell>
          <cell r="M174" t="e">
            <v>#N/A</v>
          </cell>
          <cell r="N174">
            <v>33000</v>
          </cell>
          <cell r="O174" t="e">
            <v>#N/A</v>
          </cell>
        </row>
        <row r="175">
          <cell r="H175">
            <v>48600</v>
          </cell>
          <cell r="I175">
            <v>29</v>
          </cell>
          <cell r="J175">
            <v>43600</v>
          </cell>
          <cell r="K175">
            <v>18</v>
          </cell>
          <cell r="L175">
            <v>38600</v>
          </cell>
          <cell r="M175">
            <v>10</v>
          </cell>
          <cell r="N175">
            <v>33200</v>
          </cell>
          <cell r="O175">
            <v>2</v>
          </cell>
        </row>
        <row r="176">
          <cell r="H176">
            <v>48800</v>
          </cell>
          <cell r="I176" t="e">
            <v>#N/A</v>
          </cell>
          <cell r="J176">
            <v>43800</v>
          </cell>
          <cell r="K176" t="e">
            <v>#N/A</v>
          </cell>
          <cell r="L176">
            <v>38800</v>
          </cell>
          <cell r="M176" t="e">
            <v>#N/A</v>
          </cell>
          <cell r="N176">
            <v>33400</v>
          </cell>
          <cell r="O176" t="e">
            <v>#N/A</v>
          </cell>
        </row>
        <row r="177">
          <cell r="H177">
            <v>49000</v>
          </cell>
          <cell r="I177">
            <v>29</v>
          </cell>
          <cell r="J177">
            <v>44000</v>
          </cell>
          <cell r="K177">
            <v>19</v>
          </cell>
          <cell r="L177">
            <v>39000</v>
          </cell>
          <cell r="M177">
            <v>11</v>
          </cell>
          <cell r="N177">
            <v>33600</v>
          </cell>
          <cell r="O177">
            <v>3</v>
          </cell>
        </row>
        <row r="178">
          <cell r="H178">
            <v>49200</v>
          </cell>
          <cell r="I178">
            <v>25</v>
          </cell>
          <cell r="J178">
            <v>44200</v>
          </cell>
          <cell r="K178">
            <v>17</v>
          </cell>
          <cell r="L178">
            <v>39200</v>
          </cell>
          <cell r="M178">
            <v>9</v>
          </cell>
          <cell r="N178">
            <v>33800</v>
          </cell>
          <cell r="O178">
            <v>1</v>
          </cell>
        </row>
        <row r="179">
          <cell r="H179">
            <v>49400</v>
          </cell>
          <cell r="I179">
            <v>25</v>
          </cell>
          <cell r="J179">
            <v>44400</v>
          </cell>
          <cell r="K179">
            <v>17</v>
          </cell>
          <cell r="L179">
            <v>39400</v>
          </cell>
          <cell r="M179">
            <v>9</v>
          </cell>
          <cell r="N179">
            <v>34000</v>
          </cell>
          <cell r="O179">
            <v>1</v>
          </cell>
        </row>
        <row r="180">
          <cell r="H180">
            <v>49600</v>
          </cell>
          <cell r="I180">
            <v>27</v>
          </cell>
          <cell r="J180">
            <v>44600</v>
          </cell>
          <cell r="K180" t="e">
            <v>#N/A</v>
          </cell>
          <cell r="L180">
            <v>39600</v>
          </cell>
          <cell r="M180" t="e">
            <v>#N/A</v>
          </cell>
          <cell r="N180">
            <v>34200</v>
          </cell>
          <cell r="O180">
            <v>2</v>
          </cell>
        </row>
        <row r="181">
          <cell r="H181">
            <v>49800</v>
          </cell>
          <cell r="I181">
            <v>25</v>
          </cell>
          <cell r="J181">
            <v>44800</v>
          </cell>
          <cell r="K181" t="e">
            <v>#N/A</v>
          </cell>
          <cell r="L181">
            <v>39800</v>
          </cell>
          <cell r="M181" t="e">
            <v>#N/A</v>
          </cell>
          <cell r="N181">
            <v>34400</v>
          </cell>
          <cell r="O181" t="e">
            <v>#N/A</v>
          </cell>
        </row>
        <row r="182">
          <cell r="H182">
            <v>50000</v>
          </cell>
          <cell r="I182" t="e">
            <v>#N/A</v>
          </cell>
          <cell r="J182">
            <v>45000</v>
          </cell>
          <cell r="K182" t="e">
            <v>#N/A</v>
          </cell>
          <cell r="L182">
            <v>40000</v>
          </cell>
          <cell r="M182" t="e">
            <v>#N/A</v>
          </cell>
          <cell r="N182">
            <v>34600</v>
          </cell>
          <cell r="O182" t="e">
            <v>#N/A</v>
          </cell>
        </row>
        <row r="183">
          <cell r="H183">
            <v>50200</v>
          </cell>
          <cell r="I183">
            <v>26</v>
          </cell>
          <cell r="J183">
            <v>45200</v>
          </cell>
          <cell r="K183">
            <v>19</v>
          </cell>
          <cell r="L183">
            <v>40200</v>
          </cell>
          <cell r="M183">
            <v>11</v>
          </cell>
          <cell r="N183">
            <v>34800</v>
          </cell>
          <cell r="O183">
            <v>4</v>
          </cell>
        </row>
        <row r="184">
          <cell r="H184">
            <v>50400</v>
          </cell>
          <cell r="I184" t="e">
            <v>#N/A</v>
          </cell>
          <cell r="J184">
            <v>45400</v>
          </cell>
          <cell r="K184" t="e">
            <v>#N/A</v>
          </cell>
          <cell r="L184">
            <v>40400</v>
          </cell>
          <cell r="M184" t="e">
            <v>#N/A</v>
          </cell>
          <cell r="N184">
            <v>35000</v>
          </cell>
          <cell r="O184" t="e">
            <v>#N/A</v>
          </cell>
        </row>
        <row r="185">
          <cell r="H185">
            <v>50600</v>
          </cell>
          <cell r="I185">
            <v>27</v>
          </cell>
          <cell r="J185">
            <v>45600</v>
          </cell>
          <cell r="K185">
            <v>18</v>
          </cell>
          <cell r="L185">
            <v>40600</v>
          </cell>
          <cell r="M185">
            <v>10</v>
          </cell>
          <cell r="N185">
            <v>35200</v>
          </cell>
          <cell r="O185">
            <v>2</v>
          </cell>
        </row>
        <row r="186">
          <cell r="H186">
            <v>50800</v>
          </cell>
          <cell r="I186" t="e">
            <v>#N/A</v>
          </cell>
          <cell r="J186">
            <v>45800</v>
          </cell>
          <cell r="K186" t="e">
            <v>#N/A</v>
          </cell>
          <cell r="L186">
            <v>40800</v>
          </cell>
          <cell r="M186" t="e">
            <v>#N/A</v>
          </cell>
          <cell r="N186">
            <v>35400</v>
          </cell>
          <cell r="O186" t="e">
            <v>#N/A</v>
          </cell>
        </row>
        <row r="187">
          <cell r="H187">
            <v>51000</v>
          </cell>
          <cell r="I187" t="e">
            <v>#N/A</v>
          </cell>
          <cell r="J187">
            <v>46000</v>
          </cell>
          <cell r="K187" t="e">
            <v>#N/A</v>
          </cell>
          <cell r="L187">
            <v>41000</v>
          </cell>
          <cell r="M187" t="e">
            <v>#N/A</v>
          </cell>
          <cell r="N187">
            <v>35600</v>
          </cell>
          <cell r="O187" t="e">
            <v>#N/A</v>
          </cell>
        </row>
        <row r="188">
          <cell r="H188">
            <v>51200</v>
          </cell>
          <cell r="I188">
            <v>28</v>
          </cell>
          <cell r="J188">
            <v>46200</v>
          </cell>
          <cell r="K188">
            <v>18</v>
          </cell>
          <cell r="L188">
            <v>41200</v>
          </cell>
          <cell r="M188">
            <v>10</v>
          </cell>
          <cell r="N188">
            <v>35800</v>
          </cell>
          <cell r="O188">
            <v>2</v>
          </cell>
        </row>
        <row r="189">
          <cell r="H189">
            <v>51400</v>
          </cell>
          <cell r="I189" t="e">
            <v>#N/A</v>
          </cell>
          <cell r="J189">
            <v>46400</v>
          </cell>
          <cell r="K189" t="e">
            <v>#N/A</v>
          </cell>
          <cell r="L189">
            <v>41400</v>
          </cell>
          <cell r="M189" t="e">
            <v>#N/A</v>
          </cell>
          <cell r="N189">
            <v>36000</v>
          </cell>
          <cell r="O189" t="e">
            <v>#N/A</v>
          </cell>
        </row>
        <row r="190">
          <cell r="H190">
            <v>51600</v>
          </cell>
          <cell r="I190">
            <v>26</v>
          </cell>
          <cell r="J190">
            <v>46600</v>
          </cell>
          <cell r="K190">
            <v>18</v>
          </cell>
          <cell r="L190">
            <v>41600</v>
          </cell>
          <cell r="M190">
            <v>10</v>
          </cell>
          <cell r="N190">
            <v>36200</v>
          </cell>
          <cell r="O190">
            <v>2</v>
          </cell>
        </row>
        <row r="191">
          <cell r="H191">
            <v>51800</v>
          </cell>
          <cell r="I191">
            <v>25</v>
          </cell>
          <cell r="J191">
            <v>46800</v>
          </cell>
          <cell r="K191">
            <v>17</v>
          </cell>
          <cell r="L191">
            <v>41800</v>
          </cell>
          <cell r="M191">
            <v>9</v>
          </cell>
          <cell r="N191">
            <v>36400</v>
          </cell>
          <cell r="O191">
            <v>1</v>
          </cell>
        </row>
        <row r="192">
          <cell r="H192">
            <v>52000</v>
          </cell>
          <cell r="I192" t="e">
            <v>#N/A</v>
          </cell>
          <cell r="J192">
            <v>47000</v>
          </cell>
          <cell r="K192" t="e">
            <v>#N/A</v>
          </cell>
          <cell r="L192">
            <v>42000</v>
          </cell>
          <cell r="M192" t="e">
            <v>#N/A</v>
          </cell>
          <cell r="N192">
            <v>36600</v>
          </cell>
          <cell r="O192" t="e">
            <v>#N/A</v>
          </cell>
        </row>
        <row r="193">
          <cell r="H193">
            <v>52200</v>
          </cell>
          <cell r="I193">
            <v>25</v>
          </cell>
          <cell r="J193">
            <v>47200</v>
          </cell>
          <cell r="K193">
            <v>17</v>
          </cell>
          <cell r="L193">
            <v>42200</v>
          </cell>
          <cell r="M193">
            <v>9</v>
          </cell>
          <cell r="N193">
            <v>36800</v>
          </cell>
          <cell r="O193">
            <v>1</v>
          </cell>
        </row>
        <row r="194">
          <cell r="H194">
            <v>52400</v>
          </cell>
          <cell r="I194">
            <v>27</v>
          </cell>
          <cell r="J194">
            <v>47400</v>
          </cell>
          <cell r="K194">
            <v>19</v>
          </cell>
          <cell r="L194">
            <v>42400</v>
          </cell>
          <cell r="M194">
            <v>11</v>
          </cell>
          <cell r="N194">
            <v>37000</v>
          </cell>
          <cell r="O194">
            <v>3</v>
          </cell>
        </row>
        <row r="195">
          <cell r="H195">
            <v>52600</v>
          </cell>
          <cell r="I195">
            <v>25</v>
          </cell>
          <cell r="J195">
            <v>47600</v>
          </cell>
          <cell r="K195">
            <v>17</v>
          </cell>
          <cell r="L195">
            <v>42600</v>
          </cell>
          <cell r="M195">
            <v>9</v>
          </cell>
          <cell r="N195">
            <v>37200</v>
          </cell>
          <cell r="O195">
            <v>1</v>
          </cell>
        </row>
        <row r="196">
          <cell r="H196">
            <v>52800</v>
          </cell>
          <cell r="I196" t="e">
            <v>#N/A</v>
          </cell>
          <cell r="J196">
            <v>47800</v>
          </cell>
          <cell r="K196" t="e">
            <v>#N/A</v>
          </cell>
          <cell r="L196">
            <v>42800</v>
          </cell>
          <cell r="M196" t="e">
            <v>#N/A</v>
          </cell>
          <cell r="N196">
            <v>37400</v>
          </cell>
          <cell r="O196" t="e">
            <v>#N/A</v>
          </cell>
        </row>
        <row r="197">
          <cell r="H197">
            <v>53000</v>
          </cell>
          <cell r="I197">
            <v>25</v>
          </cell>
          <cell r="J197">
            <v>48000</v>
          </cell>
          <cell r="K197">
            <v>18</v>
          </cell>
          <cell r="L197">
            <v>43000</v>
          </cell>
          <cell r="M197">
            <v>11</v>
          </cell>
          <cell r="N197">
            <v>37600</v>
          </cell>
          <cell r="O197">
            <v>2</v>
          </cell>
        </row>
        <row r="198">
          <cell r="H198">
            <v>53200</v>
          </cell>
          <cell r="I198">
            <v>30</v>
          </cell>
          <cell r="J198">
            <v>48200</v>
          </cell>
          <cell r="K198">
            <v>19</v>
          </cell>
          <cell r="L198">
            <v>43200</v>
          </cell>
          <cell r="M198">
            <v>10</v>
          </cell>
          <cell r="N198">
            <v>37800</v>
          </cell>
          <cell r="O198">
            <v>3</v>
          </cell>
        </row>
        <row r="199">
          <cell r="H199">
            <v>53400</v>
          </cell>
          <cell r="I199" t="e">
            <v>#N/A</v>
          </cell>
          <cell r="J199">
            <v>48400</v>
          </cell>
          <cell r="K199" t="e">
            <v>#N/A</v>
          </cell>
          <cell r="L199">
            <v>43400</v>
          </cell>
          <cell r="M199" t="e">
            <v>#N/A</v>
          </cell>
          <cell r="N199">
            <v>38000</v>
          </cell>
          <cell r="O199" t="e">
            <v>#N/A</v>
          </cell>
        </row>
        <row r="200">
          <cell r="H200">
            <v>53600</v>
          </cell>
          <cell r="I200">
            <v>26</v>
          </cell>
          <cell r="J200">
            <v>48600</v>
          </cell>
          <cell r="K200">
            <v>18</v>
          </cell>
          <cell r="L200">
            <v>43600</v>
          </cell>
          <cell r="M200">
            <v>10</v>
          </cell>
          <cell r="N200">
            <v>38200</v>
          </cell>
          <cell r="O200">
            <v>2</v>
          </cell>
        </row>
        <row r="201">
          <cell r="H201">
            <v>53800</v>
          </cell>
          <cell r="I201" t="e">
            <v>#N/A</v>
          </cell>
          <cell r="J201">
            <v>48800</v>
          </cell>
          <cell r="K201" t="e">
            <v>#N/A</v>
          </cell>
          <cell r="L201">
            <v>43800</v>
          </cell>
          <cell r="M201" t="e">
            <v>#N/A</v>
          </cell>
          <cell r="N201">
            <v>38400</v>
          </cell>
          <cell r="O201" t="e">
            <v>#N/A</v>
          </cell>
        </row>
        <row r="202">
          <cell r="H202">
            <v>54000</v>
          </cell>
          <cell r="I202" t="e">
            <v>#N/A</v>
          </cell>
          <cell r="J202">
            <v>49000</v>
          </cell>
          <cell r="K202" t="e">
            <v>#N/A</v>
          </cell>
          <cell r="L202">
            <v>44000</v>
          </cell>
          <cell r="M202" t="e">
            <v>#N/A</v>
          </cell>
          <cell r="N202">
            <v>38600</v>
          </cell>
          <cell r="O202" t="e">
            <v>#N/A</v>
          </cell>
        </row>
        <row r="203">
          <cell r="H203">
            <v>54200</v>
          </cell>
          <cell r="I203" t="e">
            <v>#N/A</v>
          </cell>
          <cell r="J203">
            <v>49200</v>
          </cell>
          <cell r="K203" t="e">
            <v>#N/A</v>
          </cell>
          <cell r="L203">
            <v>44200</v>
          </cell>
          <cell r="M203" t="e">
            <v>#N/A</v>
          </cell>
          <cell r="N203">
            <v>38800</v>
          </cell>
          <cell r="O203" t="e">
            <v>#N/A</v>
          </cell>
        </row>
        <row r="204">
          <cell r="H204">
            <v>54400</v>
          </cell>
          <cell r="I204">
            <v>28</v>
          </cell>
          <cell r="J204">
            <v>49400</v>
          </cell>
          <cell r="K204">
            <v>18</v>
          </cell>
          <cell r="L204">
            <v>44400</v>
          </cell>
          <cell r="M204">
            <v>10</v>
          </cell>
          <cell r="N204">
            <v>39000</v>
          </cell>
          <cell r="O204">
            <v>2</v>
          </cell>
        </row>
        <row r="205">
          <cell r="H205">
            <v>54600</v>
          </cell>
          <cell r="I205">
            <v>25</v>
          </cell>
          <cell r="J205">
            <v>49600</v>
          </cell>
          <cell r="K205" t="e">
            <v>#N/A</v>
          </cell>
          <cell r="L205">
            <v>44600</v>
          </cell>
          <cell r="M205" t="e">
            <v>#N/A</v>
          </cell>
          <cell r="N205">
            <v>39200</v>
          </cell>
          <cell r="O205" t="e">
            <v>#N/A</v>
          </cell>
        </row>
        <row r="206">
          <cell r="H206">
            <v>54800</v>
          </cell>
          <cell r="I206">
            <v>26</v>
          </cell>
          <cell r="J206">
            <v>49800</v>
          </cell>
          <cell r="K206">
            <v>18</v>
          </cell>
          <cell r="L206">
            <v>44800</v>
          </cell>
          <cell r="M206">
            <v>9</v>
          </cell>
          <cell r="N206">
            <v>39400</v>
          </cell>
          <cell r="O206">
            <v>2</v>
          </cell>
        </row>
        <row r="207">
          <cell r="H207">
            <v>55000</v>
          </cell>
          <cell r="I207" t="e">
            <v>#N/A</v>
          </cell>
          <cell r="J207">
            <v>50000</v>
          </cell>
          <cell r="K207" t="e">
            <v>#N/A</v>
          </cell>
          <cell r="L207">
            <v>45000</v>
          </cell>
          <cell r="M207" t="e">
            <v>#N/A</v>
          </cell>
          <cell r="N207">
            <v>39600</v>
          </cell>
          <cell r="O207" t="e">
            <v>#N/A</v>
          </cell>
        </row>
        <row r="208">
          <cell r="H208">
            <v>55200</v>
          </cell>
          <cell r="I208">
            <v>25</v>
          </cell>
          <cell r="J208">
            <v>50200</v>
          </cell>
          <cell r="K208" t="e">
            <v>#N/A</v>
          </cell>
          <cell r="L208">
            <v>45200</v>
          </cell>
          <cell r="M208" t="e">
            <v>#N/A</v>
          </cell>
          <cell r="N208">
            <v>39800</v>
          </cell>
          <cell r="O208" t="e">
            <v>#N/A</v>
          </cell>
        </row>
        <row r="209">
          <cell r="H209">
            <v>55400</v>
          </cell>
          <cell r="I209">
            <v>28</v>
          </cell>
          <cell r="J209">
            <v>50400</v>
          </cell>
          <cell r="K209">
            <v>20</v>
          </cell>
          <cell r="L209">
            <v>45400</v>
          </cell>
          <cell r="M209">
            <v>11</v>
          </cell>
          <cell r="N209">
            <v>40000</v>
          </cell>
          <cell r="O209">
            <v>2</v>
          </cell>
        </row>
        <row r="210">
          <cell r="H210">
            <v>55600</v>
          </cell>
          <cell r="I210">
            <v>29</v>
          </cell>
          <cell r="J210">
            <v>50600</v>
          </cell>
          <cell r="K210">
            <v>19</v>
          </cell>
          <cell r="L210">
            <v>45600</v>
          </cell>
          <cell r="M210">
            <v>11</v>
          </cell>
          <cell r="N210">
            <v>40200</v>
          </cell>
          <cell r="O210">
            <v>1</v>
          </cell>
        </row>
        <row r="211">
          <cell r="H211">
            <v>55800</v>
          </cell>
          <cell r="I211">
            <v>25</v>
          </cell>
          <cell r="J211">
            <v>50800</v>
          </cell>
          <cell r="K211" t="e">
            <v>#N/A</v>
          </cell>
          <cell r="L211">
            <v>45800</v>
          </cell>
          <cell r="M211" t="e">
            <v>#N/A</v>
          </cell>
          <cell r="N211">
            <v>40400</v>
          </cell>
          <cell r="O211" t="e">
            <v>#N/A</v>
          </cell>
        </row>
        <row r="212">
          <cell r="H212">
            <v>56000</v>
          </cell>
          <cell r="I212">
            <v>27</v>
          </cell>
          <cell r="J212">
            <v>51000</v>
          </cell>
          <cell r="K212">
            <v>20</v>
          </cell>
          <cell r="L212">
            <v>46000</v>
          </cell>
          <cell r="M212">
            <v>10</v>
          </cell>
          <cell r="N212">
            <v>40600</v>
          </cell>
          <cell r="O212">
            <v>1</v>
          </cell>
        </row>
        <row r="213">
          <cell r="H213">
            <v>56200</v>
          </cell>
          <cell r="I213">
            <v>26</v>
          </cell>
          <cell r="J213">
            <v>51200</v>
          </cell>
          <cell r="K213">
            <v>17</v>
          </cell>
          <cell r="L213">
            <v>46200</v>
          </cell>
          <cell r="M213">
            <v>9</v>
          </cell>
          <cell r="N213">
            <v>40800</v>
          </cell>
          <cell r="O213">
            <v>1</v>
          </cell>
        </row>
        <row r="214">
          <cell r="H214">
            <v>56400</v>
          </cell>
          <cell r="I214">
            <v>27</v>
          </cell>
          <cell r="J214">
            <v>51400</v>
          </cell>
          <cell r="K214">
            <v>17</v>
          </cell>
          <cell r="L214">
            <v>46400</v>
          </cell>
          <cell r="M214">
            <v>9</v>
          </cell>
          <cell r="N214">
            <v>41000</v>
          </cell>
          <cell r="O214">
            <v>1</v>
          </cell>
        </row>
        <row r="215">
          <cell r="H215">
            <v>56600</v>
          </cell>
          <cell r="I215">
            <v>28</v>
          </cell>
          <cell r="J215">
            <v>51600</v>
          </cell>
          <cell r="K215">
            <v>19</v>
          </cell>
          <cell r="L215">
            <v>46600</v>
          </cell>
          <cell r="M215">
            <v>9</v>
          </cell>
          <cell r="N215">
            <v>41200</v>
          </cell>
          <cell r="O215">
            <v>1</v>
          </cell>
        </row>
        <row r="216">
          <cell r="H216">
            <v>56800</v>
          </cell>
          <cell r="I216">
            <v>25</v>
          </cell>
          <cell r="J216">
            <v>51800</v>
          </cell>
          <cell r="K216" t="e">
            <v>#N/A</v>
          </cell>
          <cell r="L216">
            <v>46800</v>
          </cell>
          <cell r="M216">
            <v>9</v>
          </cell>
          <cell r="N216">
            <v>41400</v>
          </cell>
          <cell r="O216" t="e">
            <v>#N/A</v>
          </cell>
        </row>
        <row r="217">
          <cell r="H217">
            <v>57000</v>
          </cell>
          <cell r="I217">
            <v>26</v>
          </cell>
          <cell r="J217">
            <v>52000</v>
          </cell>
          <cell r="K217">
            <v>17</v>
          </cell>
          <cell r="L217">
            <v>47000</v>
          </cell>
          <cell r="M217">
            <v>9</v>
          </cell>
          <cell r="N217">
            <v>41600</v>
          </cell>
          <cell r="O217">
            <v>1</v>
          </cell>
        </row>
        <row r="218">
          <cell r="H218">
            <v>57200</v>
          </cell>
          <cell r="I218">
            <v>25</v>
          </cell>
          <cell r="J218">
            <v>52200</v>
          </cell>
          <cell r="K218" t="e">
            <v>#N/A</v>
          </cell>
          <cell r="L218">
            <v>47200</v>
          </cell>
          <cell r="M218" t="e">
            <v>#N/A</v>
          </cell>
          <cell r="N218">
            <v>41800</v>
          </cell>
          <cell r="O218" t="e">
            <v>#N/A</v>
          </cell>
        </row>
        <row r="219">
          <cell r="H219">
            <v>57400</v>
          </cell>
          <cell r="I219">
            <v>25</v>
          </cell>
          <cell r="J219">
            <v>52400</v>
          </cell>
          <cell r="K219">
            <v>17</v>
          </cell>
          <cell r="L219">
            <v>47400</v>
          </cell>
          <cell r="M219">
            <v>9</v>
          </cell>
          <cell r="N219">
            <v>42000</v>
          </cell>
          <cell r="O219">
            <v>1</v>
          </cell>
        </row>
        <row r="220">
          <cell r="H220">
            <v>57600</v>
          </cell>
          <cell r="I220" t="e">
            <v>#N/A</v>
          </cell>
          <cell r="J220">
            <v>52600</v>
          </cell>
          <cell r="K220" t="e">
            <v>#N/A</v>
          </cell>
          <cell r="L220">
            <v>47600</v>
          </cell>
          <cell r="M220" t="e">
            <v>#N/A</v>
          </cell>
          <cell r="N220">
            <v>42200</v>
          </cell>
          <cell r="O220" t="e">
            <v>#N/A</v>
          </cell>
        </row>
        <row r="221">
          <cell r="H221">
            <v>57800</v>
          </cell>
          <cell r="I221">
            <v>25</v>
          </cell>
          <cell r="J221">
            <v>52800</v>
          </cell>
          <cell r="K221">
            <v>17</v>
          </cell>
          <cell r="L221">
            <v>47800</v>
          </cell>
          <cell r="M221">
            <v>9</v>
          </cell>
          <cell r="N221">
            <v>42400</v>
          </cell>
          <cell r="O221">
            <v>1</v>
          </cell>
        </row>
        <row r="222">
          <cell r="H222">
            <v>58000</v>
          </cell>
          <cell r="I222">
            <v>25</v>
          </cell>
          <cell r="J222">
            <v>53000</v>
          </cell>
          <cell r="K222">
            <v>17</v>
          </cell>
          <cell r="L222">
            <v>48000</v>
          </cell>
          <cell r="M222">
            <v>9</v>
          </cell>
          <cell r="N222">
            <v>42600</v>
          </cell>
          <cell r="O222">
            <v>1</v>
          </cell>
        </row>
        <row r="223">
          <cell r="H223">
            <v>58200</v>
          </cell>
          <cell r="I223">
            <v>25</v>
          </cell>
          <cell r="J223">
            <v>53200</v>
          </cell>
          <cell r="K223" t="e">
            <v>#N/A</v>
          </cell>
          <cell r="L223">
            <v>48200</v>
          </cell>
          <cell r="M223" t="e">
            <v>#N/A</v>
          </cell>
          <cell r="N223">
            <v>42800</v>
          </cell>
          <cell r="O223" t="e">
            <v>#N/A</v>
          </cell>
        </row>
        <row r="224">
          <cell r="H224">
            <v>58400</v>
          </cell>
          <cell r="I224">
            <v>25</v>
          </cell>
          <cell r="J224">
            <v>53400</v>
          </cell>
          <cell r="K224">
            <v>17</v>
          </cell>
          <cell r="L224">
            <v>48400</v>
          </cell>
          <cell r="M224">
            <v>9</v>
          </cell>
          <cell r="N224">
            <v>43000</v>
          </cell>
          <cell r="O224">
            <v>1</v>
          </cell>
        </row>
        <row r="225">
          <cell r="H225">
            <v>58600</v>
          </cell>
          <cell r="I225" t="e">
            <v>#N/A</v>
          </cell>
          <cell r="J225">
            <v>53600</v>
          </cell>
          <cell r="K225" t="e">
            <v>#N/A</v>
          </cell>
          <cell r="L225">
            <v>48600</v>
          </cell>
          <cell r="M225" t="e">
            <v>#N/A</v>
          </cell>
          <cell r="N225">
            <v>43200</v>
          </cell>
          <cell r="O225" t="e">
            <v>#N/A</v>
          </cell>
        </row>
        <row r="226">
          <cell r="H226">
            <v>58800</v>
          </cell>
          <cell r="I226">
            <v>28</v>
          </cell>
          <cell r="J226">
            <v>53800</v>
          </cell>
          <cell r="K226">
            <v>19</v>
          </cell>
          <cell r="L226">
            <v>48800</v>
          </cell>
          <cell r="M226">
            <v>10</v>
          </cell>
          <cell r="N226">
            <v>43400</v>
          </cell>
          <cell r="O226">
            <v>2</v>
          </cell>
        </row>
        <row r="227">
          <cell r="H227">
            <v>59000</v>
          </cell>
          <cell r="I227" t="e">
            <v>#N/A</v>
          </cell>
          <cell r="J227">
            <v>54000</v>
          </cell>
          <cell r="K227" t="e">
            <v>#N/A</v>
          </cell>
          <cell r="L227">
            <v>49000</v>
          </cell>
          <cell r="M227" t="e">
            <v>#N/A</v>
          </cell>
          <cell r="N227">
            <v>43600</v>
          </cell>
          <cell r="O227" t="e">
            <v>#N/A</v>
          </cell>
        </row>
        <row r="228">
          <cell r="H228">
            <v>59200</v>
          </cell>
          <cell r="I228">
            <v>27</v>
          </cell>
          <cell r="J228">
            <v>54200</v>
          </cell>
          <cell r="K228">
            <v>17</v>
          </cell>
          <cell r="L228">
            <v>49200</v>
          </cell>
          <cell r="M228">
            <v>9</v>
          </cell>
          <cell r="N228">
            <v>43800</v>
          </cell>
          <cell r="O228">
            <v>2</v>
          </cell>
        </row>
        <row r="229">
          <cell r="H229">
            <v>59400</v>
          </cell>
          <cell r="I229">
            <v>29</v>
          </cell>
          <cell r="J229">
            <v>54400</v>
          </cell>
          <cell r="K229">
            <v>18</v>
          </cell>
          <cell r="L229">
            <v>49400</v>
          </cell>
          <cell r="M229">
            <v>10</v>
          </cell>
          <cell r="N229">
            <v>44000</v>
          </cell>
          <cell r="O229">
            <v>2</v>
          </cell>
        </row>
        <row r="230">
          <cell r="H230">
            <v>59600</v>
          </cell>
          <cell r="I230">
            <v>26</v>
          </cell>
          <cell r="J230">
            <v>54600</v>
          </cell>
          <cell r="K230">
            <v>19</v>
          </cell>
          <cell r="L230">
            <v>49600</v>
          </cell>
          <cell r="M230">
            <v>11</v>
          </cell>
          <cell r="N230">
            <v>44200</v>
          </cell>
          <cell r="O230">
            <v>1</v>
          </cell>
        </row>
        <row r="231">
          <cell r="H231">
            <v>59800</v>
          </cell>
          <cell r="I231">
            <v>27</v>
          </cell>
          <cell r="J231">
            <v>54800</v>
          </cell>
          <cell r="K231">
            <v>18</v>
          </cell>
          <cell r="L231">
            <v>49800</v>
          </cell>
          <cell r="M231">
            <v>10</v>
          </cell>
          <cell r="N231">
            <v>44400</v>
          </cell>
          <cell r="O231">
            <v>3</v>
          </cell>
        </row>
        <row r="232">
          <cell r="H232">
            <v>60000</v>
          </cell>
          <cell r="I232">
            <v>25</v>
          </cell>
          <cell r="J232">
            <v>55000</v>
          </cell>
          <cell r="K232">
            <v>17</v>
          </cell>
          <cell r="L232">
            <v>50000</v>
          </cell>
          <cell r="M232">
            <v>9</v>
          </cell>
          <cell r="N232">
            <v>44600</v>
          </cell>
          <cell r="O232">
            <v>1</v>
          </cell>
        </row>
        <row r="233">
          <cell r="H233">
            <v>60200</v>
          </cell>
          <cell r="I233" t="e">
            <v>#N/A</v>
          </cell>
          <cell r="J233">
            <v>55200</v>
          </cell>
          <cell r="K233" t="e">
            <v>#N/A</v>
          </cell>
          <cell r="L233">
            <v>50200</v>
          </cell>
          <cell r="M233" t="e">
            <v>#N/A</v>
          </cell>
          <cell r="N233">
            <v>44800</v>
          </cell>
          <cell r="O233" t="e">
            <v>#N/A</v>
          </cell>
        </row>
        <row r="234">
          <cell r="H234">
            <v>60400</v>
          </cell>
          <cell r="I234" t="e">
            <v>#N/A</v>
          </cell>
          <cell r="J234">
            <v>55400</v>
          </cell>
          <cell r="K234" t="e">
            <v>#N/A</v>
          </cell>
          <cell r="L234">
            <v>50400</v>
          </cell>
          <cell r="M234" t="e">
            <v>#N/A</v>
          </cell>
          <cell r="N234">
            <v>45000</v>
          </cell>
          <cell r="O234" t="e">
            <v>#N/A</v>
          </cell>
        </row>
        <row r="235">
          <cell r="H235">
            <v>60600</v>
          </cell>
          <cell r="I235" t="e">
            <v>#N/A</v>
          </cell>
          <cell r="J235">
            <v>55600</v>
          </cell>
          <cell r="K235" t="e">
            <v>#N/A</v>
          </cell>
          <cell r="L235">
            <v>50600</v>
          </cell>
          <cell r="M235" t="e">
            <v>#N/A</v>
          </cell>
          <cell r="N235">
            <v>45200</v>
          </cell>
          <cell r="O235" t="e">
            <v>#N/A</v>
          </cell>
        </row>
        <row r="236">
          <cell r="H236">
            <v>60800</v>
          </cell>
          <cell r="I236">
            <v>25</v>
          </cell>
          <cell r="J236">
            <v>55800</v>
          </cell>
          <cell r="K236">
            <v>17</v>
          </cell>
          <cell r="L236">
            <v>50800</v>
          </cell>
          <cell r="M236">
            <v>9</v>
          </cell>
          <cell r="N236">
            <v>45400</v>
          </cell>
          <cell r="O236">
            <v>1</v>
          </cell>
        </row>
        <row r="237">
          <cell r="H237">
            <v>61000</v>
          </cell>
          <cell r="I237" t="e">
            <v>#N/A</v>
          </cell>
          <cell r="J237">
            <v>56000</v>
          </cell>
          <cell r="K237" t="e">
            <v>#N/A</v>
          </cell>
          <cell r="L237">
            <v>51000</v>
          </cell>
          <cell r="M237" t="e">
            <v>#N/A</v>
          </cell>
          <cell r="N237">
            <v>45600</v>
          </cell>
          <cell r="O237" t="e">
            <v>#N/A</v>
          </cell>
        </row>
        <row r="238">
          <cell r="H238">
            <v>61200</v>
          </cell>
          <cell r="I238">
            <v>27</v>
          </cell>
          <cell r="J238">
            <v>56200</v>
          </cell>
          <cell r="K238">
            <v>17</v>
          </cell>
          <cell r="L238">
            <v>51200</v>
          </cell>
          <cell r="M238">
            <v>9</v>
          </cell>
          <cell r="N238">
            <v>45800</v>
          </cell>
          <cell r="O238">
            <v>1</v>
          </cell>
        </row>
        <row r="239">
          <cell r="H239">
            <v>61400</v>
          </cell>
          <cell r="I239">
            <v>29</v>
          </cell>
          <cell r="J239">
            <v>56400</v>
          </cell>
          <cell r="K239">
            <v>20</v>
          </cell>
          <cell r="L239">
            <v>51400</v>
          </cell>
          <cell r="M239">
            <v>12</v>
          </cell>
          <cell r="N239">
            <v>46000</v>
          </cell>
          <cell r="O239">
            <v>3</v>
          </cell>
        </row>
        <row r="240">
          <cell r="H240">
            <v>61600</v>
          </cell>
          <cell r="I240" t="e">
            <v>#N/A</v>
          </cell>
          <cell r="J240">
            <v>56600</v>
          </cell>
          <cell r="K240" t="e">
            <v>#N/A</v>
          </cell>
          <cell r="L240">
            <v>51600</v>
          </cell>
          <cell r="M240" t="e">
            <v>#N/A</v>
          </cell>
          <cell r="N240">
            <v>46200</v>
          </cell>
          <cell r="O240" t="e">
            <v>#N/A</v>
          </cell>
        </row>
        <row r="241">
          <cell r="H241">
            <v>61800</v>
          </cell>
          <cell r="I241" t="e">
            <v>#N/A</v>
          </cell>
          <cell r="J241">
            <v>56800</v>
          </cell>
          <cell r="K241" t="e">
            <v>#N/A</v>
          </cell>
          <cell r="L241">
            <v>51800</v>
          </cell>
          <cell r="M241" t="e">
            <v>#N/A</v>
          </cell>
          <cell r="N241">
            <v>46400</v>
          </cell>
          <cell r="O241" t="e">
            <v>#N/A</v>
          </cell>
        </row>
        <row r="242">
          <cell r="H242">
            <v>62000</v>
          </cell>
          <cell r="I242">
            <v>25</v>
          </cell>
          <cell r="J242">
            <v>57000</v>
          </cell>
          <cell r="K242">
            <v>17</v>
          </cell>
          <cell r="L242">
            <v>52000</v>
          </cell>
          <cell r="M242">
            <v>9</v>
          </cell>
          <cell r="N242">
            <v>46600</v>
          </cell>
          <cell r="O242">
            <v>1</v>
          </cell>
        </row>
        <row r="243">
          <cell r="H243">
            <v>62200</v>
          </cell>
          <cell r="I243">
            <v>26</v>
          </cell>
          <cell r="J243">
            <v>57200</v>
          </cell>
          <cell r="K243" t="e">
            <v>#N/A</v>
          </cell>
          <cell r="L243">
            <v>52200</v>
          </cell>
          <cell r="M243" t="e">
            <v>#N/A</v>
          </cell>
          <cell r="N243">
            <v>46800</v>
          </cell>
          <cell r="O243" t="e">
            <v>#N/A</v>
          </cell>
        </row>
        <row r="244">
          <cell r="H244">
            <v>62400</v>
          </cell>
          <cell r="I244">
            <v>25</v>
          </cell>
          <cell r="J244">
            <v>57400</v>
          </cell>
          <cell r="K244">
            <v>17</v>
          </cell>
          <cell r="L244">
            <v>52400</v>
          </cell>
          <cell r="M244">
            <v>9</v>
          </cell>
          <cell r="N244">
            <v>47000</v>
          </cell>
          <cell r="O244">
            <v>1</v>
          </cell>
        </row>
        <row r="245">
          <cell r="H245">
            <v>62600</v>
          </cell>
          <cell r="I245">
            <v>25</v>
          </cell>
          <cell r="J245">
            <v>57600</v>
          </cell>
          <cell r="K245">
            <v>17</v>
          </cell>
          <cell r="L245">
            <v>52600</v>
          </cell>
          <cell r="M245">
            <v>9</v>
          </cell>
          <cell r="N245">
            <v>47200</v>
          </cell>
          <cell r="O245">
            <v>1</v>
          </cell>
        </row>
        <row r="246">
          <cell r="H246">
            <v>62800</v>
          </cell>
          <cell r="I246">
            <v>26</v>
          </cell>
          <cell r="J246">
            <v>57800</v>
          </cell>
          <cell r="K246">
            <v>18</v>
          </cell>
          <cell r="L246">
            <v>52800</v>
          </cell>
          <cell r="M246">
            <v>10</v>
          </cell>
          <cell r="N246">
            <v>47400</v>
          </cell>
          <cell r="O246">
            <v>2</v>
          </cell>
        </row>
        <row r="247">
          <cell r="H247">
            <v>63000</v>
          </cell>
          <cell r="I247">
            <v>26</v>
          </cell>
          <cell r="J247">
            <v>58000</v>
          </cell>
          <cell r="K247">
            <v>18</v>
          </cell>
          <cell r="L247">
            <v>53000</v>
          </cell>
          <cell r="M247">
            <v>11</v>
          </cell>
          <cell r="N247">
            <v>47600</v>
          </cell>
          <cell r="O247">
            <v>2</v>
          </cell>
        </row>
        <row r="248">
          <cell r="H248">
            <v>63200</v>
          </cell>
          <cell r="I248">
            <v>27</v>
          </cell>
          <cell r="J248">
            <v>58200</v>
          </cell>
          <cell r="K248">
            <v>19</v>
          </cell>
          <cell r="L248">
            <v>53200</v>
          </cell>
          <cell r="M248">
            <v>11</v>
          </cell>
          <cell r="N248">
            <v>47800</v>
          </cell>
          <cell r="O248">
            <v>3</v>
          </cell>
        </row>
        <row r="249">
          <cell r="H249">
            <v>63400</v>
          </cell>
          <cell r="I249" t="e">
            <v>#N/A</v>
          </cell>
          <cell r="J249">
            <v>58400</v>
          </cell>
          <cell r="K249" t="e">
            <v>#N/A</v>
          </cell>
          <cell r="L249">
            <v>53400</v>
          </cell>
          <cell r="M249" t="e">
            <v>#N/A</v>
          </cell>
          <cell r="N249">
            <v>48000</v>
          </cell>
          <cell r="O249" t="e">
            <v>#N/A</v>
          </cell>
        </row>
        <row r="250">
          <cell r="H250">
            <v>63600</v>
          </cell>
          <cell r="I250" t="e">
            <v>#N/A</v>
          </cell>
          <cell r="J250">
            <v>58600</v>
          </cell>
          <cell r="K250" t="e">
            <v>#N/A</v>
          </cell>
          <cell r="L250">
            <v>53600</v>
          </cell>
          <cell r="M250" t="e">
            <v>#N/A</v>
          </cell>
          <cell r="N250">
            <v>48200</v>
          </cell>
          <cell r="O250" t="e">
            <v>#N/A</v>
          </cell>
        </row>
        <row r="251">
          <cell r="H251">
            <v>63800</v>
          </cell>
          <cell r="I251" t="e">
            <v>#N/A</v>
          </cell>
          <cell r="J251">
            <v>58800</v>
          </cell>
          <cell r="K251" t="e">
            <v>#N/A</v>
          </cell>
          <cell r="L251">
            <v>53800</v>
          </cell>
          <cell r="M251" t="e">
            <v>#N/A</v>
          </cell>
          <cell r="N251">
            <v>48400</v>
          </cell>
          <cell r="O251" t="e">
            <v>#N/A</v>
          </cell>
        </row>
        <row r="252">
          <cell r="H252">
            <v>64000</v>
          </cell>
          <cell r="I252" t="e">
            <v>#N/A</v>
          </cell>
          <cell r="J252">
            <v>59000</v>
          </cell>
          <cell r="K252" t="e">
            <v>#N/A</v>
          </cell>
          <cell r="L252">
            <v>54000</v>
          </cell>
          <cell r="M252" t="e">
            <v>#N/A</v>
          </cell>
          <cell r="N252">
            <v>48600</v>
          </cell>
          <cell r="O252" t="e">
            <v>#N/A</v>
          </cell>
        </row>
        <row r="253">
          <cell r="H253">
            <v>64200</v>
          </cell>
          <cell r="I253">
            <v>26</v>
          </cell>
          <cell r="J253">
            <v>59200</v>
          </cell>
          <cell r="K253">
            <v>17</v>
          </cell>
          <cell r="L253">
            <v>54200</v>
          </cell>
          <cell r="M253">
            <v>9</v>
          </cell>
          <cell r="N253">
            <v>48800</v>
          </cell>
          <cell r="O253">
            <v>1</v>
          </cell>
        </row>
        <row r="254">
          <cell r="H254">
            <v>64400</v>
          </cell>
          <cell r="I254">
            <v>26</v>
          </cell>
          <cell r="J254">
            <v>59400</v>
          </cell>
          <cell r="K254">
            <v>17</v>
          </cell>
          <cell r="L254">
            <v>54400</v>
          </cell>
          <cell r="M254">
            <v>9</v>
          </cell>
          <cell r="N254">
            <v>49000</v>
          </cell>
          <cell r="O254">
            <v>1</v>
          </cell>
        </row>
        <row r="255">
          <cell r="H255">
            <v>64600</v>
          </cell>
          <cell r="I255" t="e">
            <v>#N/A</v>
          </cell>
          <cell r="J255">
            <v>59600</v>
          </cell>
          <cell r="K255" t="e">
            <v>#N/A</v>
          </cell>
          <cell r="L255">
            <v>54600</v>
          </cell>
          <cell r="M255" t="e">
            <v>#N/A</v>
          </cell>
          <cell r="N255">
            <v>49200</v>
          </cell>
          <cell r="O255" t="e">
            <v>#N/A</v>
          </cell>
        </row>
        <row r="256">
          <cell r="H256">
            <v>64800</v>
          </cell>
          <cell r="I256" t="e">
            <v>#N/A</v>
          </cell>
          <cell r="J256">
            <v>59800</v>
          </cell>
          <cell r="K256" t="e">
            <v>#N/A</v>
          </cell>
          <cell r="L256">
            <v>54800</v>
          </cell>
          <cell r="M256" t="e">
            <v>#N/A</v>
          </cell>
          <cell r="N256">
            <v>49400</v>
          </cell>
          <cell r="O256" t="e">
            <v>#N/A</v>
          </cell>
        </row>
        <row r="257">
          <cell r="H257">
            <v>65000</v>
          </cell>
          <cell r="I257">
            <v>27</v>
          </cell>
          <cell r="J257">
            <v>60000</v>
          </cell>
          <cell r="K257">
            <v>19</v>
          </cell>
          <cell r="L257">
            <v>55000</v>
          </cell>
          <cell r="M257">
            <v>11</v>
          </cell>
          <cell r="N257">
            <v>49600</v>
          </cell>
          <cell r="O257">
            <v>3</v>
          </cell>
        </row>
        <row r="258">
          <cell r="H258">
            <v>65200</v>
          </cell>
          <cell r="I258" t="e">
            <v>#N/A</v>
          </cell>
          <cell r="J258">
            <v>60200</v>
          </cell>
          <cell r="K258" t="e">
            <v>#N/A</v>
          </cell>
          <cell r="L258">
            <v>55200</v>
          </cell>
          <cell r="M258" t="e">
            <v>#N/A</v>
          </cell>
          <cell r="N258">
            <v>49800</v>
          </cell>
          <cell r="O258" t="e">
            <v>#N/A</v>
          </cell>
        </row>
        <row r="259">
          <cell r="H259">
            <v>65400</v>
          </cell>
          <cell r="I259">
            <v>30</v>
          </cell>
          <cell r="J259">
            <v>60400</v>
          </cell>
          <cell r="K259">
            <v>17</v>
          </cell>
          <cell r="L259">
            <v>55400</v>
          </cell>
          <cell r="M259">
            <v>10</v>
          </cell>
          <cell r="N259">
            <v>50000</v>
          </cell>
          <cell r="O259">
            <v>1</v>
          </cell>
        </row>
        <row r="260">
          <cell r="H260">
            <v>65600</v>
          </cell>
          <cell r="I260" t="e">
            <v>#N/A</v>
          </cell>
          <cell r="J260">
            <v>60600</v>
          </cell>
          <cell r="K260" t="e">
            <v>#N/A</v>
          </cell>
          <cell r="L260">
            <v>55600</v>
          </cell>
          <cell r="M260" t="e">
            <v>#N/A</v>
          </cell>
          <cell r="N260">
            <v>50200</v>
          </cell>
          <cell r="O260" t="e">
            <v>#N/A</v>
          </cell>
        </row>
        <row r="261">
          <cell r="H261">
            <v>65800</v>
          </cell>
          <cell r="I261">
            <v>26</v>
          </cell>
          <cell r="J261">
            <v>60800</v>
          </cell>
          <cell r="K261">
            <v>17</v>
          </cell>
          <cell r="L261">
            <v>55800</v>
          </cell>
          <cell r="M261">
            <v>9</v>
          </cell>
          <cell r="N261">
            <v>50400</v>
          </cell>
          <cell r="O261">
            <v>1</v>
          </cell>
        </row>
        <row r="262">
          <cell r="H262">
            <v>66000</v>
          </cell>
          <cell r="I262">
            <v>25</v>
          </cell>
          <cell r="J262">
            <v>61000</v>
          </cell>
          <cell r="K262">
            <v>17</v>
          </cell>
          <cell r="L262">
            <v>56000</v>
          </cell>
          <cell r="M262">
            <v>9</v>
          </cell>
          <cell r="N262">
            <v>50600</v>
          </cell>
          <cell r="O262">
            <v>1</v>
          </cell>
        </row>
        <row r="263">
          <cell r="H263">
            <v>66200</v>
          </cell>
          <cell r="I263">
            <v>25</v>
          </cell>
          <cell r="J263">
            <v>61200</v>
          </cell>
          <cell r="K263">
            <v>17</v>
          </cell>
          <cell r="L263">
            <v>56200</v>
          </cell>
          <cell r="M263">
            <v>9</v>
          </cell>
          <cell r="N263">
            <v>50800</v>
          </cell>
          <cell r="O263">
            <v>1</v>
          </cell>
        </row>
        <row r="264">
          <cell r="H264">
            <v>66400</v>
          </cell>
          <cell r="I264" t="e">
            <v>#N/A</v>
          </cell>
          <cell r="J264">
            <v>61400</v>
          </cell>
          <cell r="K264" t="e">
            <v>#N/A</v>
          </cell>
          <cell r="L264">
            <v>56400</v>
          </cell>
          <cell r="M264" t="e">
            <v>#N/A</v>
          </cell>
          <cell r="N264">
            <v>51000</v>
          </cell>
          <cell r="O264" t="e">
            <v>#N/A</v>
          </cell>
        </row>
        <row r="265">
          <cell r="H265">
            <v>66600</v>
          </cell>
          <cell r="I265">
            <v>26</v>
          </cell>
          <cell r="J265">
            <v>61600</v>
          </cell>
          <cell r="K265">
            <v>18</v>
          </cell>
          <cell r="L265">
            <v>56600</v>
          </cell>
          <cell r="M265">
            <v>10</v>
          </cell>
          <cell r="N265">
            <v>51200</v>
          </cell>
          <cell r="O265">
            <v>2</v>
          </cell>
        </row>
        <row r="266">
          <cell r="H266">
            <v>66800</v>
          </cell>
          <cell r="I266">
            <v>25</v>
          </cell>
          <cell r="J266">
            <v>61800</v>
          </cell>
          <cell r="K266">
            <v>17</v>
          </cell>
          <cell r="L266">
            <v>56800</v>
          </cell>
          <cell r="M266">
            <v>9</v>
          </cell>
          <cell r="N266">
            <v>51400</v>
          </cell>
          <cell r="O266">
            <v>1</v>
          </cell>
        </row>
        <row r="267">
          <cell r="H267">
            <v>67000</v>
          </cell>
          <cell r="I267">
            <v>25</v>
          </cell>
          <cell r="J267">
            <v>62000</v>
          </cell>
          <cell r="K267">
            <v>17</v>
          </cell>
          <cell r="L267">
            <v>57000</v>
          </cell>
          <cell r="M267">
            <v>9</v>
          </cell>
          <cell r="N267">
            <v>51600</v>
          </cell>
          <cell r="O267">
            <v>1</v>
          </cell>
        </row>
        <row r="268">
          <cell r="H268">
            <v>67200</v>
          </cell>
          <cell r="I268">
            <v>25</v>
          </cell>
          <cell r="J268">
            <v>62200</v>
          </cell>
          <cell r="K268">
            <v>17</v>
          </cell>
          <cell r="L268">
            <v>57200</v>
          </cell>
          <cell r="M268">
            <v>9</v>
          </cell>
          <cell r="N268">
            <v>51800</v>
          </cell>
          <cell r="O268">
            <v>1</v>
          </cell>
        </row>
        <row r="269">
          <cell r="H269">
            <v>67400</v>
          </cell>
          <cell r="I269">
            <v>28</v>
          </cell>
          <cell r="J269">
            <v>62400</v>
          </cell>
          <cell r="K269">
            <v>19</v>
          </cell>
          <cell r="L269">
            <v>57400</v>
          </cell>
          <cell r="M269">
            <v>11</v>
          </cell>
          <cell r="N269">
            <v>52000</v>
          </cell>
          <cell r="O269">
            <v>3</v>
          </cell>
        </row>
        <row r="270">
          <cell r="H270">
            <v>67600</v>
          </cell>
          <cell r="I270" t="e">
            <v>#N/A</v>
          </cell>
          <cell r="J270">
            <v>62600</v>
          </cell>
          <cell r="K270" t="e">
            <v>#N/A</v>
          </cell>
          <cell r="L270">
            <v>57600</v>
          </cell>
          <cell r="M270" t="e">
            <v>#N/A</v>
          </cell>
          <cell r="N270">
            <v>52200</v>
          </cell>
          <cell r="O270" t="e">
            <v>#N/A</v>
          </cell>
        </row>
        <row r="271">
          <cell r="H271">
            <v>67800</v>
          </cell>
          <cell r="I271">
            <v>25</v>
          </cell>
          <cell r="J271">
            <v>62800</v>
          </cell>
          <cell r="K271" t="e">
            <v>#N/A</v>
          </cell>
          <cell r="L271">
            <v>57800</v>
          </cell>
          <cell r="M271" t="e">
            <v>#N/A</v>
          </cell>
          <cell r="N271">
            <v>52400</v>
          </cell>
          <cell r="O271" t="e">
            <v>#N/A</v>
          </cell>
        </row>
        <row r="272">
          <cell r="H272">
            <v>68000</v>
          </cell>
          <cell r="I272">
            <v>25</v>
          </cell>
          <cell r="J272">
            <v>63000</v>
          </cell>
          <cell r="K272">
            <v>17</v>
          </cell>
          <cell r="L272">
            <v>58000</v>
          </cell>
          <cell r="M272">
            <v>9</v>
          </cell>
          <cell r="N272">
            <v>52600</v>
          </cell>
          <cell r="O272">
            <v>1</v>
          </cell>
        </row>
        <row r="273">
          <cell r="H273">
            <v>68200</v>
          </cell>
          <cell r="I273">
            <v>26</v>
          </cell>
          <cell r="J273">
            <v>63200</v>
          </cell>
          <cell r="K273">
            <v>18</v>
          </cell>
          <cell r="L273">
            <v>58200</v>
          </cell>
          <cell r="M273">
            <v>10</v>
          </cell>
          <cell r="N273">
            <v>52800</v>
          </cell>
          <cell r="O273">
            <v>2</v>
          </cell>
        </row>
        <row r="274">
          <cell r="H274">
            <v>68400</v>
          </cell>
          <cell r="I274">
            <v>25</v>
          </cell>
          <cell r="J274">
            <v>63400</v>
          </cell>
          <cell r="K274">
            <v>17</v>
          </cell>
          <cell r="L274">
            <v>58400</v>
          </cell>
          <cell r="M274">
            <v>9</v>
          </cell>
          <cell r="N274">
            <v>53000</v>
          </cell>
          <cell r="O274">
            <v>1</v>
          </cell>
        </row>
        <row r="275">
          <cell r="H275">
            <v>68600</v>
          </cell>
          <cell r="I275">
            <v>28</v>
          </cell>
          <cell r="J275">
            <v>63600</v>
          </cell>
          <cell r="K275">
            <v>19</v>
          </cell>
          <cell r="L275">
            <v>58600</v>
          </cell>
          <cell r="M275">
            <v>11</v>
          </cell>
          <cell r="N275">
            <v>53200</v>
          </cell>
          <cell r="O275">
            <v>3</v>
          </cell>
        </row>
        <row r="276">
          <cell r="H276">
            <v>68800</v>
          </cell>
          <cell r="I276">
            <v>25</v>
          </cell>
          <cell r="J276">
            <v>63800</v>
          </cell>
          <cell r="K276">
            <v>17</v>
          </cell>
          <cell r="L276">
            <v>58800</v>
          </cell>
          <cell r="M276">
            <v>9</v>
          </cell>
          <cell r="N276">
            <v>53400</v>
          </cell>
          <cell r="O276">
            <v>1</v>
          </cell>
        </row>
        <row r="277">
          <cell r="H277">
            <v>69000</v>
          </cell>
          <cell r="I277" t="e">
            <v>#N/A</v>
          </cell>
          <cell r="J277">
            <v>64000</v>
          </cell>
          <cell r="K277" t="e">
            <v>#N/A</v>
          </cell>
          <cell r="L277">
            <v>59000</v>
          </cell>
          <cell r="M277" t="e">
            <v>#N/A</v>
          </cell>
          <cell r="N277">
            <v>53600</v>
          </cell>
          <cell r="O277" t="e">
            <v>#N/A</v>
          </cell>
        </row>
        <row r="278">
          <cell r="H278">
            <v>69200</v>
          </cell>
          <cell r="I278">
            <v>26</v>
          </cell>
          <cell r="J278">
            <v>64200</v>
          </cell>
          <cell r="K278">
            <v>18</v>
          </cell>
          <cell r="L278">
            <v>59200</v>
          </cell>
          <cell r="M278">
            <v>10</v>
          </cell>
          <cell r="N278">
            <v>53800</v>
          </cell>
          <cell r="O278">
            <v>2</v>
          </cell>
        </row>
        <row r="279">
          <cell r="H279">
            <v>69400</v>
          </cell>
          <cell r="I279">
            <v>27</v>
          </cell>
          <cell r="J279">
            <v>64400</v>
          </cell>
          <cell r="K279">
            <v>17</v>
          </cell>
          <cell r="L279">
            <v>59400</v>
          </cell>
          <cell r="M279">
            <v>9</v>
          </cell>
          <cell r="N279">
            <v>54000</v>
          </cell>
          <cell r="O279">
            <v>4</v>
          </cell>
        </row>
        <row r="280">
          <cell r="H280">
            <v>69600</v>
          </cell>
          <cell r="I280">
            <v>27</v>
          </cell>
          <cell r="J280">
            <v>64600</v>
          </cell>
          <cell r="K280">
            <v>19</v>
          </cell>
          <cell r="L280">
            <v>59600</v>
          </cell>
          <cell r="M280">
            <v>11</v>
          </cell>
          <cell r="N280">
            <v>54200</v>
          </cell>
          <cell r="O280">
            <v>3</v>
          </cell>
        </row>
        <row r="281">
          <cell r="H281">
            <v>69800</v>
          </cell>
          <cell r="I281" t="e">
            <v>#N/A</v>
          </cell>
          <cell r="J281">
            <v>64800</v>
          </cell>
          <cell r="K281" t="e">
            <v>#N/A</v>
          </cell>
          <cell r="L281">
            <v>59800</v>
          </cell>
          <cell r="M281" t="e">
            <v>#N/A</v>
          </cell>
          <cell r="N281">
            <v>54400</v>
          </cell>
          <cell r="O281" t="e">
            <v>#N/A</v>
          </cell>
        </row>
        <row r="282">
          <cell r="H282">
            <v>70000</v>
          </cell>
          <cell r="I282">
            <v>27</v>
          </cell>
          <cell r="J282">
            <v>65000</v>
          </cell>
          <cell r="K282">
            <v>17</v>
          </cell>
          <cell r="L282">
            <v>60000</v>
          </cell>
          <cell r="M282">
            <v>9</v>
          </cell>
          <cell r="N282">
            <v>54600</v>
          </cell>
          <cell r="O282">
            <v>1</v>
          </cell>
        </row>
        <row r="283">
          <cell r="H283">
            <v>70200</v>
          </cell>
          <cell r="I283">
            <v>27</v>
          </cell>
          <cell r="J283">
            <v>65200</v>
          </cell>
          <cell r="K283">
            <v>17</v>
          </cell>
          <cell r="L283">
            <v>60200</v>
          </cell>
          <cell r="M283">
            <v>9</v>
          </cell>
          <cell r="N283">
            <v>54800</v>
          </cell>
          <cell r="O283">
            <v>1</v>
          </cell>
        </row>
        <row r="284">
          <cell r="H284">
            <v>70400</v>
          </cell>
          <cell r="I284">
            <v>26</v>
          </cell>
          <cell r="J284">
            <v>65400</v>
          </cell>
          <cell r="K284">
            <v>18</v>
          </cell>
          <cell r="L284">
            <v>60400</v>
          </cell>
          <cell r="M284">
            <v>10</v>
          </cell>
          <cell r="N284">
            <v>55000</v>
          </cell>
          <cell r="O284">
            <v>2</v>
          </cell>
        </row>
        <row r="285">
          <cell r="H285">
            <v>70600</v>
          </cell>
          <cell r="I285">
            <v>27</v>
          </cell>
          <cell r="J285">
            <v>65600</v>
          </cell>
          <cell r="K285">
            <v>18</v>
          </cell>
          <cell r="L285">
            <v>60600</v>
          </cell>
          <cell r="M285">
            <v>10</v>
          </cell>
          <cell r="N285">
            <v>55200</v>
          </cell>
          <cell r="O285">
            <v>1</v>
          </cell>
        </row>
        <row r="286">
          <cell r="H286">
            <v>70800</v>
          </cell>
          <cell r="I286">
            <v>26</v>
          </cell>
          <cell r="J286">
            <v>65800</v>
          </cell>
          <cell r="K286">
            <v>17</v>
          </cell>
          <cell r="L286">
            <v>60800</v>
          </cell>
          <cell r="M286">
            <v>9</v>
          </cell>
          <cell r="N286">
            <v>55400</v>
          </cell>
          <cell r="O286">
            <v>1</v>
          </cell>
        </row>
        <row r="287">
          <cell r="H287">
            <v>71000</v>
          </cell>
          <cell r="I287">
            <v>32</v>
          </cell>
          <cell r="J287">
            <v>66000</v>
          </cell>
          <cell r="K287">
            <v>19</v>
          </cell>
          <cell r="L287">
            <v>61000</v>
          </cell>
          <cell r="M287">
            <v>12</v>
          </cell>
          <cell r="N287">
            <v>55600</v>
          </cell>
          <cell r="O287">
            <v>5</v>
          </cell>
        </row>
        <row r="288">
          <cell r="H288">
            <v>71200</v>
          </cell>
          <cell r="I288">
            <v>25</v>
          </cell>
          <cell r="J288">
            <v>66200</v>
          </cell>
          <cell r="K288" t="e">
            <v>#N/A</v>
          </cell>
          <cell r="L288">
            <v>61200</v>
          </cell>
          <cell r="M288" t="e">
            <v>#N/A</v>
          </cell>
          <cell r="N288">
            <v>55800</v>
          </cell>
          <cell r="O288">
            <v>1</v>
          </cell>
        </row>
        <row r="289">
          <cell r="H289">
            <v>71400</v>
          </cell>
          <cell r="I289">
            <v>27</v>
          </cell>
          <cell r="J289">
            <v>66400</v>
          </cell>
          <cell r="K289">
            <v>18</v>
          </cell>
          <cell r="L289">
            <v>61400</v>
          </cell>
          <cell r="M289">
            <v>9</v>
          </cell>
          <cell r="N289">
            <v>56000</v>
          </cell>
          <cell r="O289">
            <v>1</v>
          </cell>
        </row>
        <row r="290">
          <cell r="H290">
            <v>71600</v>
          </cell>
          <cell r="I290">
            <v>27</v>
          </cell>
          <cell r="J290">
            <v>66600</v>
          </cell>
          <cell r="K290">
            <v>19</v>
          </cell>
          <cell r="L290">
            <v>61600</v>
          </cell>
          <cell r="M290">
            <v>10</v>
          </cell>
          <cell r="N290">
            <v>56200</v>
          </cell>
          <cell r="O290">
            <v>3</v>
          </cell>
        </row>
        <row r="291">
          <cell r="H291">
            <v>71800</v>
          </cell>
          <cell r="I291" t="e">
            <v>#N/A</v>
          </cell>
          <cell r="J291">
            <v>66800</v>
          </cell>
          <cell r="K291" t="e">
            <v>#N/A</v>
          </cell>
          <cell r="L291">
            <v>61800</v>
          </cell>
          <cell r="M291" t="e">
            <v>#N/A</v>
          </cell>
          <cell r="N291">
            <v>56400</v>
          </cell>
          <cell r="O291" t="e">
            <v>#N/A</v>
          </cell>
        </row>
        <row r="292">
          <cell r="H292">
            <v>72000</v>
          </cell>
          <cell r="I292" t="e">
            <v>#N/A</v>
          </cell>
          <cell r="J292">
            <v>67000</v>
          </cell>
          <cell r="K292" t="e">
            <v>#N/A</v>
          </cell>
          <cell r="L292">
            <v>62000</v>
          </cell>
          <cell r="M292" t="e">
            <v>#N/A</v>
          </cell>
          <cell r="N292">
            <v>56600</v>
          </cell>
          <cell r="O292" t="e">
            <v>#N/A</v>
          </cell>
        </row>
        <row r="293">
          <cell r="H293">
            <v>72200</v>
          </cell>
          <cell r="I293" t="e">
            <v>#N/A</v>
          </cell>
          <cell r="J293">
            <v>67200</v>
          </cell>
          <cell r="K293" t="e">
            <v>#N/A</v>
          </cell>
          <cell r="L293">
            <v>62200</v>
          </cell>
          <cell r="M293" t="e">
            <v>#N/A</v>
          </cell>
          <cell r="N293">
            <v>56800</v>
          </cell>
          <cell r="O293" t="e">
            <v>#N/A</v>
          </cell>
        </row>
        <row r="294">
          <cell r="H294">
            <v>72400</v>
          </cell>
          <cell r="I294">
            <v>25</v>
          </cell>
          <cell r="J294">
            <v>67400</v>
          </cell>
          <cell r="K294">
            <v>17</v>
          </cell>
          <cell r="L294">
            <v>62400</v>
          </cell>
          <cell r="M294">
            <v>9</v>
          </cell>
          <cell r="N294">
            <v>57000</v>
          </cell>
          <cell r="O294">
            <v>1</v>
          </cell>
        </row>
        <row r="295">
          <cell r="H295">
            <v>72600</v>
          </cell>
          <cell r="I295" t="e">
            <v>#N/A</v>
          </cell>
          <cell r="J295">
            <v>67600</v>
          </cell>
          <cell r="K295" t="e">
            <v>#N/A</v>
          </cell>
          <cell r="L295">
            <v>62600</v>
          </cell>
          <cell r="M295" t="e">
            <v>#N/A</v>
          </cell>
          <cell r="N295">
            <v>57200</v>
          </cell>
          <cell r="O295" t="e">
            <v>#N/A</v>
          </cell>
        </row>
        <row r="296">
          <cell r="H296">
            <v>72800</v>
          </cell>
          <cell r="I296">
            <v>30</v>
          </cell>
          <cell r="J296">
            <v>67800</v>
          </cell>
          <cell r="K296">
            <v>20</v>
          </cell>
          <cell r="L296">
            <v>62800</v>
          </cell>
          <cell r="M296">
            <v>12</v>
          </cell>
          <cell r="N296">
            <v>57400</v>
          </cell>
          <cell r="O296">
            <v>4</v>
          </cell>
        </row>
        <row r="297">
          <cell r="H297">
            <v>73000</v>
          </cell>
          <cell r="I297">
            <v>35</v>
          </cell>
          <cell r="J297">
            <v>68000</v>
          </cell>
          <cell r="K297">
            <v>25</v>
          </cell>
          <cell r="L297">
            <v>63000</v>
          </cell>
          <cell r="M297">
            <v>19</v>
          </cell>
          <cell r="N297">
            <v>57600</v>
          </cell>
          <cell r="O297">
            <v>11</v>
          </cell>
        </row>
        <row r="298">
          <cell r="H298">
            <v>73200</v>
          </cell>
          <cell r="I298">
            <v>29</v>
          </cell>
          <cell r="J298">
            <v>68200</v>
          </cell>
          <cell r="K298">
            <v>19</v>
          </cell>
          <cell r="L298">
            <v>63200</v>
          </cell>
          <cell r="M298">
            <v>11</v>
          </cell>
          <cell r="N298">
            <v>57800</v>
          </cell>
          <cell r="O298">
            <v>3</v>
          </cell>
        </row>
        <row r="299">
          <cell r="H299">
            <v>73400</v>
          </cell>
          <cell r="I299">
            <v>26</v>
          </cell>
          <cell r="J299">
            <v>68400</v>
          </cell>
          <cell r="K299">
            <v>17</v>
          </cell>
          <cell r="L299">
            <v>63400</v>
          </cell>
          <cell r="M299">
            <v>9</v>
          </cell>
          <cell r="N299">
            <v>58000</v>
          </cell>
          <cell r="O299">
            <v>1</v>
          </cell>
        </row>
        <row r="300">
          <cell r="H300">
            <v>73600</v>
          </cell>
          <cell r="I300" t="e">
            <v>#N/A</v>
          </cell>
          <cell r="J300">
            <v>68600</v>
          </cell>
          <cell r="K300" t="e">
            <v>#N/A</v>
          </cell>
          <cell r="L300">
            <v>63600</v>
          </cell>
          <cell r="M300" t="e">
            <v>#N/A</v>
          </cell>
          <cell r="N300">
            <v>58200</v>
          </cell>
          <cell r="O300" t="e">
            <v>#N/A</v>
          </cell>
        </row>
        <row r="301">
          <cell r="H301">
            <v>73800</v>
          </cell>
          <cell r="I301">
            <v>26</v>
          </cell>
          <cell r="J301">
            <v>68800</v>
          </cell>
          <cell r="K301" t="e">
            <v>#N/A</v>
          </cell>
          <cell r="L301">
            <v>63800</v>
          </cell>
          <cell r="M301" t="e">
            <v>#N/A</v>
          </cell>
          <cell r="N301">
            <v>58400</v>
          </cell>
          <cell r="O301" t="e">
            <v>#N/A</v>
          </cell>
        </row>
        <row r="302">
          <cell r="H302">
            <v>74000</v>
          </cell>
          <cell r="I302">
            <v>26</v>
          </cell>
          <cell r="J302">
            <v>69000</v>
          </cell>
          <cell r="K302" t="e">
            <v>#N/A</v>
          </cell>
          <cell r="L302">
            <v>64000</v>
          </cell>
          <cell r="M302" t="e">
            <v>#N/A</v>
          </cell>
          <cell r="N302">
            <v>58600</v>
          </cell>
          <cell r="O302" t="e">
            <v>#N/A</v>
          </cell>
        </row>
        <row r="303">
          <cell r="H303">
            <v>74200</v>
          </cell>
          <cell r="I303">
            <v>26</v>
          </cell>
          <cell r="J303">
            <v>69200</v>
          </cell>
          <cell r="K303" t="e">
            <v>#N/A</v>
          </cell>
          <cell r="L303">
            <v>64200</v>
          </cell>
          <cell r="M303" t="e">
            <v>#N/A</v>
          </cell>
          <cell r="N303">
            <v>58800</v>
          </cell>
          <cell r="O303" t="e">
            <v>#N/A</v>
          </cell>
        </row>
        <row r="304">
          <cell r="H304">
            <v>74400</v>
          </cell>
          <cell r="I304" t="e">
            <v>#N/A</v>
          </cell>
          <cell r="J304">
            <v>69400</v>
          </cell>
          <cell r="K304" t="e">
            <v>#N/A</v>
          </cell>
          <cell r="L304">
            <v>64400</v>
          </cell>
          <cell r="M304" t="e">
            <v>#N/A</v>
          </cell>
          <cell r="N304">
            <v>59000</v>
          </cell>
          <cell r="O304" t="e">
            <v>#N/A</v>
          </cell>
        </row>
        <row r="305">
          <cell r="H305">
            <v>74600</v>
          </cell>
          <cell r="I305" t="e">
            <v>#N/A</v>
          </cell>
          <cell r="J305">
            <v>69600</v>
          </cell>
          <cell r="K305" t="e">
            <v>#N/A</v>
          </cell>
          <cell r="L305">
            <v>64600</v>
          </cell>
          <cell r="M305" t="e">
            <v>#N/A</v>
          </cell>
          <cell r="N305">
            <v>59200</v>
          </cell>
          <cell r="O305" t="e">
            <v>#N/A</v>
          </cell>
        </row>
        <row r="306">
          <cell r="H306">
            <v>74800</v>
          </cell>
          <cell r="I306" t="e">
            <v>#N/A</v>
          </cell>
          <cell r="J306">
            <v>69800</v>
          </cell>
          <cell r="K306" t="e">
            <v>#N/A</v>
          </cell>
          <cell r="L306">
            <v>64800</v>
          </cell>
          <cell r="M306" t="e">
            <v>#N/A</v>
          </cell>
          <cell r="N306">
            <v>59400</v>
          </cell>
          <cell r="O306" t="e">
            <v>#N/A</v>
          </cell>
        </row>
        <row r="307">
          <cell r="H307">
            <v>75000</v>
          </cell>
          <cell r="I307" t="e">
            <v>#N/A</v>
          </cell>
          <cell r="J307">
            <v>70000</v>
          </cell>
          <cell r="K307" t="e">
            <v>#N/A</v>
          </cell>
          <cell r="L307">
            <v>65000</v>
          </cell>
          <cell r="M307" t="e">
            <v>#N/A</v>
          </cell>
          <cell r="N307">
            <v>59600</v>
          </cell>
          <cell r="O307" t="e">
            <v>#N/A</v>
          </cell>
        </row>
        <row r="308">
          <cell r="H308">
            <v>75200</v>
          </cell>
          <cell r="I308" t="e">
            <v>#N/A</v>
          </cell>
          <cell r="J308">
            <v>70200</v>
          </cell>
          <cell r="K308" t="e">
            <v>#N/A</v>
          </cell>
          <cell r="L308">
            <v>65200</v>
          </cell>
          <cell r="M308" t="e">
            <v>#N/A</v>
          </cell>
          <cell r="N308">
            <v>59800</v>
          </cell>
          <cell r="O308" t="e">
            <v>#N/A</v>
          </cell>
        </row>
        <row r="309">
          <cell r="H309">
            <v>75400</v>
          </cell>
          <cell r="I309" t="e">
            <v>#N/A</v>
          </cell>
          <cell r="J309">
            <v>70400</v>
          </cell>
          <cell r="K309" t="e">
            <v>#N/A</v>
          </cell>
          <cell r="L309">
            <v>65400</v>
          </cell>
          <cell r="M309" t="e">
            <v>#N/A</v>
          </cell>
          <cell r="N309">
            <v>60000</v>
          </cell>
          <cell r="O309" t="e">
            <v>#N/A</v>
          </cell>
        </row>
        <row r="310">
          <cell r="H310">
            <v>75600</v>
          </cell>
          <cell r="I310" t="e">
            <v>#N/A</v>
          </cell>
          <cell r="J310">
            <v>70600</v>
          </cell>
          <cell r="K310" t="e">
            <v>#N/A</v>
          </cell>
          <cell r="L310">
            <v>65600</v>
          </cell>
          <cell r="M310" t="e">
            <v>#N/A</v>
          </cell>
          <cell r="N310">
            <v>60200</v>
          </cell>
          <cell r="O310" t="e">
            <v>#N/A</v>
          </cell>
        </row>
        <row r="311">
          <cell r="H311">
            <v>75800</v>
          </cell>
          <cell r="I311" t="e">
            <v>#N/A</v>
          </cell>
          <cell r="J311">
            <v>70800</v>
          </cell>
          <cell r="K311" t="e">
            <v>#N/A</v>
          </cell>
          <cell r="L311">
            <v>65800</v>
          </cell>
          <cell r="M311" t="e">
            <v>#N/A</v>
          </cell>
          <cell r="N311">
            <v>60400</v>
          </cell>
          <cell r="O311" t="e">
            <v>#N/A</v>
          </cell>
        </row>
        <row r="312">
          <cell r="H312">
            <v>76000</v>
          </cell>
          <cell r="I312" t="e">
            <v>#N/A</v>
          </cell>
          <cell r="J312">
            <v>71000</v>
          </cell>
          <cell r="K312" t="e">
            <v>#N/A</v>
          </cell>
          <cell r="L312">
            <v>66000</v>
          </cell>
          <cell r="M312" t="e">
            <v>#N/A</v>
          </cell>
          <cell r="N312">
            <v>60600</v>
          </cell>
          <cell r="O312" t="e">
            <v>#N/A</v>
          </cell>
        </row>
        <row r="313">
          <cell r="H313">
            <v>76200</v>
          </cell>
          <cell r="I313" t="e">
            <v>#N/A</v>
          </cell>
          <cell r="J313">
            <v>71200</v>
          </cell>
          <cell r="K313" t="e">
            <v>#N/A</v>
          </cell>
          <cell r="L313">
            <v>66200</v>
          </cell>
          <cell r="M313" t="e">
            <v>#N/A</v>
          </cell>
          <cell r="N313">
            <v>60800</v>
          </cell>
          <cell r="O313" t="e">
            <v>#N/A</v>
          </cell>
        </row>
        <row r="314">
          <cell r="H314">
            <v>76400</v>
          </cell>
          <cell r="I314" t="e">
            <v>#N/A</v>
          </cell>
          <cell r="J314">
            <v>71400</v>
          </cell>
          <cell r="K314" t="e">
            <v>#N/A</v>
          </cell>
          <cell r="L314">
            <v>66400</v>
          </cell>
          <cell r="M314" t="e">
            <v>#N/A</v>
          </cell>
          <cell r="N314">
            <v>61000</v>
          </cell>
          <cell r="O314" t="e">
            <v>#N/A</v>
          </cell>
        </row>
        <row r="315">
          <cell r="H315">
            <v>76600</v>
          </cell>
          <cell r="I315" t="e">
            <v>#N/A</v>
          </cell>
          <cell r="J315">
            <v>71600</v>
          </cell>
          <cell r="K315" t="e">
            <v>#N/A</v>
          </cell>
          <cell r="L315">
            <v>66600</v>
          </cell>
          <cell r="M315" t="e">
            <v>#N/A</v>
          </cell>
          <cell r="N315">
            <v>61200</v>
          </cell>
          <cell r="O315" t="e">
            <v>#N/A</v>
          </cell>
        </row>
        <row r="316">
          <cell r="H316">
            <v>76800</v>
          </cell>
          <cell r="I316" t="e">
            <v>#N/A</v>
          </cell>
          <cell r="J316">
            <v>71800</v>
          </cell>
          <cell r="K316" t="e">
            <v>#N/A</v>
          </cell>
          <cell r="L316">
            <v>66800</v>
          </cell>
          <cell r="M316" t="e">
            <v>#N/A</v>
          </cell>
          <cell r="N316">
            <v>61400</v>
          </cell>
          <cell r="O316" t="e">
            <v>#N/A</v>
          </cell>
        </row>
        <row r="317">
          <cell r="H317">
            <v>77000</v>
          </cell>
          <cell r="I317" t="e">
            <v>#N/A</v>
          </cell>
          <cell r="J317">
            <v>72000</v>
          </cell>
          <cell r="K317" t="e">
            <v>#N/A</v>
          </cell>
          <cell r="L317">
            <v>67000</v>
          </cell>
          <cell r="M317" t="e">
            <v>#N/A</v>
          </cell>
          <cell r="N317">
            <v>61600</v>
          </cell>
          <cell r="O317" t="e">
            <v>#N/A</v>
          </cell>
        </row>
        <row r="318">
          <cell r="H318">
            <v>77200</v>
          </cell>
          <cell r="I318" t="e">
            <v>#N/A</v>
          </cell>
          <cell r="J318">
            <v>72200</v>
          </cell>
          <cell r="K318" t="e">
            <v>#N/A</v>
          </cell>
          <cell r="L318">
            <v>67200</v>
          </cell>
          <cell r="M318" t="e">
            <v>#N/A</v>
          </cell>
          <cell r="N318">
            <v>61800</v>
          </cell>
          <cell r="O318" t="e">
            <v>#N/A</v>
          </cell>
        </row>
        <row r="319">
          <cell r="H319">
            <v>77400</v>
          </cell>
          <cell r="I319">
            <v>25</v>
          </cell>
          <cell r="J319">
            <v>72400</v>
          </cell>
          <cell r="K319">
            <v>19</v>
          </cell>
          <cell r="L319">
            <v>67400</v>
          </cell>
          <cell r="M319" t="e">
            <v>#N/A</v>
          </cell>
          <cell r="N319">
            <v>62000</v>
          </cell>
          <cell r="O319">
            <v>1</v>
          </cell>
        </row>
        <row r="320">
          <cell r="H320">
            <v>77600</v>
          </cell>
          <cell r="I320">
            <v>26</v>
          </cell>
          <cell r="J320">
            <v>72600</v>
          </cell>
          <cell r="K320">
            <v>18</v>
          </cell>
          <cell r="L320">
            <v>67600</v>
          </cell>
          <cell r="M320">
            <v>10</v>
          </cell>
          <cell r="N320">
            <v>62200</v>
          </cell>
          <cell r="O320">
            <v>2</v>
          </cell>
        </row>
        <row r="321">
          <cell r="H321">
            <v>77800</v>
          </cell>
          <cell r="I321">
            <v>26</v>
          </cell>
          <cell r="J321">
            <v>72800</v>
          </cell>
          <cell r="K321">
            <v>18</v>
          </cell>
          <cell r="L321">
            <v>67800</v>
          </cell>
          <cell r="M321">
            <v>10</v>
          </cell>
          <cell r="N321">
            <v>62400</v>
          </cell>
          <cell r="O321">
            <v>2</v>
          </cell>
        </row>
        <row r="322">
          <cell r="H322">
            <v>78000</v>
          </cell>
          <cell r="I322" t="e">
            <v>#N/A</v>
          </cell>
          <cell r="J322">
            <v>73000</v>
          </cell>
          <cell r="K322" t="e">
            <v>#N/A</v>
          </cell>
          <cell r="L322">
            <v>68000</v>
          </cell>
          <cell r="M322" t="e">
            <v>#N/A</v>
          </cell>
          <cell r="N322">
            <v>62600</v>
          </cell>
          <cell r="O322" t="e">
            <v>#N/A</v>
          </cell>
        </row>
        <row r="323">
          <cell r="H323">
            <v>78200</v>
          </cell>
          <cell r="I323">
            <v>31</v>
          </cell>
          <cell r="J323">
            <v>73200</v>
          </cell>
          <cell r="K323">
            <v>19</v>
          </cell>
          <cell r="L323">
            <v>68200</v>
          </cell>
          <cell r="M323">
            <v>11</v>
          </cell>
          <cell r="N323">
            <v>62800</v>
          </cell>
          <cell r="O323">
            <v>3</v>
          </cell>
        </row>
        <row r="324">
          <cell r="H324">
            <v>78400</v>
          </cell>
          <cell r="I324" t="e">
            <v>#N/A</v>
          </cell>
          <cell r="J324">
            <v>73400</v>
          </cell>
          <cell r="K324" t="e">
            <v>#N/A</v>
          </cell>
          <cell r="L324">
            <v>68400</v>
          </cell>
          <cell r="M324" t="e">
            <v>#N/A</v>
          </cell>
          <cell r="N324">
            <v>63000</v>
          </cell>
          <cell r="O324" t="e">
            <v>#N/A</v>
          </cell>
        </row>
        <row r="325">
          <cell r="H325">
            <v>78600</v>
          </cell>
          <cell r="I325" t="e">
            <v>#N/A</v>
          </cell>
          <cell r="J325">
            <v>73600</v>
          </cell>
          <cell r="K325" t="e">
            <v>#N/A</v>
          </cell>
          <cell r="L325">
            <v>68600</v>
          </cell>
          <cell r="M325" t="e">
            <v>#N/A</v>
          </cell>
          <cell r="N325">
            <v>63200</v>
          </cell>
          <cell r="O325" t="e">
            <v>#N/A</v>
          </cell>
        </row>
        <row r="326">
          <cell r="H326">
            <v>78800</v>
          </cell>
          <cell r="I326" t="e">
            <v>#N/A</v>
          </cell>
          <cell r="J326">
            <v>73800</v>
          </cell>
          <cell r="K326" t="e">
            <v>#N/A</v>
          </cell>
          <cell r="L326">
            <v>68800</v>
          </cell>
          <cell r="M326" t="e">
            <v>#N/A</v>
          </cell>
          <cell r="N326">
            <v>63400</v>
          </cell>
          <cell r="O326" t="e">
            <v>#N/A</v>
          </cell>
        </row>
        <row r="327">
          <cell r="H327">
            <v>79000</v>
          </cell>
          <cell r="I327">
            <v>27</v>
          </cell>
          <cell r="J327">
            <v>74000</v>
          </cell>
          <cell r="K327">
            <v>19</v>
          </cell>
          <cell r="L327">
            <v>69000</v>
          </cell>
          <cell r="M327">
            <v>11</v>
          </cell>
          <cell r="N327">
            <v>63600</v>
          </cell>
          <cell r="O327">
            <v>3</v>
          </cell>
        </row>
        <row r="328">
          <cell r="H328">
            <v>79200</v>
          </cell>
          <cell r="I328">
            <v>25</v>
          </cell>
          <cell r="J328">
            <v>74200</v>
          </cell>
          <cell r="K328">
            <v>17</v>
          </cell>
          <cell r="L328">
            <v>69200</v>
          </cell>
          <cell r="M328">
            <v>9</v>
          </cell>
          <cell r="N328">
            <v>63800</v>
          </cell>
          <cell r="O328">
            <v>1</v>
          </cell>
        </row>
        <row r="329">
          <cell r="H329">
            <v>79400</v>
          </cell>
          <cell r="I329" t="e">
            <v>#N/A</v>
          </cell>
          <cell r="J329">
            <v>74400</v>
          </cell>
          <cell r="K329" t="e">
            <v>#N/A</v>
          </cell>
          <cell r="L329">
            <v>69400</v>
          </cell>
          <cell r="M329" t="e">
            <v>#N/A</v>
          </cell>
          <cell r="N329">
            <v>64000</v>
          </cell>
          <cell r="O329" t="e">
            <v>#N/A</v>
          </cell>
        </row>
        <row r="330">
          <cell r="H330">
            <v>79600</v>
          </cell>
          <cell r="I330" t="e">
            <v>#N/A</v>
          </cell>
          <cell r="J330">
            <v>74600</v>
          </cell>
          <cell r="K330" t="e">
            <v>#N/A</v>
          </cell>
          <cell r="L330">
            <v>69600</v>
          </cell>
          <cell r="M330" t="e">
            <v>#N/A</v>
          </cell>
          <cell r="N330">
            <v>64200</v>
          </cell>
          <cell r="O330" t="e">
            <v>#N/A</v>
          </cell>
        </row>
        <row r="331">
          <cell r="H331">
            <v>79800</v>
          </cell>
          <cell r="I331">
            <v>27</v>
          </cell>
          <cell r="J331">
            <v>74800</v>
          </cell>
          <cell r="K331">
            <v>18</v>
          </cell>
          <cell r="L331">
            <v>69800</v>
          </cell>
          <cell r="M331">
            <v>10</v>
          </cell>
          <cell r="N331">
            <v>64400</v>
          </cell>
          <cell r="O331">
            <v>2</v>
          </cell>
        </row>
        <row r="332">
          <cell r="H332">
            <v>80000</v>
          </cell>
          <cell r="I332" t="e">
            <v>#N/A</v>
          </cell>
          <cell r="J332">
            <v>75000</v>
          </cell>
          <cell r="K332" t="e">
            <v>#N/A</v>
          </cell>
          <cell r="L332">
            <v>70000</v>
          </cell>
          <cell r="M332" t="e">
            <v>#N/A</v>
          </cell>
          <cell r="N332">
            <v>64600</v>
          </cell>
          <cell r="O332" t="e">
            <v>#N/A</v>
          </cell>
        </row>
        <row r="333">
          <cell r="H333">
            <v>80200</v>
          </cell>
          <cell r="I333">
            <v>25</v>
          </cell>
          <cell r="J333">
            <v>75200</v>
          </cell>
          <cell r="K333">
            <v>17</v>
          </cell>
          <cell r="L333">
            <v>70200</v>
          </cell>
          <cell r="M333">
            <v>9</v>
          </cell>
          <cell r="N333">
            <v>64800</v>
          </cell>
          <cell r="O333">
            <v>1</v>
          </cell>
        </row>
        <row r="334">
          <cell r="H334">
            <v>80400</v>
          </cell>
          <cell r="I334">
            <v>25</v>
          </cell>
          <cell r="J334">
            <v>75400</v>
          </cell>
          <cell r="K334">
            <v>17</v>
          </cell>
          <cell r="L334">
            <v>70400</v>
          </cell>
          <cell r="M334">
            <v>9</v>
          </cell>
          <cell r="N334">
            <v>65000</v>
          </cell>
          <cell r="O334">
            <v>1</v>
          </cell>
        </row>
        <row r="335">
          <cell r="H335">
            <v>80600</v>
          </cell>
          <cell r="I335">
            <v>31</v>
          </cell>
          <cell r="J335">
            <v>75600</v>
          </cell>
          <cell r="K335">
            <v>23</v>
          </cell>
          <cell r="L335">
            <v>70600</v>
          </cell>
          <cell r="M335">
            <v>16</v>
          </cell>
          <cell r="N335">
            <v>65200</v>
          </cell>
          <cell r="O335">
            <v>7</v>
          </cell>
        </row>
        <row r="336">
          <cell r="H336">
            <v>80800</v>
          </cell>
          <cell r="I336">
            <v>27</v>
          </cell>
          <cell r="J336">
            <v>75800</v>
          </cell>
          <cell r="K336">
            <v>18</v>
          </cell>
          <cell r="L336">
            <v>70800</v>
          </cell>
          <cell r="M336">
            <v>10</v>
          </cell>
          <cell r="N336">
            <v>65400</v>
          </cell>
          <cell r="O336">
            <v>2</v>
          </cell>
        </row>
        <row r="337">
          <cell r="H337">
            <v>81000</v>
          </cell>
          <cell r="I337" t="e">
            <v>#N/A</v>
          </cell>
          <cell r="J337">
            <v>76000</v>
          </cell>
          <cell r="K337" t="e">
            <v>#N/A</v>
          </cell>
          <cell r="L337">
            <v>71000</v>
          </cell>
          <cell r="M337" t="e">
            <v>#N/A</v>
          </cell>
          <cell r="N337">
            <v>65600</v>
          </cell>
          <cell r="O337" t="e">
            <v>#N/A</v>
          </cell>
        </row>
        <row r="338">
          <cell r="H338">
            <v>81200</v>
          </cell>
          <cell r="I338" t="e">
            <v>#N/A</v>
          </cell>
          <cell r="J338">
            <v>76200</v>
          </cell>
          <cell r="K338" t="e">
            <v>#N/A</v>
          </cell>
          <cell r="L338">
            <v>71200</v>
          </cell>
          <cell r="M338" t="e">
            <v>#N/A</v>
          </cell>
          <cell r="N338">
            <v>65800</v>
          </cell>
          <cell r="O338" t="e">
            <v>#N/A</v>
          </cell>
        </row>
        <row r="339">
          <cell r="H339">
            <v>81400</v>
          </cell>
          <cell r="I339">
            <v>28</v>
          </cell>
          <cell r="J339">
            <v>76400</v>
          </cell>
          <cell r="K339">
            <v>17</v>
          </cell>
          <cell r="L339">
            <v>71400</v>
          </cell>
          <cell r="M339">
            <v>9</v>
          </cell>
          <cell r="N339">
            <v>66000</v>
          </cell>
          <cell r="O339">
            <v>1</v>
          </cell>
        </row>
        <row r="340">
          <cell r="H340">
            <v>81600</v>
          </cell>
          <cell r="I340">
            <v>29</v>
          </cell>
          <cell r="J340">
            <v>76600</v>
          </cell>
          <cell r="K340">
            <v>19</v>
          </cell>
          <cell r="L340">
            <v>71600</v>
          </cell>
          <cell r="M340">
            <v>11</v>
          </cell>
          <cell r="N340">
            <v>66200</v>
          </cell>
          <cell r="O340">
            <v>3</v>
          </cell>
        </row>
        <row r="341">
          <cell r="H341">
            <v>81800</v>
          </cell>
          <cell r="I341">
            <v>26</v>
          </cell>
          <cell r="J341">
            <v>76800</v>
          </cell>
          <cell r="K341">
            <v>18</v>
          </cell>
          <cell r="L341">
            <v>71800</v>
          </cell>
          <cell r="M341">
            <v>10</v>
          </cell>
          <cell r="N341">
            <v>66400</v>
          </cell>
          <cell r="O341">
            <v>2</v>
          </cell>
        </row>
        <row r="342">
          <cell r="H342">
            <v>82000</v>
          </cell>
          <cell r="I342">
            <v>29</v>
          </cell>
          <cell r="J342">
            <v>77000</v>
          </cell>
          <cell r="K342">
            <v>17</v>
          </cell>
          <cell r="L342">
            <v>72000</v>
          </cell>
          <cell r="M342">
            <v>9</v>
          </cell>
          <cell r="N342">
            <v>66600</v>
          </cell>
          <cell r="O342">
            <v>1</v>
          </cell>
        </row>
        <row r="343">
          <cell r="H343">
            <v>82200</v>
          </cell>
          <cell r="I343">
            <v>27</v>
          </cell>
          <cell r="J343">
            <v>77200</v>
          </cell>
          <cell r="K343">
            <v>18</v>
          </cell>
          <cell r="L343">
            <v>72200</v>
          </cell>
          <cell r="M343">
            <v>10</v>
          </cell>
          <cell r="N343">
            <v>66800</v>
          </cell>
          <cell r="O343">
            <v>2</v>
          </cell>
        </row>
        <row r="344">
          <cell r="H344">
            <v>82400</v>
          </cell>
          <cell r="I344">
            <v>25</v>
          </cell>
          <cell r="J344">
            <v>77400</v>
          </cell>
          <cell r="K344">
            <v>17</v>
          </cell>
          <cell r="L344">
            <v>72400</v>
          </cell>
          <cell r="M344">
            <v>9</v>
          </cell>
          <cell r="N344">
            <v>67000</v>
          </cell>
          <cell r="O344">
            <v>1</v>
          </cell>
        </row>
        <row r="345">
          <cell r="H345">
            <v>82600</v>
          </cell>
          <cell r="I345" t="e">
            <v>#N/A</v>
          </cell>
          <cell r="J345">
            <v>77600</v>
          </cell>
          <cell r="K345" t="e">
            <v>#N/A</v>
          </cell>
          <cell r="L345">
            <v>72600</v>
          </cell>
          <cell r="M345" t="e">
            <v>#N/A</v>
          </cell>
          <cell r="N345">
            <v>67200</v>
          </cell>
          <cell r="O345" t="e">
            <v>#N/A</v>
          </cell>
        </row>
        <row r="346">
          <cell r="H346">
            <v>82800</v>
          </cell>
          <cell r="I346" t="e">
            <v>#N/A</v>
          </cell>
          <cell r="J346">
            <v>77800</v>
          </cell>
          <cell r="K346" t="e">
            <v>#N/A</v>
          </cell>
          <cell r="L346">
            <v>72800</v>
          </cell>
          <cell r="M346" t="e">
            <v>#N/A</v>
          </cell>
          <cell r="N346">
            <v>67400</v>
          </cell>
          <cell r="O346" t="e">
            <v>#N/A</v>
          </cell>
        </row>
        <row r="347">
          <cell r="H347">
            <v>83000</v>
          </cell>
          <cell r="I347">
            <v>26</v>
          </cell>
          <cell r="J347">
            <v>78000</v>
          </cell>
          <cell r="K347">
            <v>17</v>
          </cell>
          <cell r="L347">
            <v>73000</v>
          </cell>
          <cell r="M347">
            <v>9</v>
          </cell>
          <cell r="N347">
            <v>67600</v>
          </cell>
          <cell r="O347">
            <v>1</v>
          </cell>
        </row>
        <row r="348">
          <cell r="H348">
            <v>83200</v>
          </cell>
          <cell r="I348">
            <v>27</v>
          </cell>
          <cell r="J348">
            <v>78200</v>
          </cell>
          <cell r="K348">
            <v>17</v>
          </cell>
          <cell r="L348">
            <v>73200</v>
          </cell>
          <cell r="M348">
            <v>10</v>
          </cell>
          <cell r="N348">
            <v>67800</v>
          </cell>
          <cell r="O348">
            <v>1</v>
          </cell>
        </row>
        <row r="349">
          <cell r="H349">
            <v>83400</v>
          </cell>
          <cell r="I349">
            <v>32</v>
          </cell>
          <cell r="J349">
            <v>78400</v>
          </cell>
          <cell r="K349">
            <v>19</v>
          </cell>
          <cell r="L349">
            <v>73400</v>
          </cell>
          <cell r="M349">
            <v>10</v>
          </cell>
          <cell r="N349">
            <v>68000</v>
          </cell>
          <cell r="O349">
            <v>3</v>
          </cell>
        </row>
        <row r="350">
          <cell r="H350">
            <v>83600</v>
          </cell>
          <cell r="I350">
            <v>31</v>
          </cell>
          <cell r="J350">
            <v>78600</v>
          </cell>
          <cell r="K350">
            <v>19</v>
          </cell>
          <cell r="L350">
            <v>73600</v>
          </cell>
          <cell r="M350">
            <v>11</v>
          </cell>
          <cell r="N350">
            <v>68200</v>
          </cell>
          <cell r="O350">
            <v>3</v>
          </cell>
        </row>
        <row r="351">
          <cell r="H351">
            <v>83800</v>
          </cell>
          <cell r="I351">
            <v>32</v>
          </cell>
          <cell r="J351">
            <v>78800</v>
          </cell>
          <cell r="K351">
            <v>19</v>
          </cell>
          <cell r="L351">
            <v>73800</v>
          </cell>
          <cell r="M351">
            <v>11</v>
          </cell>
          <cell r="N351">
            <v>68400</v>
          </cell>
          <cell r="O351">
            <v>3</v>
          </cell>
        </row>
        <row r="352">
          <cell r="H352">
            <v>84000</v>
          </cell>
          <cell r="I352">
            <v>29</v>
          </cell>
          <cell r="J352">
            <v>79000</v>
          </cell>
          <cell r="K352">
            <v>18</v>
          </cell>
          <cell r="L352">
            <v>74000</v>
          </cell>
          <cell r="M352">
            <v>11</v>
          </cell>
          <cell r="N352">
            <v>68600</v>
          </cell>
          <cell r="O352">
            <v>2</v>
          </cell>
        </row>
        <row r="353">
          <cell r="H353">
            <v>84200</v>
          </cell>
          <cell r="I353">
            <v>26</v>
          </cell>
          <cell r="J353">
            <v>79200</v>
          </cell>
          <cell r="K353" t="e">
            <v>#N/A</v>
          </cell>
          <cell r="L353">
            <v>74200</v>
          </cell>
          <cell r="M353" t="e">
            <v>#N/A</v>
          </cell>
          <cell r="N353">
            <v>68800</v>
          </cell>
          <cell r="O353">
            <v>1</v>
          </cell>
        </row>
        <row r="354">
          <cell r="H354">
            <v>84400</v>
          </cell>
          <cell r="I354">
            <v>25</v>
          </cell>
          <cell r="J354">
            <v>79400</v>
          </cell>
          <cell r="K354">
            <v>17</v>
          </cell>
          <cell r="L354">
            <v>74400</v>
          </cell>
          <cell r="M354">
            <v>9</v>
          </cell>
          <cell r="N354">
            <v>69000</v>
          </cell>
          <cell r="O354">
            <v>1</v>
          </cell>
        </row>
        <row r="355">
          <cell r="H355">
            <v>84600</v>
          </cell>
          <cell r="I355" t="e">
            <v>#N/A</v>
          </cell>
          <cell r="J355">
            <v>79600</v>
          </cell>
          <cell r="K355" t="e">
            <v>#N/A</v>
          </cell>
          <cell r="L355">
            <v>74600</v>
          </cell>
          <cell r="M355" t="e">
            <v>#N/A</v>
          </cell>
          <cell r="N355">
            <v>69200</v>
          </cell>
          <cell r="O355" t="e">
            <v>#N/A</v>
          </cell>
        </row>
        <row r="356">
          <cell r="H356">
            <v>84800</v>
          </cell>
          <cell r="I356">
            <v>25</v>
          </cell>
          <cell r="J356">
            <v>79800</v>
          </cell>
          <cell r="K356">
            <v>17</v>
          </cell>
          <cell r="L356">
            <v>74800</v>
          </cell>
          <cell r="M356">
            <v>9</v>
          </cell>
          <cell r="N356">
            <v>69400</v>
          </cell>
          <cell r="O356">
            <v>1</v>
          </cell>
        </row>
        <row r="357">
          <cell r="H357">
            <v>85000</v>
          </cell>
          <cell r="I357">
            <v>26</v>
          </cell>
          <cell r="J357">
            <v>80000</v>
          </cell>
          <cell r="K357">
            <v>17</v>
          </cell>
          <cell r="L357">
            <v>75000</v>
          </cell>
          <cell r="M357">
            <v>9</v>
          </cell>
          <cell r="N357">
            <v>69600</v>
          </cell>
          <cell r="O357">
            <v>1</v>
          </cell>
        </row>
        <row r="358">
          <cell r="H358">
            <v>85200</v>
          </cell>
          <cell r="I358">
            <v>26</v>
          </cell>
          <cell r="J358">
            <v>80200</v>
          </cell>
          <cell r="K358">
            <v>18</v>
          </cell>
          <cell r="L358">
            <v>75200</v>
          </cell>
          <cell r="M358">
            <v>10</v>
          </cell>
          <cell r="N358">
            <v>69800</v>
          </cell>
          <cell r="O358">
            <v>2</v>
          </cell>
        </row>
        <row r="359">
          <cell r="H359">
            <v>85400</v>
          </cell>
          <cell r="I359">
            <v>28</v>
          </cell>
          <cell r="J359">
            <v>80400</v>
          </cell>
          <cell r="K359">
            <v>18</v>
          </cell>
          <cell r="L359">
            <v>75400</v>
          </cell>
          <cell r="M359">
            <v>10</v>
          </cell>
          <cell r="N359">
            <v>70000</v>
          </cell>
          <cell r="O359">
            <v>2</v>
          </cell>
        </row>
        <row r="360">
          <cell r="H360">
            <v>85600</v>
          </cell>
          <cell r="I360">
            <v>28</v>
          </cell>
          <cell r="J360">
            <v>80600</v>
          </cell>
          <cell r="K360">
            <v>18</v>
          </cell>
          <cell r="L360">
            <v>75600</v>
          </cell>
          <cell r="M360">
            <v>10</v>
          </cell>
          <cell r="N360">
            <v>70200</v>
          </cell>
          <cell r="O360">
            <v>2</v>
          </cell>
        </row>
        <row r="361">
          <cell r="H361">
            <v>85800</v>
          </cell>
          <cell r="I361">
            <v>29</v>
          </cell>
          <cell r="J361">
            <v>80800</v>
          </cell>
          <cell r="K361">
            <v>17</v>
          </cell>
          <cell r="L361">
            <v>75800</v>
          </cell>
          <cell r="M361">
            <v>9</v>
          </cell>
          <cell r="N361">
            <v>70400</v>
          </cell>
          <cell r="O361">
            <v>1</v>
          </cell>
        </row>
        <row r="362">
          <cell r="H362">
            <v>86000</v>
          </cell>
          <cell r="I362">
            <v>25</v>
          </cell>
          <cell r="J362">
            <v>81000</v>
          </cell>
          <cell r="K362">
            <v>17</v>
          </cell>
          <cell r="L362">
            <v>76000</v>
          </cell>
          <cell r="M362">
            <v>9</v>
          </cell>
          <cell r="N362">
            <v>70600</v>
          </cell>
          <cell r="O362">
            <v>1</v>
          </cell>
        </row>
        <row r="363">
          <cell r="H363">
            <v>86200</v>
          </cell>
          <cell r="I363">
            <v>25</v>
          </cell>
          <cell r="J363">
            <v>81200</v>
          </cell>
          <cell r="K363">
            <v>18</v>
          </cell>
          <cell r="L363">
            <v>76200</v>
          </cell>
          <cell r="M363">
            <v>10</v>
          </cell>
          <cell r="N363">
            <v>70800</v>
          </cell>
          <cell r="O363">
            <v>2</v>
          </cell>
        </row>
        <row r="364">
          <cell r="H364">
            <v>86400</v>
          </cell>
          <cell r="I364" t="e">
            <v>#N/A</v>
          </cell>
          <cell r="J364">
            <v>81400</v>
          </cell>
          <cell r="K364" t="e">
            <v>#N/A</v>
          </cell>
          <cell r="L364">
            <v>76400</v>
          </cell>
          <cell r="M364" t="e">
            <v>#N/A</v>
          </cell>
          <cell r="N364">
            <v>71000</v>
          </cell>
          <cell r="O364" t="e">
            <v>#N/A</v>
          </cell>
        </row>
        <row r="365">
          <cell r="H365">
            <v>86600</v>
          </cell>
          <cell r="I365" t="e">
            <v>#N/A</v>
          </cell>
          <cell r="J365">
            <v>81600</v>
          </cell>
          <cell r="K365" t="e">
            <v>#N/A</v>
          </cell>
          <cell r="L365">
            <v>76600</v>
          </cell>
          <cell r="M365" t="e">
            <v>#N/A</v>
          </cell>
          <cell r="N365">
            <v>71200</v>
          </cell>
          <cell r="O365" t="e">
            <v>#N/A</v>
          </cell>
        </row>
        <row r="366">
          <cell r="H366">
            <v>86800</v>
          </cell>
          <cell r="I366" t="e">
            <v>#N/A</v>
          </cell>
          <cell r="J366">
            <v>81800</v>
          </cell>
          <cell r="K366" t="e">
            <v>#N/A</v>
          </cell>
          <cell r="L366">
            <v>76800</v>
          </cell>
          <cell r="M366" t="e">
            <v>#N/A</v>
          </cell>
          <cell r="N366">
            <v>71400</v>
          </cell>
          <cell r="O366" t="e">
            <v>#N/A</v>
          </cell>
        </row>
        <row r="367">
          <cell r="H367">
            <v>87000</v>
          </cell>
          <cell r="I367" t="e">
            <v>#N/A</v>
          </cell>
          <cell r="J367">
            <v>82000</v>
          </cell>
          <cell r="K367" t="e">
            <v>#N/A</v>
          </cell>
          <cell r="L367">
            <v>77000</v>
          </cell>
          <cell r="M367" t="e">
            <v>#N/A</v>
          </cell>
          <cell r="N367">
            <v>71600</v>
          </cell>
          <cell r="O367" t="e">
            <v>#N/A</v>
          </cell>
        </row>
        <row r="368">
          <cell r="H368">
            <v>87200</v>
          </cell>
          <cell r="I368">
            <v>25</v>
          </cell>
          <cell r="J368">
            <v>82200</v>
          </cell>
          <cell r="K368" t="e">
            <v>#N/A</v>
          </cell>
          <cell r="L368">
            <v>77200</v>
          </cell>
          <cell r="M368" t="e">
            <v>#N/A</v>
          </cell>
          <cell r="N368">
            <v>71800</v>
          </cell>
          <cell r="O368" t="e">
            <v>#N/A</v>
          </cell>
        </row>
        <row r="369">
          <cell r="H369">
            <v>87400</v>
          </cell>
          <cell r="I369">
            <v>25</v>
          </cell>
          <cell r="J369">
            <v>82400</v>
          </cell>
          <cell r="K369">
            <v>17</v>
          </cell>
          <cell r="L369">
            <v>77400</v>
          </cell>
          <cell r="M369">
            <v>9</v>
          </cell>
          <cell r="N369">
            <v>72000</v>
          </cell>
          <cell r="O369">
            <v>1</v>
          </cell>
        </row>
        <row r="370">
          <cell r="H370">
            <v>87600</v>
          </cell>
          <cell r="I370">
            <v>26</v>
          </cell>
          <cell r="J370">
            <v>82600</v>
          </cell>
          <cell r="K370">
            <v>17</v>
          </cell>
          <cell r="L370">
            <v>77600</v>
          </cell>
          <cell r="M370">
            <v>9</v>
          </cell>
          <cell r="N370">
            <v>72200</v>
          </cell>
          <cell r="O370">
            <v>1</v>
          </cell>
        </row>
        <row r="371">
          <cell r="H371">
            <v>87800</v>
          </cell>
          <cell r="I371">
            <v>25</v>
          </cell>
          <cell r="J371">
            <v>82800</v>
          </cell>
          <cell r="K371">
            <v>17</v>
          </cell>
          <cell r="L371">
            <v>77800</v>
          </cell>
          <cell r="M371">
            <v>9</v>
          </cell>
          <cell r="N371">
            <v>72400</v>
          </cell>
          <cell r="O371">
            <v>1</v>
          </cell>
        </row>
        <row r="372">
          <cell r="H372">
            <v>88000</v>
          </cell>
          <cell r="I372">
            <v>28</v>
          </cell>
          <cell r="J372">
            <v>83000</v>
          </cell>
          <cell r="K372">
            <v>20</v>
          </cell>
          <cell r="L372">
            <v>78000</v>
          </cell>
          <cell r="M372">
            <v>12</v>
          </cell>
          <cell r="N372">
            <v>72600</v>
          </cell>
          <cell r="O372">
            <v>4</v>
          </cell>
        </row>
        <row r="373">
          <cell r="H373">
            <v>88200</v>
          </cell>
          <cell r="I373" t="e">
            <v>#N/A</v>
          </cell>
          <cell r="J373">
            <v>83200</v>
          </cell>
          <cell r="K373" t="e">
            <v>#N/A</v>
          </cell>
          <cell r="L373">
            <v>78200</v>
          </cell>
          <cell r="M373" t="e">
            <v>#N/A</v>
          </cell>
          <cell r="N373">
            <v>72800</v>
          </cell>
          <cell r="O373" t="e">
            <v>#N/A</v>
          </cell>
        </row>
        <row r="374">
          <cell r="H374">
            <v>88400</v>
          </cell>
          <cell r="I374">
            <v>25</v>
          </cell>
          <cell r="J374">
            <v>83400</v>
          </cell>
          <cell r="K374" t="e">
            <v>#N/A</v>
          </cell>
          <cell r="L374">
            <v>78400</v>
          </cell>
          <cell r="M374" t="e">
            <v>#N/A</v>
          </cell>
          <cell r="N374">
            <v>73000</v>
          </cell>
          <cell r="O374" t="e">
            <v>#N/A</v>
          </cell>
        </row>
        <row r="375">
          <cell r="H375">
            <v>88600</v>
          </cell>
          <cell r="I375" t="e">
            <v>#N/A</v>
          </cell>
          <cell r="J375">
            <v>83600</v>
          </cell>
          <cell r="K375" t="e">
            <v>#N/A</v>
          </cell>
          <cell r="L375">
            <v>78600</v>
          </cell>
          <cell r="M375" t="e">
            <v>#N/A</v>
          </cell>
          <cell r="N375">
            <v>73200</v>
          </cell>
          <cell r="O375" t="e">
            <v>#N/A</v>
          </cell>
        </row>
        <row r="376">
          <cell r="H376">
            <v>88800</v>
          </cell>
          <cell r="I376">
            <v>26</v>
          </cell>
          <cell r="J376">
            <v>83800</v>
          </cell>
          <cell r="K376">
            <v>18</v>
          </cell>
          <cell r="L376">
            <v>78800</v>
          </cell>
          <cell r="M376">
            <v>10</v>
          </cell>
          <cell r="N376">
            <v>73400</v>
          </cell>
          <cell r="O376">
            <v>2</v>
          </cell>
        </row>
        <row r="377">
          <cell r="H377">
            <v>89000</v>
          </cell>
          <cell r="I377" t="e">
            <v>#N/A</v>
          </cell>
          <cell r="J377">
            <v>84000</v>
          </cell>
          <cell r="K377" t="e">
            <v>#N/A</v>
          </cell>
          <cell r="L377">
            <v>79000</v>
          </cell>
          <cell r="M377" t="e">
            <v>#N/A</v>
          </cell>
          <cell r="N377">
            <v>73600</v>
          </cell>
          <cell r="O377" t="e">
            <v>#N/A</v>
          </cell>
        </row>
        <row r="378">
          <cell r="H378">
            <v>89200</v>
          </cell>
          <cell r="I378">
            <v>26</v>
          </cell>
          <cell r="J378">
            <v>84200</v>
          </cell>
          <cell r="K378" t="e">
            <v>#N/A</v>
          </cell>
          <cell r="L378">
            <v>79200</v>
          </cell>
          <cell r="M378" t="e">
            <v>#N/A</v>
          </cell>
          <cell r="N378">
            <v>73800</v>
          </cell>
          <cell r="O378" t="e">
            <v>#N/A</v>
          </cell>
        </row>
        <row r="379">
          <cell r="H379">
            <v>89400</v>
          </cell>
          <cell r="I379">
            <v>25</v>
          </cell>
          <cell r="J379">
            <v>84400</v>
          </cell>
          <cell r="K379">
            <v>17</v>
          </cell>
          <cell r="L379">
            <v>79400</v>
          </cell>
          <cell r="M379">
            <v>9</v>
          </cell>
          <cell r="N379">
            <v>74000</v>
          </cell>
          <cell r="O379">
            <v>1</v>
          </cell>
        </row>
        <row r="380">
          <cell r="H380">
            <v>89600</v>
          </cell>
          <cell r="I380">
            <v>26</v>
          </cell>
          <cell r="J380">
            <v>84600</v>
          </cell>
          <cell r="K380">
            <v>17</v>
          </cell>
          <cell r="L380">
            <v>79600</v>
          </cell>
          <cell r="M380">
            <v>9</v>
          </cell>
          <cell r="N380">
            <v>74200</v>
          </cell>
          <cell r="O380">
            <v>1</v>
          </cell>
        </row>
        <row r="381">
          <cell r="H381">
            <v>89800</v>
          </cell>
          <cell r="I381">
            <v>30</v>
          </cell>
          <cell r="J381">
            <v>84800</v>
          </cell>
          <cell r="K381">
            <v>22</v>
          </cell>
          <cell r="L381">
            <v>79800</v>
          </cell>
          <cell r="M381">
            <v>16</v>
          </cell>
          <cell r="N381">
            <v>74400</v>
          </cell>
          <cell r="O381">
            <v>6</v>
          </cell>
        </row>
        <row r="382">
          <cell r="H382">
            <v>90000</v>
          </cell>
          <cell r="I382">
            <v>27</v>
          </cell>
          <cell r="J382">
            <v>85000</v>
          </cell>
          <cell r="K382">
            <v>18</v>
          </cell>
          <cell r="L382">
            <v>80000</v>
          </cell>
          <cell r="M382">
            <v>10</v>
          </cell>
          <cell r="N382">
            <v>74600</v>
          </cell>
          <cell r="O382">
            <v>2</v>
          </cell>
        </row>
        <row r="383">
          <cell r="H383">
            <v>90200</v>
          </cell>
          <cell r="I383">
            <v>26</v>
          </cell>
          <cell r="J383">
            <v>85200</v>
          </cell>
          <cell r="K383">
            <v>17</v>
          </cell>
          <cell r="L383">
            <v>80200</v>
          </cell>
          <cell r="M383">
            <v>9</v>
          </cell>
          <cell r="N383">
            <v>74800</v>
          </cell>
          <cell r="O383">
            <v>1</v>
          </cell>
        </row>
        <row r="384">
          <cell r="H384">
            <v>90400</v>
          </cell>
          <cell r="I384">
            <v>30</v>
          </cell>
          <cell r="J384">
            <v>85400</v>
          </cell>
          <cell r="K384">
            <v>20</v>
          </cell>
          <cell r="L384">
            <v>80400</v>
          </cell>
          <cell r="M384">
            <v>12</v>
          </cell>
          <cell r="N384">
            <v>75000</v>
          </cell>
          <cell r="O384">
            <v>6</v>
          </cell>
        </row>
        <row r="385">
          <cell r="H385">
            <v>90600</v>
          </cell>
          <cell r="I385">
            <v>26</v>
          </cell>
          <cell r="J385">
            <v>85600</v>
          </cell>
          <cell r="K385">
            <v>17</v>
          </cell>
          <cell r="L385">
            <v>80600</v>
          </cell>
          <cell r="M385">
            <v>9</v>
          </cell>
          <cell r="N385">
            <v>75200</v>
          </cell>
          <cell r="O385">
            <v>1</v>
          </cell>
        </row>
        <row r="386">
          <cell r="H386">
            <v>90800</v>
          </cell>
          <cell r="I386" t="e">
            <v>#N/A</v>
          </cell>
          <cell r="J386">
            <v>85800</v>
          </cell>
          <cell r="K386" t="e">
            <v>#N/A</v>
          </cell>
          <cell r="L386">
            <v>80800</v>
          </cell>
          <cell r="M386" t="e">
            <v>#N/A</v>
          </cell>
          <cell r="N386">
            <v>75400</v>
          </cell>
          <cell r="O386" t="e">
            <v>#N/A</v>
          </cell>
        </row>
        <row r="387">
          <cell r="H387">
            <v>91000</v>
          </cell>
          <cell r="I387" t="e">
            <v>#N/A</v>
          </cell>
          <cell r="J387">
            <v>86000</v>
          </cell>
          <cell r="K387" t="e">
            <v>#N/A</v>
          </cell>
          <cell r="L387">
            <v>81000</v>
          </cell>
          <cell r="M387" t="e">
            <v>#N/A</v>
          </cell>
          <cell r="N387">
            <v>75600</v>
          </cell>
          <cell r="O387" t="e">
            <v>#N/A</v>
          </cell>
        </row>
        <row r="388">
          <cell r="H388">
            <v>91200</v>
          </cell>
          <cell r="I388">
            <v>25</v>
          </cell>
          <cell r="J388">
            <v>86200</v>
          </cell>
          <cell r="K388">
            <v>17</v>
          </cell>
          <cell r="L388">
            <v>81200</v>
          </cell>
          <cell r="M388">
            <v>9</v>
          </cell>
          <cell r="N388">
            <v>75800</v>
          </cell>
          <cell r="O388">
            <v>1</v>
          </cell>
        </row>
        <row r="389">
          <cell r="H389">
            <v>91400</v>
          </cell>
          <cell r="I389">
            <v>25</v>
          </cell>
          <cell r="J389">
            <v>86400</v>
          </cell>
          <cell r="K389">
            <v>17</v>
          </cell>
          <cell r="L389">
            <v>81400</v>
          </cell>
          <cell r="M389">
            <v>9</v>
          </cell>
          <cell r="N389">
            <v>76000</v>
          </cell>
          <cell r="O389">
            <v>1</v>
          </cell>
        </row>
        <row r="390">
          <cell r="H390">
            <v>91600</v>
          </cell>
          <cell r="I390">
            <v>25</v>
          </cell>
          <cell r="J390">
            <v>86600</v>
          </cell>
          <cell r="K390" t="e">
            <v>#N/A</v>
          </cell>
          <cell r="L390">
            <v>81600</v>
          </cell>
          <cell r="M390" t="e">
            <v>#N/A</v>
          </cell>
          <cell r="N390">
            <v>76200</v>
          </cell>
          <cell r="O390" t="e">
            <v>#N/A</v>
          </cell>
        </row>
        <row r="391">
          <cell r="H391">
            <v>91800</v>
          </cell>
          <cell r="I391">
            <v>25</v>
          </cell>
          <cell r="J391">
            <v>86800</v>
          </cell>
          <cell r="K391">
            <v>17</v>
          </cell>
          <cell r="L391">
            <v>81800</v>
          </cell>
          <cell r="M391">
            <v>9</v>
          </cell>
          <cell r="N391">
            <v>76400</v>
          </cell>
          <cell r="O391">
            <v>1</v>
          </cell>
        </row>
        <row r="392">
          <cell r="H392">
            <v>92000</v>
          </cell>
          <cell r="I392" t="e">
            <v>#N/A</v>
          </cell>
          <cell r="J392">
            <v>87000</v>
          </cell>
          <cell r="K392" t="e">
            <v>#N/A</v>
          </cell>
          <cell r="L392">
            <v>82000</v>
          </cell>
          <cell r="M392" t="e">
            <v>#N/A</v>
          </cell>
          <cell r="N392">
            <v>76600</v>
          </cell>
          <cell r="O392" t="e">
            <v>#N/A</v>
          </cell>
        </row>
        <row r="393">
          <cell r="H393">
            <v>92200</v>
          </cell>
          <cell r="I393">
            <v>27</v>
          </cell>
          <cell r="J393">
            <v>87200</v>
          </cell>
          <cell r="K393">
            <v>18</v>
          </cell>
          <cell r="L393">
            <v>82200</v>
          </cell>
          <cell r="M393">
            <v>10</v>
          </cell>
          <cell r="N393">
            <v>76800</v>
          </cell>
          <cell r="O393">
            <v>2</v>
          </cell>
        </row>
        <row r="394">
          <cell r="H394">
            <v>92400</v>
          </cell>
          <cell r="I394" t="e">
            <v>#N/A</v>
          </cell>
          <cell r="J394">
            <v>87400</v>
          </cell>
          <cell r="K394" t="e">
            <v>#N/A</v>
          </cell>
          <cell r="L394">
            <v>82400</v>
          </cell>
          <cell r="M394" t="e">
            <v>#N/A</v>
          </cell>
          <cell r="N394">
            <v>77000</v>
          </cell>
          <cell r="O394" t="e">
            <v>#N/A</v>
          </cell>
        </row>
        <row r="395">
          <cell r="H395">
            <v>92600</v>
          </cell>
          <cell r="I395">
            <v>25</v>
          </cell>
          <cell r="J395">
            <v>87600</v>
          </cell>
          <cell r="K395">
            <v>17</v>
          </cell>
          <cell r="L395">
            <v>82600</v>
          </cell>
          <cell r="M395">
            <v>9</v>
          </cell>
          <cell r="N395">
            <v>77200</v>
          </cell>
          <cell r="O395">
            <v>1</v>
          </cell>
        </row>
        <row r="396">
          <cell r="H396">
            <v>92800</v>
          </cell>
          <cell r="I396">
            <v>27</v>
          </cell>
          <cell r="J396">
            <v>87800</v>
          </cell>
          <cell r="K396">
            <v>18</v>
          </cell>
          <cell r="L396">
            <v>82800</v>
          </cell>
          <cell r="M396">
            <v>10</v>
          </cell>
          <cell r="N396">
            <v>77400</v>
          </cell>
          <cell r="O396">
            <v>2</v>
          </cell>
        </row>
        <row r="397">
          <cell r="H397">
            <v>93000</v>
          </cell>
          <cell r="I397" t="e">
            <v>#N/A</v>
          </cell>
          <cell r="J397">
            <v>88000</v>
          </cell>
          <cell r="K397" t="e">
            <v>#N/A</v>
          </cell>
          <cell r="L397">
            <v>83000</v>
          </cell>
          <cell r="M397" t="e">
            <v>#N/A</v>
          </cell>
          <cell r="N397">
            <v>77600</v>
          </cell>
          <cell r="O397" t="e">
            <v>#N/A</v>
          </cell>
        </row>
        <row r="398">
          <cell r="H398">
            <v>93200</v>
          </cell>
          <cell r="I398">
            <v>25</v>
          </cell>
          <cell r="J398">
            <v>88200</v>
          </cell>
          <cell r="K398">
            <v>17</v>
          </cell>
          <cell r="L398">
            <v>83200</v>
          </cell>
          <cell r="M398">
            <v>9</v>
          </cell>
          <cell r="N398">
            <v>77800</v>
          </cell>
          <cell r="O398">
            <v>1</v>
          </cell>
        </row>
        <row r="399">
          <cell r="H399">
            <v>93400</v>
          </cell>
          <cell r="I399">
            <v>26</v>
          </cell>
          <cell r="J399">
            <v>88400</v>
          </cell>
          <cell r="K399">
            <v>18</v>
          </cell>
          <cell r="L399">
            <v>83400</v>
          </cell>
          <cell r="M399">
            <v>10</v>
          </cell>
          <cell r="N399">
            <v>78000</v>
          </cell>
          <cell r="O399">
            <v>2</v>
          </cell>
        </row>
        <row r="400">
          <cell r="H400">
            <v>93600</v>
          </cell>
          <cell r="I400" t="e">
            <v>#N/A</v>
          </cell>
          <cell r="J400">
            <v>88600</v>
          </cell>
          <cell r="K400" t="e">
            <v>#N/A</v>
          </cell>
          <cell r="L400">
            <v>83600</v>
          </cell>
          <cell r="M400" t="e">
            <v>#N/A</v>
          </cell>
          <cell r="N400">
            <v>78200</v>
          </cell>
          <cell r="O400" t="e">
            <v>#N/A</v>
          </cell>
        </row>
        <row r="401">
          <cell r="H401">
            <v>93800</v>
          </cell>
          <cell r="I401">
            <v>28</v>
          </cell>
          <cell r="J401">
            <v>88800</v>
          </cell>
          <cell r="K401">
            <v>18</v>
          </cell>
          <cell r="L401">
            <v>83800</v>
          </cell>
          <cell r="M401">
            <v>10</v>
          </cell>
          <cell r="N401">
            <v>78400</v>
          </cell>
          <cell r="O401">
            <v>2</v>
          </cell>
        </row>
        <row r="402">
          <cell r="H402">
            <v>94000</v>
          </cell>
          <cell r="I402">
            <v>27</v>
          </cell>
          <cell r="J402">
            <v>89000</v>
          </cell>
          <cell r="K402">
            <v>18</v>
          </cell>
          <cell r="L402">
            <v>84000</v>
          </cell>
          <cell r="M402">
            <v>11</v>
          </cell>
          <cell r="N402">
            <v>78600</v>
          </cell>
          <cell r="O402">
            <v>2</v>
          </cell>
        </row>
        <row r="403">
          <cell r="H403">
            <v>94200</v>
          </cell>
          <cell r="I403" t="e">
            <v>#N/A</v>
          </cell>
          <cell r="J403">
            <v>89200</v>
          </cell>
          <cell r="K403" t="e">
            <v>#N/A</v>
          </cell>
          <cell r="L403">
            <v>84200</v>
          </cell>
          <cell r="M403" t="e">
            <v>#N/A</v>
          </cell>
          <cell r="N403">
            <v>78800</v>
          </cell>
          <cell r="O403" t="e">
            <v>#N/A</v>
          </cell>
        </row>
        <row r="404">
          <cell r="H404">
            <v>94400</v>
          </cell>
          <cell r="I404">
            <v>25</v>
          </cell>
          <cell r="J404">
            <v>89400</v>
          </cell>
          <cell r="K404">
            <v>17</v>
          </cell>
          <cell r="L404">
            <v>84400</v>
          </cell>
          <cell r="M404">
            <v>9</v>
          </cell>
          <cell r="N404">
            <v>79000</v>
          </cell>
          <cell r="O404">
            <v>1</v>
          </cell>
        </row>
        <row r="405">
          <cell r="H405">
            <v>94600</v>
          </cell>
          <cell r="I405" t="e">
            <v>#N/A</v>
          </cell>
          <cell r="J405">
            <v>89600</v>
          </cell>
          <cell r="K405" t="e">
            <v>#N/A</v>
          </cell>
          <cell r="L405">
            <v>84600</v>
          </cell>
          <cell r="M405" t="e">
            <v>#N/A</v>
          </cell>
          <cell r="N405">
            <v>79200</v>
          </cell>
          <cell r="O405" t="e">
            <v>#N/A</v>
          </cell>
        </row>
        <row r="406">
          <cell r="H406">
            <v>94800</v>
          </cell>
          <cell r="I406">
            <v>25</v>
          </cell>
          <cell r="J406">
            <v>89800</v>
          </cell>
          <cell r="K406">
            <v>17</v>
          </cell>
          <cell r="L406">
            <v>84800</v>
          </cell>
          <cell r="M406">
            <v>9</v>
          </cell>
          <cell r="N406">
            <v>79400</v>
          </cell>
          <cell r="O406">
            <v>1</v>
          </cell>
        </row>
        <row r="407">
          <cell r="H407">
            <v>95000</v>
          </cell>
          <cell r="I407" t="e">
            <v>#N/A</v>
          </cell>
          <cell r="J407">
            <v>90000</v>
          </cell>
          <cell r="K407" t="e">
            <v>#N/A</v>
          </cell>
          <cell r="L407">
            <v>85000</v>
          </cell>
          <cell r="M407" t="e">
            <v>#N/A</v>
          </cell>
          <cell r="N407">
            <v>79600</v>
          </cell>
          <cell r="O407" t="e">
            <v>#N/A</v>
          </cell>
        </row>
        <row r="408">
          <cell r="H408">
            <v>95200</v>
          </cell>
          <cell r="I408">
            <v>25</v>
          </cell>
          <cell r="J408">
            <v>90200</v>
          </cell>
          <cell r="K408" t="e">
            <v>#N/A</v>
          </cell>
          <cell r="L408">
            <v>85200</v>
          </cell>
          <cell r="M408" t="e">
            <v>#N/A</v>
          </cell>
          <cell r="N408">
            <v>79800</v>
          </cell>
          <cell r="O408" t="e">
            <v>#N/A</v>
          </cell>
        </row>
        <row r="409">
          <cell r="H409">
            <v>95400</v>
          </cell>
          <cell r="I409" t="e">
            <v>#N/A</v>
          </cell>
          <cell r="J409">
            <v>90400</v>
          </cell>
          <cell r="K409" t="e">
            <v>#N/A</v>
          </cell>
          <cell r="L409">
            <v>85400</v>
          </cell>
          <cell r="M409" t="e">
            <v>#N/A</v>
          </cell>
          <cell r="N409">
            <v>80000</v>
          </cell>
          <cell r="O409" t="e">
            <v>#N/A</v>
          </cell>
        </row>
        <row r="410">
          <cell r="H410">
            <v>95600</v>
          </cell>
          <cell r="I410">
            <v>28</v>
          </cell>
          <cell r="J410">
            <v>90600</v>
          </cell>
          <cell r="K410">
            <v>17</v>
          </cell>
          <cell r="L410">
            <v>85600</v>
          </cell>
          <cell r="M410">
            <v>9</v>
          </cell>
          <cell r="N410">
            <v>80200</v>
          </cell>
          <cell r="O410">
            <v>1</v>
          </cell>
        </row>
        <row r="411">
          <cell r="H411">
            <v>95800</v>
          </cell>
          <cell r="I411">
            <v>25</v>
          </cell>
          <cell r="J411">
            <v>90800</v>
          </cell>
          <cell r="K411" t="e">
            <v>#N/A</v>
          </cell>
          <cell r="L411">
            <v>85800</v>
          </cell>
          <cell r="M411" t="e">
            <v>#N/A</v>
          </cell>
          <cell r="N411">
            <v>80400</v>
          </cell>
          <cell r="O411" t="e">
            <v>#N/A</v>
          </cell>
        </row>
        <row r="412">
          <cell r="H412">
            <v>96000</v>
          </cell>
          <cell r="I412" t="e">
            <v>#N/A</v>
          </cell>
          <cell r="J412">
            <v>91000</v>
          </cell>
          <cell r="K412" t="e">
            <v>#N/A</v>
          </cell>
          <cell r="L412">
            <v>86000</v>
          </cell>
          <cell r="M412" t="e">
            <v>#N/A</v>
          </cell>
          <cell r="N412">
            <v>80600</v>
          </cell>
          <cell r="O412" t="e">
            <v>#N/A</v>
          </cell>
        </row>
        <row r="413">
          <cell r="H413">
            <v>96200</v>
          </cell>
          <cell r="I413">
            <v>27</v>
          </cell>
          <cell r="J413">
            <v>91200</v>
          </cell>
          <cell r="K413">
            <v>18</v>
          </cell>
          <cell r="L413">
            <v>86200</v>
          </cell>
          <cell r="M413">
            <v>10</v>
          </cell>
          <cell r="N413">
            <v>80800</v>
          </cell>
          <cell r="O413">
            <v>2</v>
          </cell>
        </row>
        <row r="414">
          <cell r="H414">
            <v>96400</v>
          </cell>
          <cell r="I414" t="e">
            <v>#N/A</v>
          </cell>
          <cell r="J414">
            <v>91400</v>
          </cell>
          <cell r="K414" t="e">
            <v>#N/A</v>
          </cell>
          <cell r="L414">
            <v>86400</v>
          </cell>
          <cell r="M414" t="e">
            <v>#N/A</v>
          </cell>
          <cell r="N414">
            <v>81000</v>
          </cell>
          <cell r="O414" t="e">
            <v>#N/A</v>
          </cell>
        </row>
        <row r="415">
          <cell r="H415">
            <v>96600</v>
          </cell>
          <cell r="I415" t="e">
            <v>#N/A</v>
          </cell>
          <cell r="J415">
            <v>91600</v>
          </cell>
          <cell r="K415" t="e">
            <v>#N/A</v>
          </cell>
          <cell r="L415">
            <v>86600</v>
          </cell>
          <cell r="M415" t="e">
            <v>#N/A</v>
          </cell>
          <cell r="N415">
            <v>81200</v>
          </cell>
          <cell r="O415" t="e">
            <v>#N/A</v>
          </cell>
        </row>
        <row r="416">
          <cell r="H416">
            <v>96800</v>
          </cell>
          <cell r="I416">
            <v>27</v>
          </cell>
          <cell r="J416">
            <v>91800</v>
          </cell>
          <cell r="K416">
            <v>17</v>
          </cell>
          <cell r="L416">
            <v>86800</v>
          </cell>
          <cell r="M416">
            <v>9</v>
          </cell>
          <cell r="N416">
            <v>81400</v>
          </cell>
          <cell r="O416">
            <v>1</v>
          </cell>
        </row>
        <row r="417">
          <cell r="H417">
            <v>97000</v>
          </cell>
          <cell r="I417" t="e">
            <v>#N/A</v>
          </cell>
          <cell r="J417">
            <v>92000</v>
          </cell>
          <cell r="K417" t="e">
            <v>#N/A</v>
          </cell>
          <cell r="L417">
            <v>87000</v>
          </cell>
          <cell r="M417" t="e">
            <v>#N/A</v>
          </cell>
          <cell r="N417">
            <v>81600</v>
          </cell>
          <cell r="O417" t="e">
            <v>#N/A</v>
          </cell>
        </row>
        <row r="418">
          <cell r="H418">
            <v>97200</v>
          </cell>
          <cell r="I418" t="e">
            <v>#N/A</v>
          </cell>
          <cell r="J418">
            <v>92200</v>
          </cell>
          <cell r="K418" t="e">
            <v>#N/A</v>
          </cell>
          <cell r="L418">
            <v>87200</v>
          </cell>
          <cell r="M418" t="e">
            <v>#N/A</v>
          </cell>
          <cell r="N418">
            <v>81800</v>
          </cell>
          <cell r="O418" t="e">
            <v>#N/A</v>
          </cell>
        </row>
        <row r="419">
          <cell r="H419">
            <v>97400</v>
          </cell>
          <cell r="I419" t="e">
            <v>#N/A</v>
          </cell>
          <cell r="J419">
            <v>92400</v>
          </cell>
          <cell r="K419" t="e">
            <v>#N/A</v>
          </cell>
          <cell r="L419">
            <v>87400</v>
          </cell>
          <cell r="M419" t="e">
            <v>#N/A</v>
          </cell>
          <cell r="N419">
            <v>82000</v>
          </cell>
          <cell r="O419" t="e">
            <v>#N/A</v>
          </cell>
        </row>
        <row r="420">
          <cell r="H420">
            <v>97600</v>
          </cell>
          <cell r="I420">
            <v>27</v>
          </cell>
          <cell r="J420">
            <v>92600</v>
          </cell>
          <cell r="K420">
            <v>17</v>
          </cell>
          <cell r="L420">
            <v>87600</v>
          </cell>
          <cell r="M420">
            <v>9</v>
          </cell>
          <cell r="N420">
            <v>82200</v>
          </cell>
          <cell r="O420">
            <v>1</v>
          </cell>
        </row>
        <row r="421">
          <cell r="H421">
            <v>97800</v>
          </cell>
          <cell r="I421">
            <v>26</v>
          </cell>
          <cell r="J421">
            <v>92800</v>
          </cell>
          <cell r="K421">
            <v>17</v>
          </cell>
          <cell r="L421">
            <v>87800</v>
          </cell>
          <cell r="M421">
            <v>9</v>
          </cell>
          <cell r="N421">
            <v>82400</v>
          </cell>
          <cell r="O421">
            <v>1</v>
          </cell>
        </row>
        <row r="422">
          <cell r="H422">
            <v>98000</v>
          </cell>
          <cell r="I422">
            <v>26</v>
          </cell>
          <cell r="J422">
            <v>93000</v>
          </cell>
          <cell r="K422">
            <v>18</v>
          </cell>
          <cell r="L422">
            <v>88000</v>
          </cell>
          <cell r="M422">
            <v>10</v>
          </cell>
          <cell r="N422">
            <v>82600</v>
          </cell>
          <cell r="O422">
            <v>2</v>
          </cell>
        </row>
        <row r="423">
          <cell r="H423">
            <v>98200</v>
          </cell>
          <cell r="I423" t="e">
            <v>#N/A</v>
          </cell>
          <cell r="J423">
            <v>93200</v>
          </cell>
          <cell r="K423" t="e">
            <v>#N/A</v>
          </cell>
          <cell r="L423">
            <v>88200</v>
          </cell>
          <cell r="M423" t="e">
            <v>#N/A</v>
          </cell>
          <cell r="N423">
            <v>82800</v>
          </cell>
          <cell r="O423" t="e">
            <v>#N/A</v>
          </cell>
        </row>
        <row r="424">
          <cell r="H424">
            <v>98400</v>
          </cell>
          <cell r="I424">
            <v>25</v>
          </cell>
          <cell r="J424">
            <v>93400</v>
          </cell>
          <cell r="K424" t="e">
            <v>#N/A</v>
          </cell>
          <cell r="L424">
            <v>88400</v>
          </cell>
          <cell r="M424" t="e">
            <v>#N/A</v>
          </cell>
          <cell r="N424">
            <v>83000</v>
          </cell>
          <cell r="O424" t="e">
            <v>#N/A</v>
          </cell>
        </row>
        <row r="425">
          <cell r="H425">
            <v>98600</v>
          </cell>
          <cell r="I425">
            <v>26</v>
          </cell>
          <cell r="J425">
            <v>93600</v>
          </cell>
          <cell r="K425">
            <v>17</v>
          </cell>
          <cell r="L425">
            <v>88600</v>
          </cell>
          <cell r="M425">
            <v>9</v>
          </cell>
          <cell r="N425">
            <v>83200</v>
          </cell>
          <cell r="O425">
            <v>1</v>
          </cell>
        </row>
        <row r="426">
          <cell r="H426">
            <v>98800</v>
          </cell>
          <cell r="I426">
            <v>25</v>
          </cell>
          <cell r="J426">
            <v>93800</v>
          </cell>
          <cell r="K426" t="e">
            <v>#N/A</v>
          </cell>
          <cell r="L426">
            <v>88800</v>
          </cell>
          <cell r="M426" t="e">
            <v>#N/A</v>
          </cell>
          <cell r="N426">
            <v>83400</v>
          </cell>
          <cell r="O426" t="e">
            <v>#N/A</v>
          </cell>
        </row>
        <row r="427">
          <cell r="H427">
            <v>99000</v>
          </cell>
          <cell r="I427">
            <v>30</v>
          </cell>
          <cell r="J427">
            <v>94000</v>
          </cell>
          <cell r="K427">
            <v>19</v>
          </cell>
          <cell r="L427">
            <v>89000</v>
          </cell>
          <cell r="M427">
            <v>11</v>
          </cell>
          <cell r="N427">
            <v>83600</v>
          </cell>
          <cell r="O427">
            <v>3</v>
          </cell>
        </row>
        <row r="428">
          <cell r="H428">
            <v>99200</v>
          </cell>
          <cell r="I428">
            <v>26</v>
          </cell>
          <cell r="J428">
            <v>94200</v>
          </cell>
          <cell r="K428">
            <v>18</v>
          </cell>
          <cell r="L428">
            <v>89200</v>
          </cell>
          <cell r="M428">
            <v>10</v>
          </cell>
          <cell r="N428">
            <v>83800</v>
          </cell>
          <cell r="O428">
            <v>2</v>
          </cell>
        </row>
        <row r="429">
          <cell r="H429">
            <v>99400</v>
          </cell>
          <cell r="I429">
            <v>26</v>
          </cell>
          <cell r="J429">
            <v>94400</v>
          </cell>
          <cell r="K429">
            <v>17</v>
          </cell>
          <cell r="L429">
            <v>89400</v>
          </cell>
          <cell r="M429">
            <v>9</v>
          </cell>
          <cell r="N429">
            <v>84000</v>
          </cell>
          <cell r="O429">
            <v>1</v>
          </cell>
        </row>
        <row r="430">
          <cell r="H430">
            <v>99600</v>
          </cell>
          <cell r="I430" t="e">
            <v>#N/A</v>
          </cell>
          <cell r="J430">
            <v>94600</v>
          </cell>
          <cell r="K430" t="e">
            <v>#N/A</v>
          </cell>
          <cell r="L430">
            <v>89600</v>
          </cell>
          <cell r="M430" t="e">
            <v>#N/A</v>
          </cell>
          <cell r="N430">
            <v>84200</v>
          </cell>
          <cell r="O430" t="e">
            <v>#N/A</v>
          </cell>
        </row>
        <row r="431">
          <cell r="H431">
            <v>99800</v>
          </cell>
          <cell r="I431" t="e">
            <v>#N/A</v>
          </cell>
          <cell r="J431">
            <v>94800</v>
          </cell>
          <cell r="K431" t="e">
            <v>#N/A</v>
          </cell>
          <cell r="L431">
            <v>89800</v>
          </cell>
          <cell r="M431" t="e">
            <v>#N/A</v>
          </cell>
          <cell r="N431">
            <v>84400</v>
          </cell>
          <cell r="O431" t="e">
            <v>#N/A</v>
          </cell>
        </row>
        <row r="432">
          <cell r="H432">
            <v>100000</v>
          </cell>
          <cell r="I432" t="e">
            <v>#N/A</v>
          </cell>
          <cell r="J432">
            <v>95000</v>
          </cell>
          <cell r="K432" t="e">
            <v>#N/A</v>
          </cell>
          <cell r="L432">
            <v>90000</v>
          </cell>
          <cell r="M432" t="e">
            <v>#N/A</v>
          </cell>
          <cell r="N432">
            <v>84600</v>
          </cell>
          <cell r="O432" t="e">
            <v>#N/A</v>
          </cell>
        </row>
        <row r="433">
          <cell r="H433">
            <v>100200</v>
          </cell>
          <cell r="I433" t="e">
            <v>#N/A</v>
          </cell>
          <cell r="J433">
            <v>95200</v>
          </cell>
          <cell r="K433" t="e">
            <v>#N/A</v>
          </cell>
          <cell r="L433">
            <v>90200</v>
          </cell>
          <cell r="M433" t="e">
            <v>#N/A</v>
          </cell>
          <cell r="N433">
            <v>84800</v>
          </cell>
          <cell r="O433" t="e">
            <v>#N/A</v>
          </cell>
        </row>
        <row r="434">
          <cell r="H434">
            <v>100400</v>
          </cell>
          <cell r="I434" t="e">
            <v>#N/A</v>
          </cell>
          <cell r="J434">
            <v>95400</v>
          </cell>
          <cell r="K434" t="e">
            <v>#N/A</v>
          </cell>
          <cell r="L434">
            <v>90400</v>
          </cell>
          <cell r="M434" t="e">
            <v>#N/A</v>
          </cell>
          <cell r="N434">
            <v>85000</v>
          </cell>
          <cell r="O434" t="e">
            <v>#N/A</v>
          </cell>
        </row>
        <row r="435">
          <cell r="H435">
            <v>100600</v>
          </cell>
          <cell r="I435" t="e">
            <v>#N/A</v>
          </cell>
          <cell r="J435">
            <v>95600</v>
          </cell>
          <cell r="K435" t="e">
            <v>#N/A</v>
          </cell>
          <cell r="L435">
            <v>90600</v>
          </cell>
          <cell r="M435" t="e">
            <v>#N/A</v>
          </cell>
          <cell r="N435">
            <v>85200</v>
          </cell>
          <cell r="O435" t="e">
            <v>#N/A</v>
          </cell>
        </row>
        <row r="436">
          <cell r="H436">
            <v>100800</v>
          </cell>
          <cell r="I436">
            <v>25</v>
          </cell>
          <cell r="J436">
            <v>95800</v>
          </cell>
          <cell r="K436">
            <v>17</v>
          </cell>
          <cell r="L436">
            <v>90800</v>
          </cell>
          <cell r="M436">
            <v>9</v>
          </cell>
          <cell r="N436">
            <v>85400</v>
          </cell>
          <cell r="O436">
            <v>1</v>
          </cell>
        </row>
        <row r="437">
          <cell r="H437">
            <v>101000</v>
          </cell>
          <cell r="I437" t="e">
            <v>#N/A</v>
          </cell>
          <cell r="J437">
            <v>96000</v>
          </cell>
          <cell r="K437" t="e">
            <v>#N/A</v>
          </cell>
          <cell r="L437">
            <v>91000</v>
          </cell>
          <cell r="M437" t="e">
            <v>#N/A</v>
          </cell>
          <cell r="N437">
            <v>85600</v>
          </cell>
          <cell r="O437" t="e">
            <v>#N/A</v>
          </cell>
        </row>
        <row r="438">
          <cell r="H438">
            <v>101200</v>
          </cell>
          <cell r="I438">
            <v>25</v>
          </cell>
          <cell r="J438">
            <v>96200</v>
          </cell>
          <cell r="K438">
            <v>17</v>
          </cell>
          <cell r="L438">
            <v>91200</v>
          </cell>
          <cell r="M438">
            <v>9</v>
          </cell>
          <cell r="N438">
            <v>85800</v>
          </cell>
          <cell r="O438">
            <v>1</v>
          </cell>
        </row>
        <row r="439">
          <cell r="H439">
            <v>101400</v>
          </cell>
          <cell r="I439">
            <v>28</v>
          </cell>
          <cell r="J439">
            <v>96400</v>
          </cell>
          <cell r="K439">
            <v>19</v>
          </cell>
          <cell r="L439">
            <v>91400</v>
          </cell>
          <cell r="M439">
            <v>11</v>
          </cell>
          <cell r="N439">
            <v>86000</v>
          </cell>
          <cell r="O439">
            <v>3</v>
          </cell>
        </row>
        <row r="440">
          <cell r="H440">
            <v>101600</v>
          </cell>
          <cell r="I440">
            <v>27</v>
          </cell>
          <cell r="J440">
            <v>96600</v>
          </cell>
          <cell r="K440">
            <v>18</v>
          </cell>
          <cell r="L440">
            <v>91600</v>
          </cell>
          <cell r="M440">
            <v>10</v>
          </cell>
          <cell r="N440">
            <v>86200</v>
          </cell>
          <cell r="O440">
            <v>2</v>
          </cell>
        </row>
        <row r="441">
          <cell r="H441">
            <v>101800</v>
          </cell>
          <cell r="I441" t="e">
            <v>#N/A</v>
          </cell>
          <cell r="J441">
            <v>96800</v>
          </cell>
          <cell r="K441" t="e">
            <v>#N/A</v>
          </cell>
          <cell r="L441">
            <v>91800</v>
          </cell>
          <cell r="M441" t="e">
            <v>#N/A</v>
          </cell>
          <cell r="N441">
            <v>86400</v>
          </cell>
          <cell r="O441" t="e">
            <v>#N/A</v>
          </cell>
        </row>
        <row r="442">
          <cell r="H442">
            <v>102000</v>
          </cell>
          <cell r="I442" t="e">
            <v>#N/A</v>
          </cell>
          <cell r="J442">
            <v>97000</v>
          </cell>
          <cell r="K442" t="e">
            <v>#N/A</v>
          </cell>
          <cell r="L442">
            <v>92000</v>
          </cell>
          <cell r="M442" t="e">
            <v>#N/A</v>
          </cell>
          <cell r="N442">
            <v>86600</v>
          </cell>
          <cell r="O442" t="e">
            <v>#N/A</v>
          </cell>
        </row>
        <row r="443">
          <cell r="H443">
            <v>102200</v>
          </cell>
          <cell r="I443">
            <v>26</v>
          </cell>
          <cell r="J443">
            <v>97200</v>
          </cell>
          <cell r="K443">
            <v>17</v>
          </cell>
          <cell r="L443">
            <v>92200</v>
          </cell>
          <cell r="M443">
            <v>9</v>
          </cell>
          <cell r="N443">
            <v>86800</v>
          </cell>
          <cell r="O443">
            <v>1</v>
          </cell>
        </row>
        <row r="444">
          <cell r="H444">
            <v>102400</v>
          </cell>
          <cell r="I444">
            <v>25</v>
          </cell>
          <cell r="J444">
            <v>97400</v>
          </cell>
          <cell r="K444">
            <v>17</v>
          </cell>
          <cell r="L444">
            <v>92400</v>
          </cell>
          <cell r="M444" t="e">
            <v>#N/A</v>
          </cell>
          <cell r="N444">
            <v>87000</v>
          </cell>
          <cell r="O444">
            <v>1</v>
          </cell>
        </row>
        <row r="445">
          <cell r="H445">
            <v>102600</v>
          </cell>
          <cell r="I445" t="e">
            <v>#N/A</v>
          </cell>
          <cell r="J445">
            <v>97600</v>
          </cell>
          <cell r="K445" t="e">
            <v>#N/A</v>
          </cell>
          <cell r="L445">
            <v>92600</v>
          </cell>
          <cell r="M445" t="e">
            <v>#N/A</v>
          </cell>
          <cell r="N445">
            <v>87200</v>
          </cell>
          <cell r="O445" t="e">
            <v>#N/A</v>
          </cell>
        </row>
        <row r="446">
          <cell r="H446">
            <v>102800</v>
          </cell>
          <cell r="I446" t="e">
            <v>#N/A</v>
          </cell>
          <cell r="J446">
            <v>97800</v>
          </cell>
          <cell r="K446" t="e">
            <v>#N/A</v>
          </cell>
          <cell r="L446">
            <v>92800</v>
          </cell>
          <cell r="M446" t="e">
            <v>#N/A</v>
          </cell>
          <cell r="N446">
            <v>87400</v>
          </cell>
          <cell r="O446" t="e">
            <v>#N/A</v>
          </cell>
        </row>
        <row r="447">
          <cell r="H447">
            <v>103000</v>
          </cell>
          <cell r="I447">
            <v>26</v>
          </cell>
          <cell r="J447">
            <v>98000</v>
          </cell>
          <cell r="K447" t="e">
            <v>#N/A</v>
          </cell>
          <cell r="L447">
            <v>93000</v>
          </cell>
          <cell r="M447" t="e">
            <v>#N/A</v>
          </cell>
          <cell r="N447">
            <v>87600</v>
          </cell>
          <cell r="O447" t="e">
            <v>#N/A</v>
          </cell>
        </row>
        <row r="448">
          <cell r="H448">
            <v>103200</v>
          </cell>
          <cell r="I448" t="e">
            <v>#N/A</v>
          </cell>
          <cell r="J448">
            <v>98200</v>
          </cell>
          <cell r="K448" t="e">
            <v>#N/A</v>
          </cell>
          <cell r="L448">
            <v>93200</v>
          </cell>
          <cell r="M448" t="e">
            <v>#N/A</v>
          </cell>
          <cell r="N448">
            <v>87800</v>
          </cell>
          <cell r="O448" t="e">
            <v>#N/A</v>
          </cell>
        </row>
        <row r="449">
          <cell r="H449">
            <v>103400</v>
          </cell>
          <cell r="I449" t="e">
            <v>#N/A</v>
          </cell>
          <cell r="J449">
            <v>98400</v>
          </cell>
          <cell r="K449" t="e">
            <v>#N/A</v>
          </cell>
          <cell r="L449">
            <v>93400</v>
          </cell>
          <cell r="M449" t="e">
            <v>#N/A</v>
          </cell>
          <cell r="N449">
            <v>88000</v>
          </cell>
          <cell r="O449" t="e">
            <v>#N/A</v>
          </cell>
        </row>
        <row r="450">
          <cell r="H450">
            <v>103600</v>
          </cell>
          <cell r="I450">
            <v>26</v>
          </cell>
          <cell r="J450">
            <v>98600</v>
          </cell>
          <cell r="K450">
            <v>18</v>
          </cell>
          <cell r="L450">
            <v>93600</v>
          </cell>
          <cell r="M450">
            <v>10</v>
          </cell>
          <cell r="N450">
            <v>88200</v>
          </cell>
          <cell r="O450">
            <v>2</v>
          </cell>
        </row>
        <row r="451">
          <cell r="H451">
            <v>103800</v>
          </cell>
          <cell r="I451">
            <v>26</v>
          </cell>
          <cell r="J451">
            <v>98800</v>
          </cell>
          <cell r="K451">
            <v>17</v>
          </cell>
          <cell r="L451">
            <v>93800</v>
          </cell>
          <cell r="M451">
            <v>9</v>
          </cell>
          <cell r="N451">
            <v>88400</v>
          </cell>
          <cell r="O451">
            <v>1</v>
          </cell>
        </row>
        <row r="452">
          <cell r="H452">
            <v>104000</v>
          </cell>
          <cell r="I452">
            <v>27</v>
          </cell>
          <cell r="J452">
            <v>99000</v>
          </cell>
          <cell r="K452">
            <v>18</v>
          </cell>
          <cell r="L452">
            <v>94000</v>
          </cell>
          <cell r="M452">
            <v>10</v>
          </cell>
          <cell r="N452">
            <v>88600</v>
          </cell>
          <cell r="O452">
            <v>1</v>
          </cell>
        </row>
        <row r="453">
          <cell r="H453">
            <v>104200</v>
          </cell>
          <cell r="I453">
            <v>26</v>
          </cell>
          <cell r="J453">
            <v>99200</v>
          </cell>
          <cell r="K453">
            <v>18</v>
          </cell>
          <cell r="L453">
            <v>94200</v>
          </cell>
          <cell r="M453">
            <v>10</v>
          </cell>
          <cell r="N453">
            <v>88800</v>
          </cell>
          <cell r="O453">
            <v>2</v>
          </cell>
        </row>
        <row r="454">
          <cell r="H454">
            <v>104400</v>
          </cell>
          <cell r="I454" t="e">
            <v>#N/A</v>
          </cell>
          <cell r="J454">
            <v>99400</v>
          </cell>
          <cell r="K454" t="e">
            <v>#N/A</v>
          </cell>
          <cell r="L454">
            <v>94400</v>
          </cell>
          <cell r="M454" t="e">
            <v>#N/A</v>
          </cell>
          <cell r="N454">
            <v>89000</v>
          </cell>
          <cell r="O454" t="e">
            <v>#N/A</v>
          </cell>
        </row>
        <row r="455">
          <cell r="H455">
            <v>104600</v>
          </cell>
          <cell r="I455" t="e">
            <v>#N/A</v>
          </cell>
          <cell r="J455">
            <v>99600</v>
          </cell>
          <cell r="K455" t="e">
            <v>#N/A</v>
          </cell>
          <cell r="L455">
            <v>94600</v>
          </cell>
          <cell r="M455" t="e">
            <v>#N/A</v>
          </cell>
          <cell r="N455">
            <v>89200</v>
          </cell>
          <cell r="O455" t="e">
            <v>#N/A</v>
          </cell>
        </row>
        <row r="456">
          <cell r="H456">
            <v>104800</v>
          </cell>
          <cell r="I456" t="e">
            <v>#N/A</v>
          </cell>
          <cell r="J456">
            <v>99800</v>
          </cell>
          <cell r="K456" t="e">
            <v>#N/A</v>
          </cell>
          <cell r="L456">
            <v>94800</v>
          </cell>
          <cell r="M456" t="e">
            <v>#N/A</v>
          </cell>
          <cell r="N456">
            <v>89400</v>
          </cell>
          <cell r="O456" t="e">
            <v>#N/A</v>
          </cell>
        </row>
        <row r="457">
          <cell r="H457">
            <v>105000</v>
          </cell>
          <cell r="I457">
            <v>25</v>
          </cell>
          <cell r="J457">
            <v>100000</v>
          </cell>
          <cell r="K457">
            <v>17</v>
          </cell>
          <cell r="L457">
            <v>95000</v>
          </cell>
          <cell r="M457">
            <v>9</v>
          </cell>
          <cell r="N457">
            <v>89600</v>
          </cell>
          <cell r="O457">
            <v>1</v>
          </cell>
        </row>
        <row r="458">
          <cell r="H458">
            <v>105200</v>
          </cell>
          <cell r="I458">
            <v>26</v>
          </cell>
          <cell r="J458">
            <v>100200</v>
          </cell>
          <cell r="K458">
            <v>18</v>
          </cell>
          <cell r="L458">
            <v>95200</v>
          </cell>
          <cell r="M458">
            <v>10</v>
          </cell>
          <cell r="N458">
            <v>89800</v>
          </cell>
          <cell r="O458">
            <v>2</v>
          </cell>
        </row>
        <row r="459">
          <cell r="H459">
            <v>105400</v>
          </cell>
          <cell r="I459">
            <v>27</v>
          </cell>
          <cell r="J459">
            <v>100400</v>
          </cell>
          <cell r="K459">
            <v>19</v>
          </cell>
          <cell r="L459">
            <v>95400</v>
          </cell>
          <cell r="M459">
            <v>11</v>
          </cell>
          <cell r="N459">
            <v>90000</v>
          </cell>
          <cell r="O459">
            <v>3</v>
          </cell>
        </row>
        <row r="460">
          <cell r="H460">
            <v>105600</v>
          </cell>
          <cell r="I460">
            <v>29</v>
          </cell>
          <cell r="J460">
            <v>100600</v>
          </cell>
          <cell r="K460">
            <v>17</v>
          </cell>
          <cell r="L460">
            <v>95600</v>
          </cell>
          <cell r="M460">
            <v>10</v>
          </cell>
          <cell r="N460">
            <v>90200</v>
          </cell>
          <cell r="O460">
            <v>2</v>
          </cell>
        </row>
        <row r="461">
          <cell r="H461">
            <v>105800</v>
          </cell>
          <cell r="I461">
            <v>26</v>
          </cell>
          <cell r="J461">
            <v>100800</v>
          </cell>
          <cell r="K461">
            <v>17</v>
          </cell>
          <cell r="L461">
            <v>95800</v>
          </cell>
          <cell r="M461">
            <v>9</v>
          </cell>
          <cell r="N461">
            <v>90400</v>
          </cell>
          <cell r="O461">
            <v>1</v>
          </cell>
        </row>
        <row r="462">
          <cell r="H462">
            <v>106000</v>
          </cell>
          <cell r="I462">
            <v>26</v>
          </cell>
          <cell r="J462">
            <v>101000</v>
          </cell>
          <cell r="K462">
            <v>17</v>
          </cell>
          <cell r="L462">
            <v>96000</v>
          </cell>
          <cell r="M462">
            <v>9</v>
          </cell>
          <cell r="N462">
            <v>90600</v>
          </cell>
          <cell r="O462">
            <v>1</v>
          </cell>
        </row>
        <row r="463">
          <cell r="H463">
            <v>106200</v>
          </cell>
          <cell r="I463">
            <v>25</v>
          </cell>
          <cell r="J463">
            <v>101200</v>
          </cell>
          <cell r="K463" t="e">
            <v>#N/A</v>
          </cell>
          <cell r="L463">
            <v>96200</v>
          </cell>
          <cell r="M463" t="e">
            <v>#N/A</v>
          </cell>
          <cell r="N463">
            <v>90800</v>
          </cell>
          <cell r="O463" t="e">
            <v>#N/A</v>
          </cell>
        </row>
        <row r="464">
          <cell r="H464">
            <v>106400</v>
          </cell>
          <cell r="I464">
            <v>25</v>
          </cell>
          <cell r="J464">
            <v>101400</v>
          </cell>
          <cell r="K464">
            <v>17</v>
          </cell>
          <cell r="L464">
            <v>96400</v>
          </cell>
          <cell r="M464">
            <v>9</v>
          </cell>
          <cell r="N464">
            <v>91000</v>
          </cell>
          <cell r="O464">
            <v>1</v>
          </cell>
        </row>
        <row r="465">
          <cell r="H465">
            <v>106600</v>
          </cell>
          <cell r="I465">
            <v>25</v>
          </cell>
          <cell r="J465">
            <v>101600</v>
          </cell>
          <cell r="K465" t="e">
            <v>#N/A</v>
          </cell>
          <cell r="L465">
            <v>96600</v>
          </cell>
          <cell r="M465" t="e">
            <v>#N/A</v>
          </cell>
          <cell r="N465">
            <v>91200</v>
          </cell>
          <cell r="O465" t="e">
            <v>#N/A</v>
          </cell>
        </row>
        <row r="466">
          <cell r="H466">
            <v>106800</v>
          </cell>
          <cell r="I466">
            <v>25</v>
          </cell>
          <cell r="J466">
            <v>101800</v>
          </cell>
          <cell r="K466">
            <v>17</v>
          </cell>
          <cell r="L466">
            <v>96800</v>
          </cell>
          <cell r="M466">
            <v>9</v>
          </cell>
          <cell r="N466">
            <v>91400</v>
          </cell>
          <cell r="O466">
            <v>1</v>
          </cell>
        </row>
        <row r="467">
          <cell r="H467">
            <v>107000</v>
          </cell>
          <cell r="I467" t="e">
            <v>#N/A</v>
          </cell>
          <cell r="J467">
            <v>102000</v>
          </cell>
          <cell r="K467" t="e">
            <v>#N/A</v>
          </cell>
          <cell r="L467">
            <v>97000</v>
          </cell>
          <cell r="M467" t="e">
            <v>#N/A</v>
          </cell>
          <cell r="N467">
            <v>91600</v>
          </cell>
          <cell r="O467" t="e">
            <v>#N/A</v>
          </cell>
        </row>
        <row r="468">
          <cell r="H468">
            <v>107200</v>
          </cell>
          <cell r="I468">
            <v>28</v>
          </cell>
          <cell r="J468">
            <v>102200</v>
          </cell>
          <cell r="K468">
            <v>18</v>
          </cell>
          <cell r="L468">
            <v>97200</v>
          </cell>
          <cell r="M468">
            <v>10</v>
          </cell>
          <cell r="N468">
            <v>91800</v>
          </cell>
          <cell r="O468">
            <v>2</v>
          </cell>
        </row>
        <row r="469">
          <cell r="H469">
            <v>107400</v>
          </cell>
          <cell r="I469" t="e">
            <v>#N/A</v>
          </cell>
          <cell r="J469">
            <v>102400</v>
          </cell>
          <cell r="K469" t="e">
            <v>#N/A</v>
          </cell>
          <cell r="L469">
            <v>97400</v>
          </cell>
          <cell r="M469" t="e">
            <v>#N/A</v>
          </cell>
          <cell r="N469">
            <v>92000</v>
          </cell>
          <cell r="O469" t="e">
            <v>#N/A</v>
          </cell>
        </row>
        <row r="470">
          <cell r="H470">
            <v>107600</v>
          </cell>
          <cell r="I470">
            <v>26</v>
          </cell>
          <cell r="J470">
            <v>102600</v>
          </cell>
          <cell r="K470">
            <v>17</v>
          </cell>
          <cell r="L470">
            <v>97600</v>
          </cell>
          <cell r="M470">
            <v>9</v>
          </cell>
          <cell r="N470">
            <v>92200</v>
          </cell>
          <cell r="O470">
            <v>1</v>
          </cell>
        </row>
        <row r="471">
          <cell r="H471">
            <v>107800</v>
          </cell>
          <cell r="I471">
            <v>25</v>
          </cell>
          <cell r="J471">
            <v>102800</v>
          </cell>
          <cell r="K471" t="e">
            <v>#N/A</v>
          </cell>
          <cell r="L471">
            <v>97800</v>
          </cell>
          <cell r="M471" t="e">
            <v>#N/A</v>
          </cell>
          <cell r="N471">
            <v>92400</v>
          </cell>
          <cell r="O471" t="e">
            <v>#N/A</v>
          </cell>
        </row>
        <row r="472">
          <cell r="H472">
            <v>108000</v>
          </cell>
          <cell r="I472" t="e">
            <v>#N/A</v>
          </cell>
          <cell r="J472">
            <v>103000</v>
          </cell>
          <cell r="K472" t="e">
            <v>#N/A</v>
          </cell>
          <cell r="L472">
            <v>98000</v>
          </cell>
          <cell r="M472" t="e">
            <v>#N/A</v>
          </cell>
          <cell r="N472">
            <v>92600</v>
          </cell>
          <cell r="O472" t="e">
            <v>#N/A</v>
          </cell>
        </row>
        <row r="473">
          <cell r="H473">
            <v>108200</v>
          </cell>
          <cell r="I473">
            <v>25</v>
          </cell>
          <cell r="J473">
            <v>103200</v>
          </cell>
          <cell r="K473">
            <v>17</v>
          </cell>
          <cell r="L473">
            <v>98200</v>
          </cell>
          <cell r="M473">
            <v>9</v>
          </cell>
          <cell r="N473">
            <v>92800</v>
          </cell>
          <cell r="O473">
            <v>1</v>
          </cell>
        </row>
        <row r="474">
          <cell r="H474">
            <v>108400</v>
          </cell>
          <cell r="I474">
            <v>26</v>
          </cell>
          <cell r="J474">
            <v>103400</v>
          </cell>
          <cell r="K474">
            <v>18</v>
          </cell>
          <cell r="L474">
            <v>98400</v>
          </cell>
          <cell r="M474">
            <v>10</v>
          </cell>
          <cell r="N474">
            <v>93000</v>
          </cell>
          <cell r="O474">
            <v>2</v>
          </cell>
        </row>
        <row r="475">
          <cell r="H475">
            <v>108600</v>
          </cell>
          <cell r="I475">
            <v>25</v>
          </cell>
          <cell r="J475">
            <v>103600</v>
          </cell>
          <cell r="K475" t="e">
            <v>#N/A</v>
          </cell>
          <cell r="L475">
            <v>98600</v>
          </cell>
          <cell r="M475" t="e">
            <v>#N/A</v>
          </cell>
          <cell r="N475">
            <v>93200</v>
          </cell>
          <cell r="O475" t="e">
            <v>#N/A</v>
          </cell>
        </row>
        <row r="476">
          <cell r="H476">
            <v>108800</v>
          </cell>
          <cell r="I476" t="e">
            <v>#N/A</v>
          </cell>
          <cell r="J476">
            <v>103800</v>
          </cell>
          <cell r="K476" t="e">
            <v>#N/A</v>
          </cell>
          <cell r="L476">
            <v>98800</v>
          </cell>
          <cell r="M476" t="e">
            <v>#N/A</v>
          </cell>
          <cell r="N476">
            <v>93400</v>
          </cell>
          <cell r="O476" t="e">
            <v>#N/A</v>
          </cell>
        </row>
        <row r="477">
          <cell r="H477">
            <v>109000</v>
          </cell>
          <cell r="I477">
            <v>26</v>
          </cell>
          <cell r="J477">
            <v>104000</v>
          </cell>
          <cell r="K477">
            <v>17</v>
          </cell>
          <cell r="L477">
            <v>99000</v>
          </cell>
          <cell r="M477">
            <v>9</v>
          </cell>
          <cell r="N477">
            <v>93600</v>
          </cell>
          <cell r="O477">
            <v>1</v>
          </cell>
        </row>
        <row r="478">
          <cell r="H478">
            <v>109200</v>
          </cell>
          <cell r="I478" t="e">
            <v>#N/A</v>
          </cell>
          <cell r="J478">
            <v>104200</v>
          </cell>
          <cell r="K478" t="e">
            <v>#N/A</v>
          </cell>
          <cell r="L478">
            <v>99200</v>
          </cell>
          <cell r="M478" t="e">
            <v>#N/A</v>
          </cell>
          <cell r="N478">
            <v>93800</v>
          </cell>
          <cell r="O478" t="e">
            <v>#N/A</v>
          </cell>
        </row>
        <row r="479">
          <cell r="H479">
            <v>109400</v>
          </cell>
          <cell r="I479">
            <v>25</v>
          </cell>
          <cell r="J479">
            <v>104400</v>
          </cell>
          <cell r="K479">
            <v>17</v>
          </cell>
          <cell r="L479">
            <v>99400</v>
          </cell>
          <cell r="M479">
            <v>9</v>
          </cell>
          <cell r="N479">
            <v>94000</v>
          </cell>
          <cell r="O479">
            <v>1</v>
          </cell>
        </row>
        <row r="480">
          <cell r="H480">
            <v>109600</v>
          </cell>
          <cell r="I480" t="e">
            <v>#N/A</v>
          </cell>
          <cell r="J480">
            <v>104600</v>
          </cell>
          <cell r="K480" t="e">
            <v>#N/A</v>
          </cell>
          <cell r="L480">
            <v>99600</v>
          </cell>
          <cell r="M480" t="e">
            <v>#N/A</v>
          </cell>
          <cell r="N480">
            <v>94200</v>
          </cell>
          <cell r="O480" t="e">
            <v>#N/A</v>
          </cell>
        </row>
        <row r="481">
          <cell r="H481">
            <v>109800</v>
          </cell>
          <cell r="I481">
            <v>26</v>
          </cell>
          <cell r="J481">
            <v>104800</v>
          </cell>
          <cell r="K481">
            <v>18</v>
          </cell>
          <cell r="L481">
            <v>99800</v>
          </cell>
          <cell r="M481">
            <v>10</v>
          </cell>
          <cell r="N481">
            <v>94400</v>
          </cell>
          <cell r="O481">
            <v>2</v>
          </cell>
        </row>
        <row r="482">
          <cell r="H482">
            <v>110000</v>
          </cell>
          <cell r="I482">
            <v>25</v>
          </cell>
          <cell r="J482">
            <v>105000</v>
          </cell>
          <cell r="K482">
            <v>17</v>
          </cell>
          <cell r="L482">
            <v>100000</v>
          </cell>
          <cell r="M482">
            <v>9</v>
          </cell>
          <cell r="N482">
            <v>94600</v>
          </cell>
          <cell r="O482">
            <v>1</v>
          </cell>
        </row>
        <row r="483">
          <cell r="H483">
            <v>110200</v>
          </cell>
          <cell r="I483">
            <v>27</v>
          </cell>
          <cell r="J483">
            <v>105200</v>
          </cell>
          <cell r="K483">
            <v>20</v>
          </cell>
          <cell r="L483">
            <v>100200</v>
          </cell>
          <cell r="M483">
            <v>12</v>
          </cell>
          <cell r="N483">
            <v>94800</v>
          </cell>
          <cell r="O483">
            <v>3</v>
          </cell>
        </row>
        <row r="484">
          <cell r="H484">
            <v>110400</v>
          </cell>
          <cell r="I484">
            <v>26</v>
          </cell>
          <cell r="J484">
            <v>105400</v>
          </cell>
          <cell r="K484">
            <v>17</v>
          </cell>
          <cell r="L484">
            <v>100400</v>
          </cell>
          <cell r="M484">
            <v>10</v>
          </cell>
          <cell r="N484">
            <v>95000</v>
          </cell>
          <cell r="O484">
            <v>2</v>
          </cell>
        </row>
        <row r="485">
          <cell r="H485">
            <v>110600</v>
          </cell>
          <cell r="I485">
            <v>25</v>
          </cell>
          <cell r="J485">
            <v>105600</v>
          </cell>
          <cell r="K485">
            <v>17</v>
          </cell>
          <cell r="L485">
            <v>100600</v>
          </cell>
          <cell r="M485">
            <v>9</v>
          </cell>
          <cell r="N485">
            <v>95200</v>
          </cell>
          <cell r="O485">
            <v>1</v>
          </cell>
        </row>
        <row r="486">
          <cell r="H486">
            <v>110800</v>
          </cell>
          <cell r="I486">
            <v>25</v>
          </cell>
          <cell r="J486">
            <v>105800</v>
          </cell>
          <cell r="K486">
            <v>17</v>
          </cell>
          <cell r="L486">
            <v>100800</v>
          </cell>
          <cell r="M486">
            <v>9</v>
          </cell>
          <cell r="N486">
            <v>95400</v>
          </cell>
          <cell r="O486">
            <v>1</v>
          </cell>
        </row>
        <row r="487">
          <cell r="H487">
            <v>111000</v>
          </cell>
          <cell r="I487">
            <v>25</v>
          </cell>
          <cell r="J487">
            <v>106000</v>
          </cell>
          <cell r="K487">
            <v>17</v>
          </cell>
          <cell r="L487">
            <v>101000</v>
          </cell>
          <cell r="M487">
            <v>9</v>
          </cell>
          <cell r="N487">
            <v>95600</v>
          </cell>
          <cell r="O487">
            <v>1</v>
          </cell>
        </row>
        <row r="488">
          <cell r="H488">
            <v>111200</v>
          </cell>
          <cell r="I488">
            <v>27</v>
          </cell>
          <cell r="J488">
            <v>106200</v>
          </cell>
          <cell r="K488" t="e">
            <v>#N/A</v>
          </cell>
          <cell r="L488">
            <v>101200</v>
          </cell>
          <cell r="M488">
            <v>9</v>
          </cell>
          <cell r="N488">
            <v>95800</v>
          </cell>
          <cell r="O488" t="e">
            <v>#N/A</v>
          </cell>
        </row>
        <row r="489">
          <cell r="H489">
            <v>111400</v>
          </cell>
          <cell r="I489">
            <v>28</v>
          </cell>
          <cell r="J489">
            <v>106400</v>
          </cell>
          <cell r="K489">
            <v>17</v>
          </cell>
          <cell r="L489">
            <v>101400</v>
          </cell>
          <cell r="M489">
            <v>9</v>
          </cell>
          <cell r="N489">
            <v>96000</v>
          </cell>
          <cell r="O489">
            <v>1</v>
          </cell>
        </row>
        <row r="490">
          <cell r="H490">
            <v>111600</v>
          </cell>
          <cell r="I490">
            <v>25</v>
          </cell>
          <cell r="J490">
            <v>106600</v>
          </cell>
          <cell r="K490" t="e">
            <v>#N/A</v>
          </cell>
          <cell r="L490">
            <v>101600</v>
          </cell>
          <cell r="M490" t="e">
            <v>#N/A</v>
          </cell>
          <cell r="N490">
            <v>96200</v>
          </cell>
          <cell r="O490" t="e">
            <v>#N/A</v>
          </cell>
        </row>
        <row r="491">
          <cell r="H491">
            <v>111800</v>
          </cell>
          <cell r="I491" t="e">
            <v>#N/A</v>
          </cell>
          <cell r="J491">
            <v>106800</v>
          </cell>
          <cell r="K491" t="e">
            <v>#N/A</v>
          </cell>
          <cell r="L491">
            <v>101800</v>
          </cell>
          <cell r="M491" t="e">
            <v>#N/A</v>
          </cell>
          <cell r="N491">
            <v>96400</v>
          </cell>
          <cell r="O491" t="e">
            <v>#N/A</v>
          </cell>
        </row>
        <row r="492">
          <cell r="H492">
            <v>112000</v>
          </cell>
          <cell r="I492">
            <v>28</v>
          </cell>
          <cell r="J492">
            <v>107000</v>
          </cell>
          <cell r="K492">
            <v>18</v>
          </cell>
          <cell r="L492">
            <v>102000</v>
          </cell>
          <cell r="M492">
            <v>10</v>
          </cell>
          <cell r="N492">
            <v>96600</v>
          </cell>
          <cell r="O492">
            <v>2</v>
          </cell>
        </row>
        <row r="493">
          <cell r="H493">
            <v>112200</v>
          </cell>
          <cell r="I493">
            <v>26</v>
          </cell>
          <cell r="J493">
            <v>107200</v>
          </cell>
          <cell r="K493">
            <v>17</v>
          </cell>
          <cell r="L493">
            <v>102200</v>
          </cell>
          <cell r="M493">
            <v>9</v>
          </cell>
          <cell r="N493">
            <v>96800</v>
          </cell>
          <cell r="O493">
            <v>2</v>
          </cell>
        </row>
        <row r="494">
          <cell r="H494">
            <v>112400</v>
          </cell>
          <cell r="I494">
            <v>26</v>
          </cell>
          <cell r="J494">
            <v>107400</v>
          </cell>
          <cell r="K494">
            <v>18</v>
          </cell>
          <cell r="L494">
            <v>102400</v>
          </cell>
          <cell r="M494">
            <v>10</v>
          </cell>
          <cell r="N494">
            <v>97000</v>
          </cell>
          <cell r="O494">
            <v>3</v>
          </cell>
        </row>
        <row r="495">
          <cell r="H495">
            <v>112600</v>
          </cell>
          <cell r="I495">
            <v>27</v>
          </cell>
          <cell r="J495">
            <v>107600</v>
          </cell>
          <cell r="K495">
            <v>18</v>
          </cell>
          <cell r="L495">
            <v>102600</v>
          </cell>
          <cell r="M495">
            <v>10</v>
          </cell>
          <cell r="N495">
            <v>97200</v>
          </cell>
          <cell r="O495">
            <v>2</v>
          </cell>
        </row>
        <row r="496">
          <cell r="H496">
            <v>112800</v>
          </cell>
          <cell r="I496" t="e">
            <v>#N/A</v>
          </cell>
          <cell r="J496">
            <v>107800</v>
          </cell>
          <cell r="K496" t="e">
            <v>#N/A</v>
          </cell>
          <cell r="L496">
            <v>102800</v>
          </cell>
          <cell r="M496" t="e">
            <v>#N/A</v>
          </cell>
          <cell r="N496">
            <v>97400</v>
          </cell>
          <cell r="O496" t="e">
            <v>#N/A</v>
          </cell>
        </row>
        <row r="497">
          <cell r="H497">
            <v>113000</v>
          </cell>
          <cell r="I497">
            <v>25</v>
          </cell>
          <cell r="J497">
            <v>108000</v>
          </cell>
          <cell r="K497">
            <v>17</v>
          </cell>
          <cell r="L497">
            <v>103000</v>
          </cell>
          <cell r="M497">
            <v>9</v>
          </cell>
          <cell r="N497">
            <v>97600</v>
          </cell>
          <cell r="O497">
            <v>1</v>
          </cell>
        </row>
        <row r="498">
          <cell r="H498">
            <v>113200</v>
          </cell>
          <cell r="I498">
            <v>25</v>
          </cell>
          <cell r="J498">
            <v>108200</v>
          </cell>
          <cell r="K498">
            <v>17</v>
          </cell>
          <cell r="L498">
            <v>103200</v>
          </cell>
          <cell r="M498">
            <v>9</v>
          </cell>
          <cell r="N498">
            <v>97800</v>
          </cell>
          <cell r="O498">
            <v>1</v>
          </cell>
        </row>
        <row r="499">
          <cell r="H499">
            <v>113400</v>
          </cell>
          <cell r="I499" t="e">
            <v>#N/A</v>
          </cell>
          <cell r="J499">
            <v>108400</v>
          </cell>
          <cell r="K499" t="e">
            <v>#N/A</v>
          </cell>
          <cell r="L499">
            <v>103400</v>
          </cell>
          <cell r="M499" t="e">
            <v>#N/A</v>
          </cell>
          <cell r="N499">
            <v>98000</v>
          </cell>
          <cell r="O499" t="e">
            <v>#N/A</v>
          </cell>
        </row>
        <row r="500">
          <cell r="H500">
            <v>113600</v>
          </cell>
          <cell r="I500" t="e">
            <v>#N/A</v>
          </cell>
          <cell r="J500">
            <v>108600</v>
          </cell>
          <cell r="K500" t="e">
            <v>#N/A</v>
          </cell>
          <cell r="L500">
            <v>103600</v>
          </cell>
          <cell r="M500" t="e">
            <v>#N/A</v>
          </cell>
          <cell r="N500">
            <v>98200</v>
          </cell>
          <cell r="O500" t="e">
            <v>#N/A</v>
          </cell>
        </row>
        <row r="501">
          <cell r="H501">
            <v>113800</v>
          </cell>
          <cell r="I501">
            <v>25</v>
          </cell>
          <cell r="J501">
            <v>108800</v>
          </cell>
          <cell r="K501">
            <v>17</v>
          </cell>
          <cell r="L501">
            <v>103800</v>
          </cell>
          <cell r="M501">
            <v>9</v>
          </cell>
          <cell r="N501">
            <v>98400</v>
          </cell>
          <cell r="O501">
            <v>1</v>
          </cell>
        </row>
        <row r="502">
          <cell r="H502">
            <v>114000</v>
          </cell>
          <cell r="I502" t="e">
            <v>#N/A</v>
          </cell>
          <cell r="J502">
            <v>109000</v>
          </cell>
          <cell r="K502" t="e">
            <v>#N/A</v>
          </cell>
          <cell r="L502">
            <v>104000</v>
          </cell>
          <cell r="M502" t="e">
            <v>#N/A</v>
          </cell>
          <cell r="N502">
            <v>98600</v>
          </cell>
          <cell r="O502" t="e">
            <v>#N/A</v>
          </cell>
        </row>
        <row r="503">
          <cell r="H503">
            <v>114200</v>
          </cell>
          <cell r="I503">
            <v>25</v>
          </cell>
          <cell r="J503">
            <v>109200</v>
          </cell>
          <cell r="K503">
            <v>17</v>
          </cell>
          <cell r="L503">
            <v>104200</v>
          </cell>
          <cell r="M503">
            <v>9</v>
          </cell>
          <cell r="N503">
            <v>98800</v>
          </cell>
          <cell r="O503">
            <v>1</v>
          </cell>
        </row>
        <row r="504">
          <cell r="H504">
            <v>114400</v>
          </cell>
          <cell r="I504" t="e">
            <v>#N/A</v>
          </cell>
          <cell r="J504">
            <v>109400</v>
          </cell>
          <cell r="K504" t="e">
            <v>#N/A</v>
          </cell>
          <cell r="L504">
            <v>104400</v>
          </cell>
          <cell r="M504" t="e">
            <v>#N/A</v>
          </cell>
          <cell r="N504">
            <v>99000</v>
          </cell>
          <cell r="O504" t="e">
            <v>#N/A</v>
          </cell>
        </row>
        <row r="505">
          <cell r="H505">
            <v>114600</v>
          </cell>
          <cell r="I505" t="e">
            <v>#N/A</v>
          </cell>
          <cell r="J505">
            <v>109600</v>
          </cell>
          <cell r="K505" t="e">
            <v>#N/A</v>
          </cell>
          <cell r="L505">
            <v>104600</v>
          </cell>
          <cell r="M505" t="e">
            <v>#N/A</v>
          </cell>
          <cell r="N505">
            <v>99200</v>
          </cell>
          <cell r="O505" t="e">
            <v>#N/A</v>
          </cell>
        </row>
        <row r="506">
          <cell r="H506">
            <v>114800</v>
          </cell>
          <cell r="I506" t="e">
            <v>#N/A</v>
          </cell>
          <cell r="J506">
            <v>109800</v>
          </cell>
          <cell r="K506" t="e">
            <v>#N/A</v>
          </cell>
          <cell r="L506">
            <v>104800</v>
          </cell>
          <cell r="M506" t="e">
            <v>#N/A</v>
          </cell>
          <cell r="N506">
            <v>99400</v>
          </cell>
          <cell r="O506" t="e">
            <v>#N/A</v>
          </cell>
        </row>
        <row r="507">
          <cell r="H507">
            <v>115000</v>
          </cell>
          <cell r="I507" t="e">
            <v>#N/A</v>
          </cell>
          <cell r="J507">
            <v>110000</v>
          </cell>
          <cell r="K507" t="e">
            <v>#N/A</v>
          </cell>
          <cell r="L507">
            <v>105000</v>
          </cell>
          <cell r="M507" t="e">
            <v>#N/A</v>
          </cell>
          <cell r="N507">
            <v>99600</v>
          </cell>
          <cell r="O507" t="e">
            <v>#N/A</v>
          </cell>
        </row>
        <row r="508">
          <cell r="H508">
            <v>115200</v>
          </cell>
          <cell r="I508" t="e">
            <v>#N/A</v>
          </cell>
          <cell r="J508">
            <v>110200</v>
          </cell>
          <cell r="K508" t="e">
            <v>#N/A</v>
          </cell>
          <cell r="L508">
            <v>105200</v>
          </cell>
          <cell r="M508" t="e">
            <v>#N/A</v>
          </cell>
          <cell r="N508">
            <v>99800</v>
          </cell>
          <cell r="O508" t="e">
            <v>#N/A</v>
          </cell>
        </row>
        <row r="509">
          <cell r="H509">
            <v>115400</v>
          </cell>
          <cell r="I509" t="e">
            <v>#N/A</v>
          </cell>
          <cell r="J509">
            <v>110400</v>
          </cell>
          <cell r="K509" t="e">
            <v>#N/A</v>
          </cell>
          <cell r="L509">
            <v>105400</v>
          </cell>
          <cell r="M509" t="e">
            <v>#N/A</v>
          </cell>
          <cell r="N509">
            <v>100000</v>
          </cell>
          <cell r="O509" t="e">
            <v>#N/A</v>
          </cell>
        </row>
        <row r="510">
          <cell r="H510">
            <v>115600</v>
          </cell>
          <cell r="I510">
            <v>26</v>
          </cell>
          <cell r="J510">
            <v>110600</v>
          </cell>
          <cell r="K510">
            <v>17</v>
          </cell>
          <cell r="L510">
            <v>105600</v>
          </cell>
          <cell r="M510">
            <v>9</v>
          </cell>
          <cell r="N510">
            <v>100200</v>
          </cell>
          <cell r="O510">
            <v>1</v>
          </cell>
        </row>
        <row r="511">
          <cell r="H511">
            <v>115800</v>
          </cell>
          <cell r="I511">
            <v>27</v>
          </cell>
          <cell r="J511">
            <v>110800</v>
          </cell>
          <cell r="K511">
            <v>18</v>
          </cell>
          <cell r="L511">
            <v>105800</v>
          </cell>
          <cell r="M511">
            <v>10</v>
          </cell>
          <cell r="N511">
            <v>100400</v>
          </cell>
          <cell r="O511">
            <v>2</v>
          </cell>
        </row>
        <row r="512">
          <cell r="H512">
            <v>116000</v>
          </cell>
          <cell r="I512">
            <v>25</v>
          </cell>
          <cell r="J512">
            <v>111000</v>
          </cell>
          <cell r="K512" t="e">
            <v>#N/A</v>
          </cell>
          <cell r="L512">
            <v>106000</v>
          </cell>
          <cell r="M512" t="e">
            <v>#N/A</v>
          </cell>
          <cell r="N512">
            <v>100600</v>
          </cell>
          <cell r="O512" t="e">
            <v>#N/A</v>
          </cell>
        </row>
        <row r="513">
          <cell r="H513">
            <v>116200</v>
          </cell>
          <cell r="I513">
            <v>25</v>
          </cell>
          <cell r="J513">
            <v>111200</v>
          </cell>
          <cell r="K513">
            <v>17</v>
          </cell>
          <cell r="L513">
            <v>106200</v>
          </cell>
          <cell r="M513">
            <v>9</v>
          </cell>
          <cell r="N513">
            <v>100800</v>
          </cell>
          <cell r="O513">
            <v>1</v>
          </cell>
        </row>
        <row r="514">
          <cell r="H514">
            <v>116400</v>
          </cell>
          <cell r="I514" t="e">
            <v>#N/A</v>
          </cell>
          <cell r="J514">
            <v>111400</v>
          </cell>
          <cell r="K514" t="e">
            <v>#N/A</v>
          </cell>
          <cell r="L514">
            <v>106400</v>
          </cell>
          <cell r="M514" t="e">
            <v>#N/A</v>
          </cell>
          <cell r="N514">
            <v>101000</v>
          </cell>
          <cell r="O514" t="e">
            <v>#N/A</v>
          </cell>
        </row>
        <row r="515">
          <cell r="H515">
            <v>116600</v>
          </cell>
          <cell r="I515">
            <v>27</v>
          </cell>
          <cell r="J515">
            <v>111600</v>
          </cell>
          <cell r="K515">
            <v>17</v>
          </cell>
          <cell r="L515">
            <v>106600</v>
          </cell>
          <cell r="M515">
            <v>9</v>
          </cell>
          <cell r="N515">
            <v>101200</v>
          </cell>
          <cell r="O515">
            <v>1</v>
          </cell>
        </row>
        <row r="516">
          <cell r="H516">
            <v>116800</v>
          </cell>
          <cell r="I516" t="e">
            <v>#N/A</v>
          </cell>
          <cell r="J516">
            <v>111800</v>
          </cell>
          <cell r="K516" t="e">
            <v>#N/A</v>
          </cell>
          <cell r="L516">
            <v>106800</v>
          </cell>
          <cell r="M516" t="e">
            <v>#N/A</v>
          </cell>
          <cell r="N516">
            <v>101400</v>
          </cell>
          <cell r="O516" t="e">
            <v>#N/A</v>
          </cell>
        </row>
        <row r="517">
          <cell r="H517">
            <v>117000</v>
          </cell>
          <cell r="I517">
            <v>25</v>
          </cell>
          <cell r="J517">
            <v>112000</v>
          </cell>
          <cell r="K517">
            <v>17</v>
          </cell>
          <cell r="L517">
            <v>107000</v>
          </cell>
          <cell r="M517">
            <v>9</v>
          </cell>
          <cell r="N517">
            <v>101600</v>
          </cell>
          <cell r="O517">
            <v>1</v>
          </cell>
        </row>
        <row r="518">
          <cell r="H518">
            <v>117200</v>
          </cell>
          <cell r="I518">
            <v>25</v>
          </cell>
          <cell r="J518">
            <v>112200</v>
          </cell>
          <cell r="K518">
            <v>17</v>
          </cell>
          <cell r="L518">
            <v>107200</v>
          </cell>
          <cell r="M518">
            <v>9</v>
          </cell>
          <cell r="N518">
            <v>101800</v>
          </cell>
          <cell r="O518">
            <v>1</v>
          </cell>
        </row>
        <row r="519">
          <cell r="H519">
            <v>117400</v>
          </cell>
          <cell r="I519" t="e">
            <v>#N/A</v>
          </cell>
          <cell r="J519">
            <v>112400</v>
          </cell>
          <cell r="K519" t="e">
            <v>#N/A</v>
          </cell>
          <cell r="L519">
            <v>107400</v>
          </cell>
          <cell r="M519" t="e">
            <v>#N/A</v>
          </cell>
          <cell r="N519">
            <v>102000</v>
          </cell>
          <cell r="O519" t="e">
            <v>#N/A</v>
          </cell>
        </row>
        <row r="520">
          <cell r="H520">
            <v>117600</v>
          </cell>
          <cell r="I520" t="e">
            <v>#N/A</v>
          </cell>
          <cell r="J520">
            <v>112600</v>
          </cell>
          <cell r="K520" t="e">
            <v>#N/A</v>
          </cell>
          <cell r="L520">
            <v>107600</v>
          </cell>
          <cell r="M520" t="e">
            <v>#N/A</v>
          </cell>
          <cell r="N520">
            <v>102200</v>
          </cell>
          <cell r="O520" t="e">
            <v>#N/A</v>
          </cell>
        </row>
        <row r="521">
          <cell r="H521">
            <v>117800</v>
          </cell>
          <cell r="I521">
            <v>28</v>
          </cell>
          <cell r="J521">
            <v>112800</v>
          </cell>
          <cell r="K521">
            <v>19</v>
          </cell>
          <cell r="L521">
            <v>107800</v>
          </cell>
          <cell r="M521">
            <v>11</v>
          </cell>
          <cell r="N521">
            <v>102400</v>
          </cell>
          <cell r="O521">
            <v>3</v>
          </cell>
        </row>
        <row r="522">
          <cell r="H522">
            <v>118000</v>
          </cell>
          <cell r="I522">
            <v>25</v>
          </cell>
          <cell r="J522">
            <v>113000</v>
          </cell>
          <cell r="K522">
            <v>17</v>
          </cell>
          <cell r="L522">
            <v>108000</v>
          </cell>
          <cell r="M522">
            <v>9</v>
          </cell>
          <cell r="N522">
            <v>102600</v>
          </cell>
          <cell r="O522">
            <v>1</v>
          </cell>
        </row>
        <row r="523">
          <cell r="H523">
            <v>118200</v>
          </cell>
          <cell r="I523">
            <v>27</v>
          </cell>
          <cell r="J523">
            <v>113200</v>
          </cell>
          <cell r="K523" t="e">
            <v>#N/A</v>
          </cell>
          <cell r="L523">
            <v>108200</v>
          </cell>
          <cell r="M523">
            <v>9</v>
          </cell>
          <cell r="N523">
            <v>102800</v>
          </cell>
          <cell r="O523">
            <v>1</v>
          </cell>
        </row>
        <row r="524">
          <cell r="H524">
            <v>118400</v>
          </cell>
          <cell r="I524">
            <v>28</v>
          </cell>
          <cell r="J524">
            <v>113400</v>
          </cell>
          <cell r="K524">
            <v>20</v>
          </cell>
          <cell r="L524">
            <v>108400</v>
          </cell>
          <cell r="M524">
            <v>12</v>
          </cell>
          <cell r="N524">
            <v>103000</v>
          </cell>
          <cell r="O524">
            <v>3</v>
          </cell>
        </row>
        <row r="525">
          <cell r="H525">
            <v>118600</v>
          </cell>
          <cell r="I525">
            <v>25</v>
          </cell>
          <cell r="J525">
            <v>113600</v>
          </cell>
          <cell r="K525">
            <v>17</v>
          </cell>
          <cell r="L525">
            <v>108600</v>
          </cell>
          <cell r="M525">
            <v>9</v>
          </cell>
          <cell r="N525">
            <v>103200</v>
          </cell>
          <cell r="O525">
            <v>1</v>
          </cell>
        </row>
        <row r="526">
          <cell r="H526">
            <v>118800</v>
          </cell>
          <cell r="I526" t="e">
            <v>#N/A</v>
          </cell>
          <cell r="J526">
            <v>113800</v>
          </cell>
          <cell r="K526" t="e">
            <v>#N/A</v>
          </cell>
          <cell r="L526">
            <v>108800</v>
          </cell>
          <cell r="M526" t="e">
            <v>#N/A</v>
          </cell>
          <cell r="N526">
            <v>103400</v>
          </cell>
          <cell r="O526" t="e">
            <v>#N/A</v>
          </cell>
        </row>
        <row r="527">
          <cell r="H527">
            <v>119000</v>
          </cell>
          <cell r="I527">
            <v>28</v>
          </cell>
          <cell r="J527">
            <v>114000</v>
          </cell>
          <cell r="K527">
            <v>17</v>
          </cell>
          <cell r="L527">
            <v>109000</v>
          </cell>
          <cell r="M527">
            <v>9</v>
          </cell>
          <cell r="N527">
            <v>103600</v>
          </cell>
          <cell r="O527">
            <v>1</v>
          </cell>
        </row>
        <row r="528">
          <cell r="H528">
            <v>119200</v>
          </cell>
          <cell r="I528">
            <v>25</v>
          </cell>
          <cell r="J528">
            <v>114200</v>
          </cell>
          <cell r="K528" t="e">
            <v>#N/A</v>
          </cell>
          <cell r="L528">
            <v>109200</v>
          </cell>
          <cell r="M528" t="e">
            <v>#N/A</v>
          </cell>
          <cell r="N528">
            <v>103800</v>
          </cell>
          <cell r="O528" t="e">
            <v>#N/A</v>
          </cell>
        </row>
        <row r="529">
          <cell r="H529">
            <v>119400</v>
          </cell>
          <cell r="I529">
            <v>26</v>
          </cell>
          <cell r="J529">
            <v>114400</v>
          </cell>
          <cell r="K529">
            <v>17</v>
          </cell>
          <cell r="L529">
            <v>109400</v>
          </cell>
          <cell r="M529">
            <v>9</v>
          </cell>
          <cell r="N529">
            <v>104000</v>
          </cell>
          <cell r="O529">
            <v>1</v>
          </cell>
        </row>
        <row r="530">
          <cell r="H530">
            <v>119600</v>
          </cell>
          <cell r="I530">
            <v>28</v>
          </cell>
          <cell r="J530">
            <v>114600</v>
          </cell>
          <cell r="K530">
            <v>20</v>
          </cell>
          <cell r="L530">
            <v>109600</v>
          </cell>
          <cell r="M530">
            <v>12</v>
          </cell>
          <cell r="N530">
            <v>104200</v>
          </cell>
          <cell r="O530">
            <v>4</v>
          </cell>
        </row>
        <row r="531">
          <cell r="H531">
            <v>119800</v>
          </cell>
          <cell r="I531" t="e">
            <v>#N/A</v>
          </cell>
          <cell r="J531">
            <v>114800</v>
          </cell>
          <cell r="K531" t="e">
            <v>#N/A</v>
          </cell>
          <cell r="L531">
            <v>109800</v>
          </cell>
          <cell r="M531" t="e">
            <v>#N/A</v>
          </cell>
          <cell r="N531">
            <v>104400</v>
          </cell>
          <cell r="O531" t="e">
            <v>#N/A</v>
          </cell>
        </row>
        <row r="532">
          <cell r="H532">
            <v>120000</v>
          </cell>
          <cell r="I532" t="e">
            <v>#N/A</v>
          </cell>
          <cell r="J532">
            <v>115000</v>
          </cell>
          <cell r="K532" t="e">
            <v>#N/A</v>
          </cell>
          <cell r="L532">
            <v>110000</v>
          </cell>
          <cell r="M532" t="e">
            <v>#N/A</v>
          </cell>
          <cell r="N532">
            <v>104600</v>
          </cell>
          <cell r="O532" t="e">
            <v>#N/A</v>
          </cell>
        </row>
        <row r="533">
          <cell r="H533">
            <v>120200</v>
          </cell>
          <cell r="I533">
            <v>28</v>
          </cell>
          <cell r="J533">
            <v>115200</v>
          </cell>
          <cell r="K533">
            <v>18</v>
          </cell>
          <cell r="L533">
            <v>110200</v>
          </cell>
          <cell r="M533">
            <v>10</v>
          </cell>
          <cell r="N533">
            <v>104800</v>
          </cell>
          <cell r="O533">
            <v>2</v>
          </cell>
        </row>
        <row r="534">
          <cell r="H534">
            <v>120400</v>
          </cell>
          <cell r="I534">
            <v>26</v>
          </cell>
          <cell r="J534">
            <v>115400</v>
          </cell>
          <cell r="K534">
            <v>17</v>
          </cell>
          <cell r="L534">
            <v>110400</v>
          </cell>
          <cell r="M534">
            <v>9</v>
          </cell>
          <cell r="N534">
            <v>105000</v>
          </cell>
          <cell r="O534">
            <v>1</v>
          </cell>
        </row>
        <row r="535">
          <cell r="H535">
            <v>120600</v>
          </cell>
          <cell r="I535">
            <v>29</v>
          </cell>
          <cell r="J535">
            <v>115600</v>
          </cell>
          <cell r="K535">
            <v>19</v>
          </cell>
          <cell r="L535">
            <v>110600</v>
          </cell>
          <cell r="M535">
            <v>11</v>
          </cell>
          <cell r="N535">
            <v>105200</v>
          </cell>
          <cell r="O535">
            <v>2</v>
          </cell>
        </row>
        <row r="536">
          <cell r="H536">
            <v>120800</v>
          </cell>
          <cell r="I536">
            <v>26</v>
          </cell>
          <cell r="J536">
            <v>115800</v>
          </cell>
          <cell r="K536">
            <v>18</v>
          </cell>
          <cell r="L536">
            <v>110800</v>
          </cell>
          <cell r="M536">
            <v>10</v>
          </cell>
          <cell r="N536">
            <v>105400</v>
          </cell>
          <cell r="O536">
            <v>2</v>
          </cell>
        </row>
        <row r="537">
          <cell r="H537">
            <v>121000</v>
          </cell>
          <cell r="I537">
            <v>26</v>
          </cell>
          <cell r="J537">
            <v>116000</v>
          </cell>
          <cell r="K537">
            <v>18</v>
          </cell>
          <cell r="L537">
            <v>111000</v>
          </cell>
          <cell r="M537">
            <v>10</v>
          </cell>
          <cell r="N537">
            <v>105600</v>
          </cell>
          <cell r="O537">
            <v>2</v>
          </cell>
        </row>
        <row r="538">
          <cell r="H538">
            <v>121200</v>
          </cell>
          <cell r="I538">
            <v>26</v>
          </cell>
          <cell r="J538">
            <v>116200</v>
          </cell>
          <cell r="K538">
            <v>17</v>
          </cell>
          <cell r="L538">
            <v>111200</v>
          </cell>
          <cell r="M538">
            <v>9</v>
          </cell>
          <cell r="N538">
            <v>105800</v>
          </cell>
          <cell r="O538">
            <v>1</v>
          </cell>
        </row>
        <row r="539">
          <cell r="H539">
            <v>121400</v>
          </cell>
          <cell r="I539" t="e">
            <v>#N/A</v>
          </cell>
          <cell r="J539">
            <v>116400</v>
          </cell>
          <cell r="K539" t="e">
            <v>#N/A</v>
          </cell>
          <cell r="L539">
            <v>111400</v>
          </cell>
          <cell r="M539" t="e">
            <v>#N/A</v>
          </cell>
          <cell r="N539">
            <v>106000</v>
          </cell>
          <cell r="O539" t="e">
            <v>#N/A</v>
          </cell>
        </row>
        <row r="540">
          <cell r="H540">
            <v>121600</v>
          </cell>
          <cell r="I540" t="e">
            <v>#N/A</v>
          </cell>
          <cell r="J540">
            <v>116600</v>
          </cell>
          <cell r="K540" t="e">
            <v>#N/A</v>
          </cell>
          <cell r="L540">
            <v>111600</v>
          </cell>
          <cell r="M540" t="e">
            <v>#N/A</v>
          </cell>
          <cell r="N540">
            <v>106200</v>
          </cell>
          <cell r="O540" t="e">
            <v>#N/A</v>
          </cell>
        </row>
        <row r="541">
          <cell r="H541">
            <v>121800</v>
          </cell>
          <cell r="I541">
            <v>26</v>
          </cell>
          <cell r="J541">
            <v>116800</v>
          </cell>
          <cell r="K541">
            <v>17</v>
          </cell>
          <cell r="L541">
            <v>111800</v>
          </cell>
          <cell r="M541">
            <v>9</v>
          </cell>
          <cell r="N541">
            <v>106400</v>
          </cell>
          <cell r="O541">
            <v>1</v>
          </cell>
        </row>
        <row r="542">
          <cell r="H542">
            <v>122000</v>
          </cell>
          <cell r="I542">
            <v>26</v>
          </cell>
          <cell r="J542">
            <v>117000</v>
          </cell>
          <cell r="K542">
            <v>17</v>
          </cell>
          <cell r="L542">
            <v>112000</v>
          </cell>
          <cell r="M542">
            <v>9</v>
          </cell>
          <cell r="N542">
            <v>106600</v>
          </cell>
          <cell r="O542">
            <v>1</v>
          </cell>
        </row>
        <row r="543">
          <cell r="H543">
            <v>122200</v>
          </cell>
          <cell r="I543">
            <v>25</v>
          </cell>
          <cell r="J543">
            <v>117200</v>
          </cell>
          <cell r="K543">
            <v>17</v>
          </cell>
          <cell r="L543">
            <v>112200</v>
          </cell>
          <cell r="M543">
            <v>9</v>
          </cell>
          <cell r="N543">
            <v>106800</v>
          </cell>
          <cell r="O543">
            <v>1</v>
          </cell>
        </row>
        <row r="544">
          <cell r="H544">
            <v>122400</v>
          </cell>
          <cell r="I544">
            <v>31</v>
          </cell>
          <cell r="J544">
            <v>117400</v>
          </cell>
          <cell r="K544">
            <v>21</v>
          </cell>
          <cell r="L544">
            <v>112400</v>
          </cell>
          <cell r="M544">
            <v>12</v>
          </cell>
          <cell r="N544">
            <v>107000</v>
          </cell>
          <cell r="O544">
            <v>4</v>
          </cell>
        </row>
        <row r="545">
          <cell r="H545">
            <v>122600</v>
          </cell>
          <cell r="I545">
            <v>27</v>
          </cell>
          <cell r="J545">
            <v>117600</v>
          </cell>
          <cell r="K545">
            <v>17</v>
          </cell>
          <cell r="L545">
            <v>112600</v>
          </cell>
          <cell r="M545">
            <v>9</v>
          </cell>
          <cell r="N545">
            <v>107200</v>
          </cell>
          <cell r="O545">
            <v>2</v>
          </cell>
        </row>
        <row r="546">
          <cell r="H546">
            <v>122800</v>
          </cell>
          <cell r="I546">
            <v>26</v>
          </cell>
          <cell r="J546">
            <v>117800</v>
          </cell>
          <cell r="K546">
            <v>17</v>
          </cell>
          <cell r="L546">
            <v>112800</v>
          </cell>
          <cell r="M546">
            <v>9</v>
          </cell>
          <cell r="N546">
            <v>107400</v>
          </cell>
          <cell r="O546">
            <v>1</v>
          </cell>
        </row>
        <row r="547">
          <cell r="H547">
            <v>123000</v>
          </cell>
          <cell r="I547">
            <v>25</v>
          </cell>
          <cell r="J547">
            <v>118000</v>
          </cell>
          <cell r="K547" t="e">
            <v>#N/A</v>
          </cell>
          <cell r="L547">
            <v>113000</v>
          </cell>
          <cell r="M547" t="e">
            <v>#N/A</v>
          </cell>
          <cell r="N547">
            <v>107600</v>
          </cell>
          <cell r="O547" t="e">
            <v>#N/A</v>
          </cell>
        </row>
        <row r="548">
          <cell r="H548">
            <v>123200</v>
          </cell>
          <cell r="I548">
            <v>28</v>
          </cell>
          <cell r="J548">
            <v>118200</v>
          </cell>
          <cell r="K548">
            <v>17</v>
          </cell>
          <cell r="L548">
            <v>113200</v>
          </cell>
          <cell r="M548">
            <v>9</v>
          </cell>
          <cell r="N548">
            <v>107800</v>
          </cell>
          <cell r="O548">
            <v>1</v>
          </cell>
        </row>
        <row r="549">
          <cell r="H549">
            <v>123400</v>
          </cell>
          <cell r="I549" t="e">
            <v>#N/A</v>
          </cell>
          <cell r="J549">
            <v>118400</v>
          </cell>
          <cell r="K549" t="e">
            <v>#N/A</v>
          </cell>
          <cell r="L549">
            <v>113400</v>
          </cell>
          <cell r="M549" t="e">
            <v>#N/A</v>
          </cell>
          <cell r="N549">
            <v>108000</v>
          </cell>
          <cell r="O549" t="e">
            <v>#N/A</v>
          </cell>
        </row>
        <row r="550">
          <cell r="H550">
            <v>123600</v>
          </cell>
          <cell r="I550">
            <v>29</v>
          </cell>
          <cell r="J550">
            <v>118600</v>
          </cell>
          <cell r="K550">
            <v>18</v>
          </cell>
          <cell r="L550">
            <v>113600</v>
          </cell>
          <cell r="M550">
            <v>10</v>
          </cell>
          <cell r="N550">
            <v>108200</v>
          </cell>
          <cell r="O550">
            <v>3</v>
          </cell>
        </row>
        <row r="551">
          <cell r="H551">
            <v>123800</v>
          </cell>
          <cell r="I551">
            <v>27</v>
          </cell>
          <cell r="J551">
            <v>118800</v>
          </cell>
          <cell r="K551">
            <v>18</v>
          </cell>
          <cell r="L551">
            <v>113800</v>
          </cell>
          <cell r="M551">
            <v>10</v>
          </cell>
          <cell r="N551">
            <v>108400</v>
          </cell>
          <cell r="O551">
            <v>2</v>
          </cell>
        </row>
        <row r="552">
          <cell r="H552">
            <v>124000</v>
          </cell>
          <cell r="I552" t="e">
            <v>#N/A</v>
          </cell>
          <cell r="J552">
            <v>119000</v>
          </cell>
          <cell r="K552" t="e">
            <v>#N/A</v>
          </cell>
          <cell r="L552">
            <v>114000</v>
          </cell>
          <cell r="M552" t="e">
            <v>#N/A</v>
          </cell>
          <cell r="N552">
            <v>108600</v>
          </cell>
          <cell r="O552" t="e">
            <v>#N/A</v>
          </cell>
        </row>
        <row r="553">
          <cell r="H553">
            <v>124200</v>
          </cell>
          <cell r="I553">
            <v>26</v>
          </cell>
          <cell r="J553">
            <v>119200</v>
          </cell>
          <cell r="K553">
            <v>20</v>
          </cell>
          <cell r="L553">
            <v>114200</v>
          </cell>
          <cell r="M553">
            <v>9</v>
          </cell>
          <cell r="N553">
            <v>108800</v>
          </cell>
          <cell r="O553">
            <v>2</v>
          </cell>
        </row>
        <row r="554">
          <cell r="H554">
            <v>124400</v>
          </cell>
          <cell r="I554" t="e">
            <v>#N/A</v>
          </cell>
          <cell r="J554">
            <v>119400</v>
          </cell>
          <cell r="K554" t="e">
            <v>#N/A</v>
          </cell>
          <cell r="L554">
            <v>114400</v>
          </cell>
          <cell r="M554" t="e">
            <v>#N/A</v>
          </cell>
          <cell r="N554">
            <v>109000</v>
          </cell>
          <cell r="O554" t="e">
            <v>#N/A</v>
          </cell>
        </row>
        <row r="555">
          <cell r="H555">
            <v>124600</v>
          </cell>
          <cell r="I555">
            <v>25</v>
          </cell>
          <cell r="J555">
            <v>119600</v>
          </cell>
          <cell r="K555">
            <v>17</v>
          </cell>
          <cell r="L555">
            <v>114600</v>
          </cell>
          <cell r="M555">
            <v>9</v>
          </cell>
          <cell r="N555">
            <v>109200</v>
          </cell>
          <cell r="O555">
            <v>1</v>
          </cell>
        </row>
        <row r="556">
          <cell r="H556">
            <v>124800</v>
          </cell>
          <cell r="I556">
            <v>26</v>
          </cell>
          <cell r="J556">
            <v>119800</v>
          </cell>
          <cell r="K556">
            <v>18</v>
          </cell>
          <cell r="L556">
            <v>114800</v>
          </cell>
          <cell r="M556">
            <v>9</v>
          </cell>
          <cell r="N556">
            <v>109400</v>
          </cell>
          <cell r="O556">
            <v>1</v>
          </cell>
        </row>
        <row r="557">
          <cell r="H557">
            <v>125000</v>
          </cell>
          <cell r="I557" t="e">
            <v>#N/A</v>
          </cell>
          <cell r="J557">
            <v>120000</v>
          </cell>
          <cell r="K557" t="e">
            <v>#N/A</v>
          </cell>
          <cell r="L557">
            <v>115000</v>
          </cell>
          <cell r="M557" t="e">
            <v>#N/A</v>
          </cell>
          <cell r="N557">
            <v>109600</v>
          </cell>
          <cell r="O557" t="e">
            <v>#N/A</v>
          </cell>
        </row>
        <row r="558">
          <cell r="H558">
            <v>125200</v>
          </cell>
          <cell r="I558" t="e">
            <v>#N/A</v>
          </cell>
          <cell r="J558">
            <v>120200</v>
          </cell>
          <cell r="K558" t="e">
            <v>#N/A</v>
          </cell>
          <cell r="L558">
            <v>115200</v>
          </cell>
          <cell r="M558" t="e">
            <v>#N/A</v>
          </cell>
          <cell r="N558">
            <v>109800</v>
          </cell>
          <cell r="O558" t="e">
            <v>#N/A</v>
          </cell>
        </row>
        <row r="559">
          <cell r="H559">
            <v>125400</v>
          </cell>
          <cell r="I559">
            <v>26</v>
          </cell>
          <cell r="J559">
            <v>120400</v>
          </cell>
          <cell r="K559">
            <v>17</v>
          </cell>
          <cell r="L559">
            <v>115400</v>
          </cell>
          <cell r="M559">
            <v>9</v>
          </cell>
          <cell r="N559">
            <v>110000</v>
          </cell>
          <cell r="O559">
            <v>1</v>
          </cell>
        </row>
        <row r="560">
          <cell r="H560">
            <v>125600</v>
          </cell>
          <cell r="I560">
            <v>26</v>
          </cell>
          <cell r="J560">
            <v>120600</v>
          </cell>
          <cell r="K560">
            <v>17</v>
          </cell>
          <cell r="L560">
            <v>115600</v>
          </cell>
          <cell r="M560">
            <v>9</v>
          </cell>
          <cell r="N560">
            <v>110200</v>
          </cell>
          <cell r="O560">
            <v>1</v>
          </cell>
        </row>
        <row r="561">
          <cell r="H561">
            <v>125800</v>
          </cell>
          <cell r="I561" t="e">
            <v>#N/A</v>
          </cell>
          <cell r="J561">
            <v>120800</v>
          </cell>
          <cell r="K561" t="e">
            <v>#N/A</v>
          </cell>
          <cell r="L561">
            <v>115800</v>
          </cell>
          <cell r="M561" t="e">
            <v>#N/A</v>
          </cell>
          <cell r="N561">
            <v>110400</v>
          </cell>
          <cell r="O561" t="e">
            <v>#N/A</v>
          </cell>
        </row>
        <row r="562">
          <cell r="H562">
            <v>126000</v>
          </cell>
          <cell r="I562" t="e">
            <v>#N/A</v>
          </cell>
          <cell r="J562">
            <v>121000</v>
          </cell>
          <cell r="K562" t="e">
            <v>#N/A</v>
          </cell>
          <cell r="L562">
            <v>116000</v>
          </cell>
          <cell r="M562" t="e">
            <v>#N/A</v>
          </cell>
          <cell r="N562">
            <v>110600</v>
          </cell>
          <cell r="O562" t="e">
            <v>#N/A</v>
          </cell>
        </row>
        <row r="563">
          <cell r="H563">
            <v>126200</v>
          </cell>
          <cell r="I563">
            <v>28</v>
          </cell>
          <cell r="J563">
            <v>121200</v>
          </cell>
          <cell r="K563">
            <v>18</v>
          </cell>
          <cell r="L563">
            <v>116200</v>
          </cell>
          <cell r="M563">
            <v>10</v>
          </cell>
          <cell r="N563">
            <v>110800</v>
          </cell>
          <cell r="O563">
            <v>2</v>
          </cell>
        </row>
        <row r="564">
          <cell r="H564">
            <v>126400</v>
          </cell>
          <cell r="I564">
            <v>25</v>
          </cell>
          <cell r="J564">
            <v>121400</v>
          </cell>
          <cell r="K564">
            <v>17</v>
          </cell>
          <cell r="L564">
            <v>116400</v>
          </cell>
          <cell r="M564">
            <v>9</v>
          </cell>
          <cell r="N564">
            <v>111000</v>
          </cell>
          <cell r="O564">
            <v>1</v>
          </cell>
        </row>
        <row r="565">
          <cell r="H565">
            <v>126600</v>
          </cell>
          <cell r="I565" t="e">
            <v>#N/A</v>
          </cell>
          <cell r="J565">
            <v>121600</v>
          </cell>
          <cell r="K565" t="e">
            <v>#N/A</v>
          </cell>
          <cell r="L565">
            <v>116600</v>
          </cell>
          <cell r="M565" t="e">
            <v>#N/A</v>
          </cell>
          <cell r="N565">
            <v>111200</v>
          </cell>
          <cell r="O565" t="e">
            <v>#N/A</v>
          </cell>
        </row>
        <row r="566">
          <cell r="H566">
            <v>126800</v>
          </cell>
          <cell r="I566">
            <v>25</v>
          </cell>
          <cell r="J566">
            <v>121800</v>
          </cell>
          <cell r="K566">
            <v>17</v>
          </cell>
          <cell r="L566">
            <v>116800</v>
          </cell>
          <cell r="M566">
            <v>9</v>
          </cell>
          <cell r="N566">
            <v>111400</v>
          </cell>
          <cell r="O566">
            <v>1</v>
          </cell>
        </row>
        <row r="567">
          <cell r="H567">
            <v>127000</v>
          </cell>
          <cell r="I567">
            <v>26</v>
          </cell>
          <cell r="J567">
            <v>122000</v>
          </cell>
          <cell r="K567">
            <v>17</v>
          </cell>
          <cell r="L567">
            <v>117000</v>
          </cell>
          <cell r="M567">
            <v>9</v>
          </cell>
          <cell r="N567">
            <v>111600</v>
          </cell>
          <cell r="O567">
            <v>1</v>
          </cell>
        </row>
        <row r="568">
          <cell r="H568">
            <v>127200</v>
          </cell>
          <cell r="I568">
            <v>26</v>
          </cell>
          <cell r="J568">
            <v>122200</v>
          </cell>
          <cell r="K568">
            <v>17</v>
          </cell>
          <cell r="L568">
            <v>117200</v>
          </cell>
          <cell r="M568">
            <v>9</v>
          </cell>
          <cell r="N568">
            <v>111800</v>
          </cell>
          <cell r="O568">
            <v>1</v>
          </cell>
        </row>
        <row r="569">
          <cell r="H569">
            <v>127400</v>
          </cell>
          <cell r="I569" t="e">
            <v>#N/A</v>
          </cell>
          <cell r="J569">
            <v>122400</v>
          </cell>
          <cell r="K569" t="e">
            <v>#N/A</v>
          </cell>
          <cell r="L569">
            <v>117400</v>
          </cell>
          <cell r="M569" t="e">
            <v>#N/A</v>
          </cell>
          <cell r="N569">
            <v>112000</v>
          </cell>
          <cell r="O569" t="e">
            <v>#N/A</v>
          </cell>
        </row>
        <row r="570">
          <cell r="H570">
            <v>127600</v>
          </cell>
          <cell r="I570" t="e">
            <v>#N/A</v>
          </cell>
          <cell r="J570">
            <v>122600</v>
          </cell>
          <cell r="K570" t="e">
            <v>#N/A</v>
          </cell>
          <cell r="L570">
            <v>117600</v>
          </cell>
          <cell r="M570" t="e">
            <v>#N/A</v>
          </cell>
          <cell r="N570">
            <v>112200</v>
          </cell>
          <cell r="O570" t="e">
            <v>#N/A</v>
          </cell>
        </row>
        <row r="571">
          <cell r="H571">
            <v>127800</v>
          </cell>
          <cell r="I571">
            <v>26</v>
          </cell>
          <cell r="J571">
            <v>122800</v>
          </cell>
          <cell r="K571">
            <v>17</v>
          </cell>
          <cell r="L571">
            <v>117800</v>
          </cell>
          <cell r="M571">
            <v>9</v>
          </cell>
          <cell r="N571">
            <v>112400</v>
          </cell>
          <cell r="O571">
            <v>1</v>
          </cell>
        </row>
        <row r="572">
          <cell r="H572">
            <v>128000</v>
          </cell>
          <cell r="I572">
            <v>28</v>
          </cell>
          <cell r="J572">
            <v>123000</v>
          </cell>
          <cell r="K572">
            <v>17</v>
          </cell>
          <cell r="L572">
            <v>118000</v>
          </cell>
          <cell r="M572">
            <v>9</v>
          </cell>
          <cell r="N572">
            <v>112600</v>
          </cell>
          <cell r="O572">
            <v>1</v>
          </cell>
        </row>
        <row r="573">
          <cell r="H573">
            <v>128200</v>
          </cell>
          <cell r="I573">
            <v>25</v>
          </cell>
          <cell r="J573">
            <v>123200</v>
          </cell>
          <cell r="K573">
            <v>17</v>
          </cell>
          <cell r="L573">
            <v>118200</v>
          </cell>
          <cell r="M573">
            <v>9</v>
          </cell>
          <cell r="N573">
            <v>112800</v>
          </cell>
          <cell r="O573">
            <v>1</v>
          </cell>
        </row>
        <row r="574">
          <cell r="H574">
            <v>128400</v>
          </cell>
          <cell r="I574">
            <v>25</v>
          </cell>
          <cell r="J574">
            <v>123400</v>
          </cell>
          <cell r="K574">
            <v>17</v>
          </cell>
          <cell r="L574">
            <v>118400</v>
          </cell>
          <cell r="M574">
            <v>9</v>
          </cell>
          <cell r="N574">
            <v>113000</v>
          </cell>
          <cell r="O574">
            <v>1</v>
          </cell>
        </row>
        <row r="575">
          <cell r="H575">
            <v>128600</v>
          </cell>
          <cell r="I575" t="e">
            <v>#N/A</v>
          </cell>
          <cell r="J575">
            <v>123600</v>
          </cell>
          <cell r="K575" t="e">
            <v>#N/A</v>
          </cell>
          <cell r="L575">
            <v>118600</v>
          </cell>
          <cell r="M575" t="e">
            <v>#N/A</v>
          </cell>
          <cell r="N575">
            <v>113200</v>
          </cell>
          <cell r="O575" t="e">
            <v>#N/A</v>
          </cell>
        </row>
        <row r="576">
          <cell r="H576">
            <v>128800</v>
          </cell>
          <cell r="I576">
            <v>28</v>
          </cell>
          <cell r="J576">
            <v>123800</v>
          </cell>
          <cell r="K576">
            <v>18</v>
          </cell>
          <cell r="L576">
            <v>118800</v>
          </cell>
          <cell r="M576">
            <v>10</v>
          </cell>
          <cell r="N576">
            <v>113400</v>
          </cell>
          <cell r="O576">
            <v>2</v>
          </cell>
        </row>
        <row r="577">
          <cell r="H577">
            <v>129000</v>
          </cell>
          <cell r="I577">
            <v>25</v>
          </cell>
          <cell r="J577">
            <v>124000</v>
          </cell>
          <cell r="K577">
            <v>17</v>
          </cell>
          <cell r="L577">
            <v>119000</v>
          </cell>
          <cell r="M577">
            <v>9</v>
          </cell>
          <cell r="N577">
            <v>113600</v>
          </cell>
          <cell r="O577">
            <v>1</v>
          </cell>
        </row>
        <row r="578">
          <cell r="H578">
            <v>129200</v>
          </cell>
          <cell r="I578">
            <v>27</v>
          </cell>
          <cell r="J578">
            <v>124200</v>
          </cell>
          <cell r="K578">
            <v>19</v>
          </cell>
          <cell r="L578">
            <v>119200</v>
          </cell>
          <cell r="M578">
            <v>11</v>
          </cell>
          <cell r="N578">
            <v>113800</v>
          </cell>
          <cell r="O578">
            <v>3</v>
          </cell>
        </row>
        <row r="579">
          <cell r="H579">
            <v>129400</v>
          </cell>
          <cell r="I579">
            <v>25</v>
          </cell>
          <cell r="J579">
            <v>124400</v>
          </cell>
          <cell r="K579">
            <v>17</v>
          </cell>
          <cell r="L579">
            <v>119400</v>
          </cell>
          <cell r="M579">
            <v>9</v>
          </cell>
          <cell r="N579">
            <v>114000</v>
          </cell>
          <cell r="O579">
            <v>1</v>
          </cell>
        </row>
        <row r="580">
          <cell r="H580">
            <v>129600</v>
          </cell>
          <cell r="I580">
            <v>26</v>
          </cell>
          <cell r="J580">
            <v>124600</v>
          </cell>
          <cell r="K580">
            <v>18</v>
          </cell>
          <cell r="L580">
            <v>119600</v>
          </cell>
          <cell r="M580">
            <v>10</v>
          </cell>
          <cell r="N580">
            <v>114200</v>
          </cell>
          <cell r="O580">
            <v>2</v>
          </cell>
        </row>
        <row r="581">
          <cell r="H581">
            <v>129800</v>
          </cell>
          <cell r="I581" t="e">
            <v>#N/A</v>
          </cell>
          <cell r="J581">
            <v>124800</v>
          </cell>
          <cell r="K581" t="e">
            <v>#N/A</v>
          </cell>
          <cell r="L581">
            <v>119800</v>
          </cell>
          <cell r="M581" t="e">
            <v>#N/A</v>
          </cell>
          <cell r="N581">
            <v>114400</v>
          </cell>
          <cell r="O581" t="e">
            <v>#N/A</v>
          </cell>
        </row>
        <row r="582">
          <cell r="H582">
            <v>130000</v>
          </cell>
          <cell r="I582">
            <v>25</v>
          </cell>
          <cell r="J582">
            <v>125000</v>
          </cell>
          <cell r="K582">
            <v>17</v>
          </cell>
          <cell r="L582">
            <v>120000</v>
          </cell>
          <cell r="M582">
            <v>9</v>
          </cell>
          <cell r="N582">
            <v>114600</v>
          </cell>
          <cell r="O582">
            <v>1</v>
          </cell>
        </row>
        <row r="583">
          <cell r="H583">
            <v>130200</v>
          </cell>
          <cell r="I583" t="e">
            <v>#N/A</v>
          </cell>
          <cell r="J583">
            <v>125200</v>
          </cell>
          <cell r="K583" t="e">
            <v>#N/A</v>
          </cell>
          <cell r="L583">
            <v>120200</v>
          </cell>
          <cell r="M583" t="e">
            <v>#N/A</v>
          </cell>
          <cell r="N583">
            <v>114800</v>
          </cell>
          <cell r="O583" t="e">
            <v>#N/A</v>
          </cell>
        </row>
        <row r="584">
          <cell r="H584">
            <v>130400</v>
          </cell>
          <cell r="I584" t="e">
            <v>#N/A</v>
          </cell>
          <cell r="J584">
            <v>125400</v>
          </cell>
          <cell r="K584" t="e">
            <v>#N/A</v>
          </cell>
          <cell r="L584">
            <v>120400</v>
          </cell>
          <cell r="M584" t="e">
            <v>#N/A</v>
          </cell>
          <cell r="N584">
            <v>115000</v>
          </cell>
          <cell r="O584" t="e">
            <v>#N/A</v>
          </cell>
        </row>
        <row r="585">
          <cell r="H585">
            <v>130600</v>
          </cell>
          <cell r="I585">
            <v>28</v>
          </cell>
          <cell r="J585">
            <v>125600</v>
          </cell>
          <cell r="K585">
            <v>18</v>
          </cell>
          <cell r="L585">
            <v>120600</v>
          </cell>
          <cell r="M585">
            <v>10</v>
          </cell>
          <cell r="N585">
            <v>115200</v>
          </cell>
          <cell r="O585">
            <v>2</v>
          </cell>
        </row>
        <row r="586">
          <cell r="H586">
            <v>130800</v>
          </cell>
          <cell r="I586">
            <v>29</v>
          </cell>
          <cell r="J586">
            <v>125800</v>
          </cell>
          <cell r="K586">
            <v>19</v>
          </cell>
          <cell r="L586">
            <v>120800</v>
          </cell>
          <cell r="M586">
            <v>11</v>
          </cell>
          <cell r="N586">
            <v>115400</v>
          </cell>
          <cell r="O586">
            <v>3</v>
          </cell>
        </row>
        <row r="587">
          <cell r="H587">
            <v>131000</v>
          </cell>
          <cell r="I587" t="e">
            <v>#N/A</v>
          </cell>
          <cell r="J587">
            <v>126000</v>
          </cell>
          <cell r="K587" t="e">
            <v>#N/A</v>
          </cell>
          <cell r="L587">
            <v>121000</v>
          </cell>
          <cell r="M587" t="e">
            <v>#N/A</v>
          </cell>
          <cell r="N587">
            <v>115600</v>
          </cell>
          <cell r="O587" t="e">
            <v>#N/A</v>
          </cell>
        </row>
        <row r="588">
          <cell r="H588">
            <v>131200</v>
          </cell>
          <cell r="I588">
            <v>26</v>
          </cell>
          <cell r="J588">
            <v>126200</v>
          </cell>
          <cell r="K588">
            <v>17</v>
          </cell>
          <cell r="L588">
            <v>121200</v>
          </cell>
          <cell r="M588">
            <v>9</v>
          </cell>
          <cell r="N588">
            <v>115800</v>
          </cell>
          <cell r="O588">
            <v>1</v>
          </cell>
        </row>
        <row r="589">
          <cell r="H589">
            <v>131400</v>
          </cell>
          <cell r="I589">
            <v>25</v>
          </cell>
          <cell r="J589">
            <v>126400</v>
          </cell>
          <cell r="K589" t="e">
            <v>#N/A</v>
          </cell>
          <cell r="L589">
            <v>121400</v>
          </cell>
          <cell r="M589" t="e">
            <v>#N/A</v>
          </cell>
          <cell r="N589">
            <v>116000</v>
          </cell>
          <cell r="O589" t="e">
            <v>#N/A</v>
          </cell>
        </row>
        <row r="590">
          <cell r="H590">
            <v>131600</v>
          </cell>
          <cell r="I590" t="e">
            <v>#N/A</v>
          </cell>
          <cell r="J590">
            <v>126600</v>
          </cell>
          <cell r="K590" t="e">
            <v>#N/A</v>
          </cell>
          <cell r="L590">
            <v>121600</v>
          </cell>
          <cell r="M590" t="e">
            <v>#N/A</v>
          </cell>
          <cell r="N590">
            <v>116200</v>
          </cell>
          <cell r="O590" t="e">
            <v>#N/A</v>
          </cell>
        </row>
        <row r="591">
          <cell r="H591">
            <v>131800</v>
          </cell>
          <cell r="I591">
            <v>28</v>
          </cell>
          <cell r="J591">
            <v>126800</v>
          </cell>
          <cell r="K591">
            <v>18</v>
          </cell>
          <cell r="L591">
            <v>121800</v>
          </cell>
          <cell r="M591">
            <v>10</v>
          </cell>
          <cell r="N591">
            <v>116400</v>
          </cell>
          <cell r="O591">
            <v>2</v>
          </cell>
        </row>
        <row r="592">
          <cell r="H592">
            <v>132000</v>
          </cell>
          <cell r="I592" t="e">
            <v>#N/A</v>
          </cell>
          <cell r="J592">
            <v>127000</v>
          </cell>
          <cell r="K592" t="e">
            <v>#N/A</v>
          </cell>
          <cell r="L592">
            <v>122000</v>
          </cell>
          <cell r="M592" t="e">
            <v>#N/A</v>
          </cell>
          <cell r="N592">
            <v>116600</v>
          </cell>
          <cell r="O592" t="e">
            <v>#N/A</v>
          </cell>
        </row>
        <row r="593">
          <cell r="H593">
            <v>132200</v>
          </cell>
          <cell r="I593">
            <v>25</v>
          </cell>
          <cell r="J593">
            <v>127200</v>
          </cell>
          <cell r="K593">
            <v>17</v>
          </cell>
          <cell r="L593">
            <v>122200</v>
          </cell>
          <cell r="M593">
            <v>9</v>
          </cell>
          <cell r="N593">
            <v>116800</v>
          </cell>
          <cell r="O593">
            <v>1</v>
          </cell>
        </row>
        <row r="594">
          <cell r="H594">
            <v>132400</v>
          </cell>
          <cell r="I594">
            <v>26</v>
          </cell>
          <cell r="J594">
            <v>127400</v>
          </cell>
          <cell r="K594" t="e">
            <v>#N/A</v>
          </cell>
          <cell r="L594">
            <v>122400</v>
          </cell>
          <cell r="M594" t="e">
            <v>#N/A</v>
          </cell>
          <cell r="N594">
            <v>117000</v>
          </cell>
          <cell r="O594" t="e">
            <v>#N/A</v>
          </cell>
        </row>
        <row r="595">
          <cell r="H595">
            <v>132600</v>
          </cell>
          <cell r="I595" t="e">
            <v>#N/A</v>
          </cell>
          <cell r="J595">
            <v>127600</v>
          </cell>
          <cell r="K595" t="e">
            <v>#N/A</v>
          </cell>
          <cell r="L595">
            <v>122600</v>
          </cell>
          <cell r="M595" t="e">
            <v>#N/A</v>
          </cell>
          <cell r="N595">
            <v>117200</v>
          </cell>
          <cell r="O595" t="e">
            <v>#N/A</v>
          </cell>
        </row>
        <row r="596">
          <cell r="H596">
            <v>132800</v>
          </cell>
          <cell r="I596" t="e">
            <v>#N/A</v>
          </cell>
          <cell r="J596">
            <v>127800</v>
          </cell>
          <cell r="K596" t="e">
            <v>#N/A</v>
          </cell>
          <cell r="L596">
            <v>122800</v>
          </cell>
          <cell r="M596" t="e">
            <v>#N/A</v>
          </cell>
          <cell r="N596">
            <v>117400</v>
          </cell>
          <cell r="O596" t="e">
            <v>#N/A</v>
          </cell>
        </row>
        <row r="597">
          <cell r="H597">
            <v>133000</v>
          </cell>
          <cell r="I597" t="e">
            <v>#N/A</v>
          </cell>
          <cell r="J597">
            <v>128000</v>
          </cell>
          <cell r="K597" t="e">
            <v>#N/A</v>
          </cell>
          <cell r="L597">
            <v>123000</v>
          </cell>
          <cell r="M597" t="e">
            <v>#N/A</v>
          </cell>
          <cell r="N597">
            <v>117600</v>
          </cell>
          <cell r="O597" t="e">
            <v>#N/A</v>
          </cell>
        </row>
        <row r="598">
          <cell r="H598">
            <v>133200</v>
          </cell>
          <cell r="I598">
            <v>29</v>
          </cell>
          <cell r="J598">
            <v>128200</v>
          </cell>
          <cell r="K598">
            <v>19</v>
          </cell>
          <cell r="L598">
            <v>123200</v>
          </cell>
          <cell r="M598">
            <v>11</v>
          </cell>
          <cell r="N598">
            <v>117800</v>
          </cell>
          <cell r="O598">
            <v>3</v>
          </cell>
        </row>
        <row r="599">
          <cell r="H599">
            <v>133400</v>
          </cell>
          <cell r="I599" t="e">
            <v>#N/A</v>
          </cell>
          <cell r="J599">
            <v>128400</v>
          </cell>
          <cell r="K599" t="e">
            <v>#N/A</v>
          </cell>
          <cell r="L599">
            <v>123400</v>
          </cell>
          <cell r="M599" t="e">
            <v>#N/A</v>
          </cell>
          <cell r="N599">
            <v>118000</v>
          </cell>
          <cell r="O599" t="e">
            <v>#N/A</v>
          </cell>
        </row>
        <row r="600">
          <cell r="H600">
            <v>133600</v>
          </cell>
          <cell r="I600" t="e">
            <v>#N/A</v>
          </cell>
          <cell r="J600">
            <v>128600</v>
          </cell>
          <cell r="K600" t="e">
            <v>#N/A</v>
          </cell>
          <cell r="L600">
            <v>123600</v>
          </cell>
          <cell r="M600" t="e">
            <v>#N/A</v>
          </cell>
          <cell r="N600">
            <v>118200</v>
          </cell>
          <cell r="O600" t="e">
            <v>#N/A</v>
          </cell>
        </row>
        <row r="601">
          <cell r="H601">
            <v>133800</v>
          </cell>
          <cell r="I601">
            <v>31</v>
          </cell>
          <cell r="J601">
            <v>128800</v>
          </cell>
          <cell r="K601">
            <v>17</v>
          </cell>
          <cell r="L601">
            <v>123800</v>
          </cell>
          <cell r="M601">
            <v>9</v>
          </cell>
          <cell r="N601">
            <v>118400</v>
          </cell>
          <cell r="O601">
            <v>2</v>
          </cell>
        </row>
        <row r="602">
          <cell r="H602">
            <v>134000</v>
          </cell>
          <cell r="I602" t="e">
            <v>#N/A</v>
          </cell>
          <cell r="J602">
            <v>129000</v>
          </cell>
          <cell r="K602" t="e">
            <v>#N/A</v>
          </cell>
          <cell r="L602">
            <v>124000</v>
          </cell>
          <cell r="M602" t="e">
            <v>#N/A</v>
          </cell>
          <cell r="N602">
            <v>118600</v>
          </cell>
          <cell r="O602" t="e">
            <v>#N/A</v>
          </cell>
        </row>
        <row r="603">
          <cell r="H603">
            <v>134200</v>
          </cell>
          <cell r="I603" t="e">
            <v>#N/A</v>
          </cell>
          <cell r="J603">
            <v>129200</v>
          </cell>
          <cell r="K603" t="e">
            <v>#N/A</v>
          </cell>
          <cell r="L603">
            <v>124200</v>
          </cell>
          <cell r="M603" t="e">
            <v>#N/A</v>
          </cell>
          <cell r="N603">
            <v>118800</v>
          </cell>
          <cell r="O603" t="e">
            <v>#N/A</v>
          </cell>
        </row>
        <row r="604">
          <cell r="H604">
            <v>134400</v>
          </cell>
          <cell r="I604" t="e">
            <v>#N/A</v>
          </cell>
          <cell r="J604">
            <v>129400</v>
          </cell>
          <cell r="K604" t="e">
            <v>#N/A</v>
          </cell>
          <cell r="L604">
            <v>124400</v>
          </cell>
          <cell r="M604" t="e">
            <v>#N/A</v>
          </cell>
          <cell r="N604">
            <v>119000</v>
          </cell>
          <cell r="O604" t="e">
            <v>#N/A</v>
          </cell>
        </row>
        <row r="605">
          <cell r="H605">
            <v>134600</v>
          </cell>
          <cell r="I605">
            <v>25</v>
          </cell>
          <cell r="J605">
            <v>129600</v>
          </cell>
          <cell r="K605">
            <v>17</v>
          </cell>
          <cell r="L605">
            <v>124600</v>
          </cell>
          <cell r="M605">
            <v>9</v>
          </cell>
          <cell r="N605">
            <v>119200</v>
          </cell>
          <cell r="O605">
            <v>1</v>
          </cell>
        </row>
        <row r="606">
          <cell r="H606">
            <v>134800</v>
          </cell>
          <cell r="I606">
            <v>27</v>
          </cell>
          <cell r="J606">
            <v>129800</v>
          </cell>
          <cell r="K606">
            <v>18</v>
          </cell>
          <cell r="L606">
            <v>124800</v>
          </cell>
          <cell r="M606">
            <v>10</v>
          </cell>
          <cell r="N606">
            <v>119400</v>
          </cell>
          <cell r="O606">
            <v>1</v>
          </cell>
        </row>
        <row r="607">
          <cell r="H607">
            <v>135000</v>
          </cell>
          <cell r="I607">
            <v>25</v>
          </cell>
          <cell r="J607">
            <v>130000</v>
          </cell>
          <cell r="K607">
            <v>17</v>
          </cell>
          <cell r="L607">
            <v>125000</v>
          </cell>
          <cell r="M607">
            <v>9</v>
          </cell>
          <cell r="N607">
            <v>119600</v>
          </cell>
          <cell r="O607">
            <v>1</v>
          </cell>
        </row>
        <row r="608">
          <cell r="H608">
            <v>135200</v>
          </cell>
          <cell r="I608" t="e">
            <v>#N/A</v>
          </cell>
          <cell r="J608">
            <v>130200</v>
          </cell>
          <cell r="K608" t="e">
            <v>#N/A</v>
          </cell>
          <cell r="L608">
            <v>125200</v>
          </cell>
          <cell r="M608" t="e">
            <v>#N/A</v>
          </cell>
          <cell r="N608">
            <v>119800</v>
          </cell>
          <cell r="O608" t="e">
            <v>#N/A</v>
          </cell>
        </row>
        <row r="609">
          <cell r="H609">
            <v>135400</v>
          </cell>
          <cell r="I609" t="e">
            <v>#N/A</v>
          </cell>
          <cell r="J609">
            <v>130400</v>
          </cell>
          <cell r="K609" t="e">
            <v>#N/A</v>
          </cell>
          <cell r="L609">
            <v>125400</v>
          </cell>
          <cell r="M609" t="e">
            <v>#N/A</v>
          </cell>
          <cell r="N609">
            <v>120000</v>
          </cell>
          <cell r="O609" t="e">
            <v>#N/A</v>
          </cell>
        </row>
        <row r="610">
          <cell r="H610">
            <v>135600</v>
          </cell>
          <cell r="I610" t="e">
            <v>#N/A</v>
          </cell>
          <cell r="J610">
            <v>130600</v>
          </cell>
          <cell r="K610" t="e">
            <v>#N/A</v>
          </cell>
          <cell r="L610">
            <v>125600</v>
          </cell>
          <cell r="M610" t="e">
            <v>#N/A</v>
          </cell>
          <cell r="N610">
            <v>120200</v>
          </cell>
          <cell r="O610" t="e">
            <v>#N/A</v>
          </cell>
        </row>
        <row r="611">
          <cell r="H611">
            <v>135800</v>
          </cell>
          <cell r="I611">
            <v>26</v>
          </cell>
          <cell r="J611">
            <v>130800</v>
          </cell>
          <cell r="K611">
            <v>17</v>
          </cell>
          <cell r="L611">
            <v>125800</v>
          </cell>
          <cell r="M611">
            <v>9</v>
          </cell>
          <cell r="N611">
            <v>120400</v>
          </cell>
          <cell r="O611">
            <v>1</v>
          </cell>
        </row>
        <row r="612">
          <cell r="H612">
            <v>136000</v>
          </cell>
          <cell r="I612">
            <v>25</v>
          </cell>
          <cell r="J612">
            <v>131000</v>
          </cell>
          <cell r="K612">
            <v>17</v>
          </cell>
          <cell r="L612">
            <v>126000</v>
          </cell>
          <cell r="M612">
            <v>9</v>
          </cell>
          <cell r="N612">
            <v>120600</v>
          </cell>
          <cell r="O612">
            <v>1</v>
          </cell>
        </row>
        <row r="613">
          <cell r="H613">
            <v>136200</v>
          </cell>
          <cell r="I613">
            <v>27</v>
          </cell>
          <cell r="J613">
            <v>131200</v>
          </cell>
          <cell r="K613">
            <v>18</v>
          </cell>
          <cell r="L613">
            <v>126200</v>
          </cell>
          <cell r="M613">
            <v>10</v>
          </cell>
          <cell r="N613">
            <v>120800</v>
          </cell>
          <cell r="O613">
            <v>2</v>
          </cell>
        </row>
        <row r="614">
          <cell r="H614">
            <v>136400</v>
          </cell>
          <cell r="I614">
            <v>25</v>
          </cell>
          <cell r="J614">
            <v>131400</v>
          </cell>
          <cell r="K614">
            <v>17</v>
          </cell>
          <cell r="L614">
            <v>126400</v>
          </cell>
          <cell r="M614">
            <v>9</v>
          </cell>
          <cell r="N614">
            <v>121000</v>
          </cell>
          <cell r="O614">
            <v>1</v>
          </cell>
        </row>
        <row r="615">
          <cell r="H615">
            <v>136600</v>
          </cell>
          <cell r="I615">
            <v>26</v>
          </cell>
          <cell r="J615">
            <v>131600</v>
          </cell>
          <cell r="K615">
            <v>18</v>
          </cell>
          <cell r="L615">
            <v>126600</v>
          </cell>
          <cell r="M615">
            <v>10</v>
          </cell>
          <cell r="N615">
            <v>121200</v>
          </cell>
          <cell r="O615">
            <v>2</v>
          </cell>
        </row>
        <row r="616">
          <cell r="H616">
            <v>136800</v>
          </cell>
          <cell r="I616">
            <v>25</v>
          </cell>
          <cell r="J616">
            <v>131800</v>
          </cell>
          <cell r="K616">
            <v>17</v>
          </cell>
          <cell r="L616">
            <v>126800</v>
          </cell>
          <cell r="M616">
            <v>9</v>
          </cell>
          <cell r="N616">
            <v>121400</v>
          </cell>
          <cell r="O616">
            <v>1</v>
          </cell>
        </row>
        <row r="617">
          <cell r="H617">
            <v>137000</v>
          </cell>
          <cell r="I617" t="e">
            <v>#N/A</v>
          </cell>
          <cell r="J617">
            <v>132000</v>
          </cell>
          <cell r="K617" t="e">
            <v>#N/A</v>
          </cell>
          <cell r="L617">
            <v>127000</v>
          </cell>
          <cell r="M617" t="e">
            <v>#N/A</v>
          </cell>
          <cell r="N617">
            <v>121600</v>
          </cell>
          <cell r="O617" t="e">
            <v>#N/A</v>
          </cell>
        </row>
        <row r="618">
          <cell r="H618">
            <v>137200</v>
          </cell>
          <cell r="I618">
            <v>29</v>
          </cell>
          <cell r="J618">
            <v>132200</v>
          </cell>
          <cell r="K618">
            <v>20</v>
          </cell>
          <cell r="L618">
            <v>127200</v>
          </cell>
          <cell r="M618">
            <v>12</v>
          </cell>
          <cell r="N618">
            <v>121800</v>
          </cell>
          <cell r="O618">
            <v>4</v>
          </cell>
        </row>
        <row r="619">
          <cell r="H619">
            <v>137400</v>
          </cell>
          <cell r="I619" t="e">
            <v>#N/A</v>
          </cell>
          <cell r="J619">
            <v>132400</v>
          </cell>
          <cell r="K619" t="e">
            <v>#N/A</v>
          </cell>
          <cell r="L619">
            <v>127400</v>
          </cell>
          <cell r="M619" t="e">
            <v>#N/A</v>
          </cell>
          <cell r="N619">
            <v>122000</v>
          </cell>
          <cell r="O619" t="e">
            <v>#N/A</v>
          </cell>
        </row>
        <row r="620">
          <cell r="H620">
            <v>137600</v>
          </cell>
          <cell r="I620">
            <v>27</v>
          </cell>
          <cell r="J620">
            <v>132600</v>
          </cell>
          <cell r="K620">
            <v>17</v>
          </cell>
          <cell r="L620">
            <v>127600</v>
          </cell>
          <cell r="M620">
            <v>9</v>
          </cell>
          <cell r="N620">
            <v>122200</v>
          </cell>
          <cell r="O620">
            <v>1</v>
          </cell>
        </row>
        <row r="621">
          <cell r="H621">
            <v>137800</v>
          </cell>
          <cell r="I621">
            <v>26</v>
          </cell>
          <cell r="J621">
            <v>132800</v>
          </cell>
          <cell r="K621">
            <v>17</v>
          </cell>
          <cell r="L621">
            <v>127800</v>
          </cell>
          <cell r="M621">
            <v>9</v>
          </cell>
          <cell r="N621">
            <v>122400</v>
          </cell>
          <cell r="O621">
            <v>1</v>
          </cell>
        </row>
        <row r="622">
          <cell r="H622">
            <v>138000</v>
          </cell>
          <cell r="I622">
            <v>26</v>
          </cell>
          <cell r="J622">
            <v>133000</v>
          </cell>
          <cell r="K622">
            <v>17</v>
          </cell>
          <cell r="L622">
            <v>128000</v>
          </cell>
          <cell r="M622">
            <v>9</v>
          </cell>
          <cell r="N622">
            <v>122600</v>
          </cell>
          <cell r="O622">
            <v>1</v>
          </cell>
        </row>
        <row r="623">
          <cell r="H623">
            <v>138200</v>
          </cell>
          <cell r="I623">
            <v>25</v>
          </cell>
          <cell r="J623">
            <v>133200</v>
          </cell>
          <cell r="K623">
            <v>17</v>
          </cell>
          <cell r="L623">
            <v>128200</v>
          </cell>
          <cell r="M623">
            <v>9</v>
          </cell>
          <cell r="N623">
            <v>122800</v>
          </cell>
          <cell r="O623">
            <v>1</v>
          </cell>
        </row>
        <row r="624">
          <cell r="H624">
            <v>138400</v>
          </cell>
          <cell r="I624">
            <v>25</v>
          </cell>
          <cell r="J624">
            <v>133400</v>
          </cell>
          <cell r="K624">
            <v>17</v>
          </cell>
          <cell r="L624">
            <v>128400</v>
          </cell>
          <cell r="M624">
            <v>9</v>
          </cell>
          <cell r="N624">
            <v>123000</v>
          </cell>
          <cell r="O624">
            <v>1</v>
          </cell>
        </row>
        <row r="625">
          <cell r="H625">
            <v>138600</v>
          </cell>
          <cell r="I625">
            <v>26</v>
          </cell>
          <cell r="J625">
            <v>133600</v>
          </cell>
          <cell r="K625">
            <v>18</v>
          </cell>
          <cell r="L625">
            <v>128600</v>
          </cell>
          <cell r="M625">
            <v>10</v>
          </cell>
          <cell r="N625">
            <v>123200</v>
          </cell>
          <cell r="O625">
            <v>2</v>
          </cell>
        </row>
        <row r="626">
          <cell r="H626">
            <v>138800</v>
          </cell>
          <cell r="I626" t="e">
            <v>#N/A</v>
          </cell>
          <cell r="J626">
            <v>133800</v>
          </cell>
          <cell r="K626" t="e">
            <v>#N/A</v>
          </cell>
          <cell r="L626">
            <v>128800</v>
          </cell>
          <cell r="M626" t="e">
            <v>#N/A</v>
          </cell>
          <cell r="N626">
            <v>123400</v>
          </cell>
          <cell r="O626" t="e">
            <v>#N/A</v>
          </cell>
        </row>
        <row r="627">
          <cell r="H627">
            <v>139000</v>
          </cell>
          <cell r="I627">
            <v>27</v>
          </cell>
          <cell r="J627">
            <v>134000</v>
          </cell>
          <cell r="K627">
            <v>18</v>
          </cell>
          <cell r="L627">
            <v>129000</v>
          </cell>
          <cell r="M627">
            <v>10</v>
          </cell>
          <cell r="N627">
            <v>123600</v>
          </cell>
          <cell r="O627">
            <v>2</v>
          </cell>
        </row>
        <row r="628">
          <cell r="H628">
            <v>139200</v>
          </cell>
          <cell r="I628" t="e">
            <v>#N/A</v>
          </cell>
          <cell r="J628">
            <v>134200</v>
          </cell>
          <cell r="K628" t="e">
            <v>#N/A</v>
          </cell>
          <cell r="L628">
            <v>129200</v>
          </cell>
          <cell r="M628" t="e">
            <v>#N/A</v>
          </cell>
          <cell r="N628">
            <v>123800</v>
          </cell>
          <cell r="O628" t="e">
            <v>#N/A</v>
          </cell>
        </row>
        <row r="629">
          <cell r="H629">
            <v>139400</v>
          </cell>
          <cell r="I629">
            <v>27</v>
          </cell>
          <cell r="J629">
            <v>134400</v>
          </cell>
          <cell r="K629">
            <v>18</v>
          </cell>
          <cell r="L629">
            <v>129400</v>
          </cell>
          <cell r="M629">
            <v>10</v>
          </cell>
          <cell r="N629">
            <v>124000</v>
          </cell>
          <cell r="O629">
            <v>2</v>
          </cell>
        </row>
        <row r="630">
          <cell r="H630">
            <v>139600</v>
          </cell>
          <cell r="I630">
            <v>25</v>
          </cell>
          <cell r="J630">
            <v>134600</v>
          </cell>
          <cell r="K630" t="e">
            <v>#N/A</v>
          </cell>
          <cell r="L630">
            <v>129600</v>
          </cell>
          <cell r="M630" t="e">
            <v>#N/A</v>
          </cell>
          <cell r="N630">
            <v>124200</v>
          </cell>
          <cell r="O630" t="e">
            <v>#N/A</v>
          </cell>
        </row>
        <row r="631">
          <cell r="H631">
            <v>139800</v>
          </cell>
          <cell r="I631" t="e">
            <v>#N/A</v>
          </cell>
          <cell r="J631">
            <v>134800</v>
          </cell>
          <cell r="K631" t="e">
            <v>#N/A</v>
          </cell>
          <cell r="L631">
            <v>129800</v>
          </cell>
          <cell r="M631" t="e">
            <v>#N/A</v>
          </cell>
          <cell r="N631">
            <v>124400</v>
          </cell>
          <cell r="O631" t="e">
            <v>#N/A</v>
          </cell>
        </row>
        <row r="632">
          <cell r="H632">
            <v>140000</v>
          </cell>
          <cell r="I632">
            <v>25</v>
          </cell>
          <cell r="J632">
            <v>135000</v>
          </cell>
          <cell r="K632">
            <v>17</v>
          </cell>
          <cell r="L632">
            <v>130000</v>
          </cell>
          <cell r="M632">
            <v>9</v>
          </cell>
          <cell r="N632">
            <v>124600</v>
          </cell>
          <cell r="O632">
            <v>1</v>
          </cell>
        </row>
        <row r="633">
          <cell r="H633">
            <v>140200</v>
          </cell>
          <cell r="I633" t="e">
            <v>#N/A</v>
          </cell>
          <cell r="J633">
            <v>135200</v>
          </cell>
          <cell r="K633" t="e">
            <v>#N/A</v>
          </cell>
          <cell r="L633">
            <v>130200</v>
          </cell>
          <cell r="M633" t="e">
            <v>#N/A</v>
          </cell>
          <cell r="N633">
            <v>124800</v>
          </cell>
          <cell r="O633" t="e">
            <v>#N/A</v>
          </cell>
        </row>
        <row r="634">
          <cell r="H634">
            <v>140400</v>
          </cell>
          <cell r="I634">
            <v>26</v>
          </cell>
          <cell r="J634">
            <v>135400</v>
          </cell>
          <cell r="K634">
            <v>17</v>
          </cell>
          <cell r="L634">
            <v>130400</v>
          </cell>
          <cell r="M634">
            <v>9</v>
          </cell>
          <cell r="N634">
            <v>125000</v>
          </cell>
          <cell r="O634">
            <v>1</v>
          </cell>
        </row>
        <row r="635">
          <cell r="H635">
            <v>140600</v>
          </cell>
          <cell r="I635">
            <v>26</v>
          </cell>
          <cell r="J635">
            <v>135600</v>
          </cell>
          <cell r="K635">
            <v>17</v>
          </cell>
          <cell r="L635">
            <v>130600</v>
          </cell>
          <cell r="M635">
            <v>9</v>
          </cell>
          <cell r="N635">
            <v>125200</v>
          </cell>
          <cell r="O635">
            <v>1</v>
          </cell>
        </row>
        <row r="636">
          <cell r="H636">
            <v>140800</v>
          </cell>
          <cell r="I636" t="e">
            <v>#N/A</v>
          </cell>
          <cell r="J636">
            <v>135800</v>
          </cell>
          <cell r="K636" t="e">
            <v>#N/A</v>
          </cell>
          <cell r="L636">
            <v>130800</v>
          </cell>
          <cell r="M636" t="e">
            <v>#N/A</v>
          </cell>
          <cell r="N636">
            <v>125400</v>
          </cell>
          <cell r="O636" t="e">
            <v>#N/A</v>
          </cell>
        </row>
        <row r="637">
          <cell r="H637">
            <v>141000</v>
          </cell>
          <cell r="I637">
            <v>25</v>
          </cell>
          <cell r="J637">
            <v>136000</v>
          </cell>
          <cell r="K637">
            <v>17</v>
          </cell>
          <cell r="L637">
            <v>131000</v>
          </cell>
          <cell r="M637">
            <v>9</v>
          </cell>
          <cell r="N637">
            <v>125600</v>
          </cell>
          <cell r="O637">
            <v>1</v>
          </cell>
        </row>
        <row r="638">
          <cell r="H638">
            <v>141200</v>
          </cell>
          <cell r="I638">
            <v>27</v>
          </cell>
          <cell r="J638">
            <v>136200</v>
          </cell>
          <cell r="K638">
            <v>18</v>
          </cell>
          <cell r="L638">
            <v>131200</v>
          </cell>
          <cell r="M638">
            <v>9</v>
          </cell>
          <cell r="N638">
            <v>125800</v>
          </cell>
          <cell r="O638">
            <v>2</v>
          </cell>
        </row>
        <row r="639">
          <cell r="H639">
            <v>141400</v>
          </cell>
          <cell r="I639" t="e">
            <v>#N/A</v>
          </cell>
          <cell r="J639">
            <v>136400</v>
          </cell>
          <cell r="K639" t="e">
            <v>#N/A</v>
          </cell>
          <cell r="L639">
            <v>131400</v>
          </cell>
          <cell r="M639" t="e">
            <v>#N/A</v>
          </cell>
          <cell r="N639">
            <v>126000</v>
          </cell>
          <cell r="O639" t="e">
            <v>#N/A</v>
          </cell>
        </row>
        <row r="640">
          <cell r="H640">
            <v>141600</v>
          </cell>
          <cell r="I640">
            <v>28</v>
          </cell>
          <cell r="J640">
            <v>136600</v>
          </cell>
          <cell r="K640">
            <v>19</v>
          </cell>
          <cell r="L640">
            <v>131600</v>
          </cell>
          <cell r="M640">
            <v>11</v>
          </cell>
          <cell r="N640">
            <v>126200</v>
          </cell>
          <cell r="O640">
            <v>3</v>
          </cell>
        </row>
        <row r="641">
          <cell r="H641">
            <v>141800</v>
          </cell>
          <cell r="I641">
            <v>26</v>
          </cell>
          <cell r="J641">
            <v>136800</v>
          </cell>
          <cell r="K641">
            <v>17</v>
          </cell>
          <cell r="L641">
            <v>131800</v>
          </cell>
          <cell r="M641">
            <v>9</v>
          </cell>
          <cell r="N641">
            <v>126400</v>
          </cell>
          <cell r="O641">
            <v>1</v>
          </cell>
        </row>
        <row r="642">
          <cell r="H642">
            <v>142000</v>
          </cell>
          <cell r="I642">
            <v>26</v>
          </cell>
          <cell r="J642">
            <v>137000</v>
          </cell>
          <cell r="K642">
            <v>17</v>
          </cell>
          <cell r="L642">
            <v>132000</v>
          </cell>
          <cell r="M642">
            <v>9</v>
          </cell>
          <cell r="N642">
            <v>126600</v>
          </cell>
          <cell r="O642">
            <v>1</v>
          </cell>
        </row>
        <row r="643">
          <cell r="H643">
            <v>142200</v>
          </cell>
          <cell r="I643" t="e">
            <v>#N/A</v>
          </cell>
          <cell r="J643">
            <v>137200</v>
          </cell>
          <cell r="K643" t="e">
            <v>#N/A</v>
          </cell>
          <cell r="L643">
            <v>132200</v>
          </cell>
          <cell r="M643" t="e">
            <v>#N/A</v>
          </cell>
          <cell r="N643">
            <v>126800</v>
          </cell>
          <cell r="O643" t="e">
            <v>#N/A</v>
          </cell>
        </row>
        <row r="644">
          <cell r="H644">
            <v>142400</v>
          </cell>
          <cell r="I644" t="e">
            <v>#N/A</v>
          </cell>
          <cell r="J644">
            <v>137400</v>
          </cell>
          <cell r="K644" t="e">
            <v>#N/A</v>
          </cell>
          <cell r="L644">
            <v>132400</v>
          </cell>
          <cell r="M644" t="e">
            <v>#N/A</v>
          </cell>
          <cell r="N644">
            <v>127000</v>
          </cell>
          <cell r="O644" t="e">
            <v>#N/A</v>
          </cell>
        </row>
        <row r="645">
          <cell r="H645">
            <v>142600</v>
          </cell>
          <cell r="I645">
            <v>25</v>
          </cell>
          <cell r="J645">
            <v>137600</v>
          </cell>
          <cell r="K645">
            <v>17</v>
          </cell>
          <cell r="L645">
            <v>132600</v>
          </cell>
          <cell r="M645">
            <v>9</v>
          </cell>
          <cell r="N645">
            <v>127200</v>
          </cell>
          <cell r="O645">
            <v>1</v>
          </cell>
        </row>
        <row r="646">
          <cell r="H646">
            <v>142800</v>
          </cell>
          <cell r="I646">
            <v>25</v>
          </cell>
          <cell r="J646">
            <v>137800</v>
          </cell>
          <cell r="K646">
            <v>17</v>
          </cell>
          <cell r="L646">
            <v>132800</v>
          </cell>
          <cell r="M646">
            <v>9</v>
          </cell>
          <cell r="N646">
            <v>127400</v>
          </cell>
          <cell r="O646">
            <v>1</v>
          </cell>
        </row>
        <row r="647">
          <cell r="H647">
            <v>143000</v>
          </cell>
          <cell r="I647" t="e">
            <v>#N/A</v>
          </cell>
          <cell r="J647">
            <v>138000</v>
          </cell>
          <cell r="K647" t="e">
            <v>#N/A</v>
          </cell>
          <cell r="L647">
            <v>133000</v>
          </cell>
          <cell r="M647" t="e">
            <v>#N/A</v>
          </cell>
          <cell r="N647">
            <v>127600</v>
          </cell>
          <cell r="O647" t="e">
            <v>#N/A</v>
          </cell>
        </row>
        <row r="648">
          <cell r="H648">
            <v>143200</v>
          </cell>
          <cell r="I648" t="e">
            <v>#N/A</v>
          </cell>
          <cell r="J648">
            <v>138200</v>
          </cell>
          <cell r="K648" t="e">
            <v>#N/A</v>
          </cell>
          <cell r="L648">
            <v>133200</v>
          </cell>
          <cell r="M648" t="e">
            <v>#N/A</v>
          </cell>
          <cell r="N648">
            <v>127800</v>
          </cell>
          <cell r="O648" t="e">
            <v>#N/A</v>
          </cell>
        </row>
        <row r="649">
          <cell r="H649">
            <v>143400</v>
          </cell>
          <cell r="I649" t="e">
            <v>#N/A</v>
          </cell>
          <cell r="J649">
            <v>138400</v>
          </cell>
          <cell r="K649" t="e">
            <v>#N/A</v>
          </cell>
          <cell r="L649">
            <v>133400</v>
          </cell>
          <cell r="M649" t="e">
            <v>#N/A</v>
          </cell>
          <cell r="N649">
            <v>128000</v>
          </cell>
          <cell r="O649" t="e">
            <v>#N/A</v>
          </cell>
        </row>
        <row r="650">
          <cell r="H650">
            <v>143600</v>
          </cell>
          <cell r="I650" t="e">
            <v>#N/A</v>
          </cell>
          <cell r="J650">
            <v>138600</v>
          </cell>
          <cell r="K650" t="e">
            <v>#N/A</v>
          </cell>
          <cell r="L650">
            <v>133600</v>
          </cell>
          <cell r="M650" t="e">
            <v>#N/A</v>
          </cell>
          <cell r="N650">
            <v>128200</v>
          </cell>
          <cell r="O650" t="e">
            <v>#N/A</v>
          </cell>
        </row>
        <row r="651">
          <cell r="H651">
            <v>143800</v>
          </cell>
          <cell r="I651">
            <v>25</v>
          </cell>
          <cell r="J651">
            <v>138800</v>
          </cell>
          <cell r="K651">
            <v>17</v>
          </cell>
          <cell r="L651">
            <v>133800</v>
          </cell>
          <cell r="M651">
            <v>9</v>
          </cell>
          <cell r="N651">
            <v>128400</v>
          </cell>
          <cell r="O651">
            <v>1</v>
          </cell>
        </row>
        <row r="652">
          <cell r="H652">
            <v>144000</v>
          </cell>
          <cell r="I652" t="e">
            <v>#N/A</v>
          </cell>
          <cell r="J652">
            <v>139000</v>
          </cell>
          <cell r="K652" t="e">
            <v>#N/A</v>
          </cell>
          <cell r="L652">
            <v>134000</v>
          </cell>
          <cell r="M652" t="e">
            <v>#N/A</v>
          </cell>
          <cell r="N652">
            <v>128600</v>
          </cell>
          <cell r="O652" t="e">
            <v>#N/A</v>
          </cell>
        </row>
        <row r="653">
          <cell r="H653">
            <v>144200</v>
          </cell>
          <cell r="I653" t="e">
            <v>#N/A</v>
          </cell>
          <cell r="J653">
            <v>139200</v>
          </cell>
          <cell r="K653" t="e">
            <v>#N/A</v>
          </cell>
          <cell r="L653">
            <v>134200</v>
          </cell>
          <cell r="M653" t="e">
            <v>#N/A</v>
          </cell>
          <cell r="N653">
            <v>128800</v>
          </cell>
          <cell r="O653" t="e">
            <v>#N/A</v>
          </cell>
        </row>
        <row r="654">
          <cell r="H654">
            <v>144400</v>
          </cell>
          <cell r="I654">
            <v>26</v>
          </cell>
          <cell r="J654">
            <v>139400</v>
          </cell>
          <cell r="K654">
            <v>19</v>
          </cell>
          <cell r="L654">
            <v>134400</v>
          </cell>
          <cell r="M654">
            <v>10</v>
          </cell>
          <cell r="N654">
            <v>129000</v>
          </cell>
          <cell r="O654">
            <v>2</v>
          </cell>
        </row>
        <row r="655">
          <cell r="H655">
            <v>144600</v>
          </cell>
          <cell r="I655" t="e">
            <v>#N/A</v>
          </cell>
          <cell r="J655">
            <v>139600</v>
          </cell>
          <cell r="K655" t="e">
            <v>#N/A</v>
          </cell>
          <cell r="L655">
            <v>134600</v>
          </cell>
          <cell r="M655" t="e">
            <v>#N/A</v>
          </cell>
          <cell r="N655">
            <v>129200</v>
          </cell>
          <cell r="O655" t="e">
            <v>#N/A</v>
          </cell>
        </row>
        <row r="656">
          <cell r="H656">
            <v>144800</v>
          </cell>
          <cell r="I656">
            <v>25</v>
          </cell>
          <cell r="J656">
            <v>139800</v>
          </cell>
          <cell r="K656">
            <v>17</v>
          </cell>
          <cell r="L656">
            <v>134800</v>
          </cell>
          <cell r="M656">
            <v>9</v>
          </cell>
          <cell r="N656">
            <v>129400</v>
          </cell>
          <cell r="O656">
            <v>1</v>
          </cell>
        </row>
        <row r="657">
          <cell r="H657">
            <v>145000</v>
          </cell>
          <cell r="I657">
            <v>27</v>
          </cell>
          <cell r="J657">
            <v>140000</v>
          </cell>
          <cell r="K657">
            <v>17</v>
          </cell>
          <cell r="L657">
            <v>135000</v>
          </cell>
          <cell r="M657">
            <v>9</v>
          </cell>
          <cell r="N657">
            <v>129600</v>
          </cell>
          <cell r="O657">
            <v>1</v>
          </cell>
        </row>
        <row r="658">
          <cell r="H658">
            <v>145200</v>
          </cell>
          <cell r="I658">
            <v>32</v>
          </cell>
          <cell r="J658">
            <v>140200</v>
          </cell>
          <cell r="K658">
            <v>20</v>
          </cell>
          <cell r="L658">
            <v>135200</v>
          </cell>
          <cell r="M658">
            <v>11</v>
          </cell>
          <cell r="N658">
            <v>129800</v>
          </cell>
          <cell r="O658">
            <v>3</v>
          </cell>
        </row>
        <row r="659">
          <cell r="H659">
            <v>145400</v>
          </cell>
          <cell r="I659">
            <v>27</v>
          </cell>
          <cell r="J659">
            <v>140400</v>
          </cell>
          <cell r="K659">
            <v>17</v>
          </cell>
          <cell r="L659">
            <v>135400</v>
          </cell>
          <cell r="M659">
            <v>9</v>
          </cell>
          <cell r="N659">
            <v>130000</v>
          </cell>
          <cell r="O659">
            <v>1</v>
          </cell>
        </row>
        <row r="660">
          <cell r="H660">
            <v>145600</v>
          </cell>
          <cell r="I660">
            <v>26</v>
          </cell>
          <cell r="J660">
            <v>140600</v>
          </cell>
          <cell r="K660">
            <v>18</v>
          </cell>
          <cell r="L660">
            <v>135600</v>
          </cell>
          <cell r="M660">
            <v>9</v>
          </cell>
          <cell r="N660">
            <v>130200</v>
          </cell>
          <cell r="O660" t="e">
            <v>#N/A</v>
          </cell>
        </row>
        <row r="661">
          <cell r="H661">
            <v>145800</v>
          </cell>
          <cell r="I661" t="e">
            <v>#N/A</v>
          </cell>
          <cell r="J661">
            <v>140800</v>
          </cell>
          <cell r="K661" t="e">
            <v>#N/A</v>
          </cell>
          <cell r="L661">
            <v>135800</v>
          </cell>
          <cell r="M661" t="e">
            <v>#N/A</v>
          </cell>
          <cell r="N661">
            <v>130400</v>
          </cell>
          <cell r="O661" t="e">
            <v>#N/A</v>
          </cell>
        </row>
        <row r="662">
          <cell r="H662">
            <v>146000</v>
          </cell>
          <cell r="I662">
            <v>25</v>
          </cell>
          <cell r="J662">
            <v>141000</v>
          </cell>
          <cell r="K662">
            <v>17</v>
          </cell>
          <cell r="L662">
            <v>136000</v>
          </cell>
          <cell r="M662">
            <v>9</v>
          </cell>
          <cell r="N662">
            <v>130600</v>
          </cell>
          <cell r="O662">
            <v>1</v>
          </cell>
        </row>
        <row r="663">
          <cell r="H663">
            <v>146200</v>
          </cell>
          <cell r="I663">
            <v>26</v>
          </cell>
          <cell r="J663">
            <v>141200</v>
          </cell>
          <cell r="K663">
            <v>18</v>
          </cell>
          <cell r="L663">
            <v>136200</v>
          </cell>
          <cell r="M663">
            <v>10</v>
          </cell>
          <cell r="N663">
            <v>130800</v>
          </cell>
          <cell r="O663">
            <v>2</v>
          </cell>
        </row>
        <row r="664">
          <cell r="H664">
            <v>146400</v>
          </cell>
          <cell r="I664">
            <v>25</v>
          </cell>
          <cell r="J664">
            <v>141400</v>
          </cell>
          <cell r="K664">
            <v>17</v>
          </cell>
          <cell r="L664">
            <v>136400</v>
          </cell>
          <cell r="M664">
            <v>9</v>
          </cell>
          <cell r="N664">
            <v>131000</v>
          </cell>
          <cell r="O664">
            <v>1</v>
          </cell>
        </row>
        <row r="665">
          <cell r="H665">
            <v>146600</v>
          </cell>
          <cell r="I665">
            <v>25</v>
          </cell>
          <cell r="J665">
            <v>141600</v>
          </cell>
          <cell r="K665" t="e">
            <v>#N/A</v>
          </cell>
          <cell r="L665">
            <v>136600</v>
          </cell>
          <cell r="M665" t="e">
            <v>#N/A</v>
          </cell>
          <cell r="N665">
            <v>131200</v>
          </cell>
          <cell r="O665" t="e">
            <v>#N/A</v>
          </cell>
        </row>
        <row r="666">
          <cell r="H666">
            <v>146800</v>
          </cell>
          <cell r="I666">
            <v>25</v>
          </cell>
          <cell r="J666">
            <v>141800</v>
          </cell>
          <cell r="K666" t="e">
            <v>#N/A</v>
          </cell>
          <cell r="L666">
            <v>136800</v>
          </cell>
          <cell r="M666" t="e">
            <v>#N/A</v>
          </cell>
          <cell r="N666">
            <v>131400</v>
          </cell>
          <cell r="O666" t="e">
            <v>#N/A</v>
          </cell>
        </row>
        <row r="667">
          <cell r="H667">
            <v>147000</v>
          </cell>
          <cell r="I667" t="e">
            <v>#N/A</v>
          </cell>
          <cell r="J667">
            <v>142000</v>
          </cell>
          <cell r="K667" t="e">
            <v>#N/A</v>
          </cell>
          <cell r="L667">
            <v>137000</v>
          </cell>
          <cell r="M667" t="e">
            <v>#N/A</v>
          </cell>
          <cell r="N667">
            <v>131600</v>
          </cell>
          <cell r="O667" t="e">
            <v>#N/A</v>
          </cell>
        </row>
        <row r="668">
          <cell r="H668">
            <v>147200</v>
          </cell>
          <cell r="I668" t="e">
            <v>#N/A</v>
          </cell>
          <cell r="J668">
            <v>142200</v>
          </cell>
          <cell r="K668" t="e">
            <v>#N/A</v>
          </cell>
          <cell r="L668">
            <v>137200</v>
          </cell>
          <cell r="M668" t="e">
            <v>#N/A</v>
          </cell>
          <cell r="N668">
            <v>131800</v>
          </cell>
          <cell r="O668" t="e">
            <v>#N/A</v>
          </cell>
        </row>
        <row r="669">
          <cell r="H669">
            <v>147400</v>
          </cell>
          <cell r="I669">
            <v>25</v>
          </cell>
          <cell r="J669">
            <v>142400</v>
          </cell>
          <cell r="K669">
            <v>17</v>
          </cell>
          <cell r="L669">
            <v>137400</v>
          </cell>
          <cell r="M669">
            <v>9</v>
          </cell>
          <cell r="N669">
            <v>132000</v>
          </cell>
          <cell r="O669">
            <v>1</v>
          </cell>
        </row>
        <row r="670">
          <cell r="H670">
            <v>147600</v>
          </cell>
          <cell r="I670">
            <v>26</v>
          </cell>
          <cell r="J670">
            <v>142600</v>
          </cell>
          <cell r="K670">
            <v>18</v>
          </cell>
          <cell r="L670">
            <v>137600</v>
          </cell>
          <cell r="M670">
            <v>10</v>
          </cell>
          <cell r="N670">
            <v>132200</v>
          </cell>
          <cell r="O670">
            <v>2</v>
          </cell>
        </row>
        <row r="671">
          <cell r="H671">
            <v>147800</v>
          </cell>
          <cell r="I671">
            <v>27</v>
          </cell>
          <cell r="J671">
            <v>142800</v>
          </cell>
          <cell r="K671">
            <v>19</v>
          </cell>
          <cell r="L671">
            <v>137800</v>
          </cell>
          <cell r="M671">
            <v>11</v>
          </cell>
          <cell r="N671">
            <v>132400</v>
          </cell>
          <cell r="O671">
            <v>3</v>
          </cell>
        </row>
        <row r="672">
          <cell r="H672">
            <v>148000</v>
          </cell>
          <cell r="I672">
            <v>25</v>
          </cell>
          <cell r="J672">
            <v>143000</v>
          </cell>
          <cell r="K672">
            <v>17</v>
          </cell>
          <cell r="L672">
            <v>138000</v>
          </cell>
          <cell r="M672">
            <v>9</v>
          </cell>
          <cell r="N672">
            <v>132600</v>
          </cell>
          <cell r="O672">
            <v>1</v>
          </cell>
        </row>
        <row r="673">
          <cell r="H673">
            <v>148200</v>
          </cell>
          <cell r="I673">
            <v>26</v>
          </cell>
          <cell r="J673">
            <v>143200</v>
          </cell>
          <cell r="K673" t="e">
            <v>#N/A</v>
          </cell>
          <cell r="L673">
            <v>138200</v>
          </cell>
          <cell r="M673" t="e">
            <v>#N/A</v>
          </cell>
          <cell r="N673">
            <v>132800</v>
          </cell>
          <cell r="O673" t="e">
            <v>#N/A</v>
          </cell>
        </row>
        <row r="674">
          <cell r="H674">
            <v>148400</v>
          </cell>
          <cell r="I674">
            <v>25</v>
          </cell>
          <cell r="J674">
            <v>143400</v>
          </cell>
          <cell r="K674">
            <v>19</v>
          </cell>
          <cell r="L674">
            <v>138400</v>
          </cell>
          <cell r="M674">
            <v>10</v>
          </cell>
          <cell r="N674">
            <v>133000</v>
          </cell>
          <cell r="O674">
            <v>1</v>
          </cell>
        </row>
        <row r="675">
          <cell r="H675">
            <v>148600</v>
          </cell>
          <cell r="I675">
            <v>28</v>
          </cell>
          <cell r="J675">
            <v>143600</v>
          </cell>
          <cell r="K675">
            <v>18</v>
          </cell>
          <cell r="L675">
            <v>138600</v>
          </cell>
          <cell r="M675">
            <v>9</v>
          </cell>
          <cell r="N675">
            <v>133200</v>
          </cell>
          <cell r="O675">
            <v>2</v>
          </cell>
        </row>
        <row r="676">
          <cell r="H676">
            <v>148800</v>
          </cell>
          <cell r="I676">
            <v>26</v>
          </cell>
          <cell r="J676">
            <v>143800</v>
          </cell>
          <cell r="K676">
            <v>17</v>
          </cell>
          <cell r="L676">
            <v>138800</v>
          </cell>
          <cell r="M676">
            <v>9</v>
          </cell>
          <cell r="N676">
            <v>133400</v>
          </cell>
          <cell r="O676">
            <v>1</v>
          </cell>
        </row>
        <row r="677">
          <cell r="H677">
            <v>149000</v>
          </cell>
          <cell r="I677" t="e">
            <v>#N/A</v>
          </cell>
          <cell r="J677">
            <v>144000</v>
          </cell>
          <cell r="K677" t="e">
            <v>#N/A</v>
          </cell>
          <cell r="L677">
            <v>139000</v>
          </cell>
          <cell r="M677" t="e">
            <v>#N/A</v>
          </cell>
          <cell r="N677">
            <v>133600</v>
          </cell>
          <cell r="O677" t="e">
            <v>#N/A</v>
          </cell>
        </row>
        <row r="678">
          <cell r="H678">
            <v>149200</v>
          </cell>
          <cell r="I678">
            <v>26</v>
          </cell>
          <cell r="J678">
            <v>144200</v>
          </cell>
          <cell r="K678">
            <v>17</v>
          </cell>
          <cell r="L678">
            <v>139200</v>
          </cell>
          <cell r="M678">
            <v>9</v>
          </cell>
          <cell r="N678">
            <v>133800</v>
          </cell>
          <cell r="O678">
            <v>1</v>
          </cell>
        </row>
        <row r="679">
          <cell r="H679">
            <v>149400</v>
          </cell>
          <cell r="I679">
            <v>26</v>
          </cell>
          <cell r="J679">
            <v>144400</v>
          </cell>
          <cell r="K679">
            <v>18</v>
          </cell>
          <cell r="L679">
            <v>139400</v>
          </cell>
          <cell r="M679">
            <v>9</v>
          </cell>
          <cell r="N679">
            <v>134000</v>
          </cell>
          <cell r="O679">
            <v>2</v>
          </cell>
        </row>
        <row r="680">
          <cell r="H680">
            <v>149600</v>
          </cell>
          <cell r="I680">
            <v>25</v>
          </cell>
          <cell r="J680">
            <v>144600</v>
          </cell>
          <cell r="K680">
            <v>17</v>
          </cell>
          <cell r="L680">
            <v>139600</v>
          </cell>
          <cell r="M680">
            <v>9</v>
          </cell>
          <cell r="N680">
            <v>134200</v>
          </cell>
          <cell r="O680">
            <v>1</v>
          </cell>
        </row>
        <row r="681">
          <cell r="H681">
            <v>149800</v>
          </cell>
          <cell r="I681">
            <v>26</v>
          </cell>
          <cell r="J681">
            <v>144800</v>
          </cell>
          <cell r="K681">
            <v>18</v>
          </cell>
          <cell r="L681">
            <v>139800</v>
          </cell>
          <cell r="M681">
            <v>10</v>
          </cell>
          <cell r="N681">
            <v>134400</v>
          </cell>
          <cell r="O681">
            <v>2</v>
          </cell>
        </row>
        <row r="682">
          <cell r="H682">
            <v>150000</v>
          </cell>
          <cell r="I682">
            <v>26</v>
          </cell>
          <cell r="J682">
            <v>145000</v>
          </cell>
          <cell r="K682">
            <v>17</v>
          </cell>
          <cell r="L682">
            <v>140000</v>
          </cell>
          <cell r="M682">
            <v>9</v>
          </cell>
          <cell r="N682">
            <v>134600</v>
          </cell>
          <cell r="O682">
            <v>1</v>
          </cell>
        </row>
        <row r="683">
          <cell r="H683">
            <v>150200</v>
          </cell>
          <cell r="I683">
            <v>31</v>
          </cell>
          <cell r="J683">
            <v>145200</v>
          </cell>
          <cell r="K683">
            <v>18</v>
          </cell>
          <cell r="L683">
            <v>140200</v>
          </cell>
          <cell r="M683">
            <v>10</v>
          </cell>
          <cell r="N683">
            <v>134800</v>
          </cell>
          <cell r="O683">
            <v>2</v>
          </cell>
        </row>
        <row r="684">
          <cell r="H684">
            <v>150400</v>
          </cell>
          <cell r="I684">
            <v>25</v>
          </cell>
          <cell r="J684">
            <v>145400</v>
          </cell>
          <cell r="K684">
            <v>17</v>
          </cell>
          <cell r="L684">
            <v>140400</v>
          </cell>
          <cell r="M684">
            <v>9</v>
          </cell>
          <cell r="N684">
            <v>135000</v>
          </cell>
          <cell r="O684">
            <v>1</v>
          </cell>
        </row>
        <row r="685">
          <cell r="H685">
            <v>150600</v>
          </cell>
          <cell r="I685" t="e">
            <v>#N/A</v>
          </cell>
          <cell r="J685">
            <v>145600</v>
          </cell>
          <cell r="K685" t="e">
            <v>#N/A</v>
          </cell>
          <cell r="L685">
            <v>140600</v>
          </cell>
          <cell r="M685" t="e">
            <v>#N/A</v>
          </cell>
          <cell r="N685">
            <v>135200</v>
          </cell>
          <cell r="O685" t="e">
            <v>#N/A</v>
          </cell>
        </row>
        <row r="686">
          <cell r="H686">
            <v>150800</v>
          </cell>
          <cell r="I686" t="e">
            <v>#N/A</v>
          </cell>
          <cell r="J686">
            <v>145800</v>
          </cell>
          <cell r="K686" t="e">
            <v>#N/A</v>
          </cell>
          <cell r="L686">
            <v>140800</v>
          </cell>
          <cell r="M686" t="e">
            <v>#N/A</v>
          </cell>
          <cell r="N686">
            <v>135400</v>
          </cell>
          <cell r="O686" t="e">
            <v>#N/A</v>
          </cell>
        </row>
        <row r="687">
          <cell r="H687">
            <v>151000</v>
          </cell>
          <cell r="I687" t="e">
            <v>#N/A</v>
          </cell>
          <cell r="J687">
            <v>146000</v>
          </cell>
          <cell r="K687" t="e">
            <v>#N/A</v>
          </cell>
          <cell r="L687">
            <v>141000</v>
          </cell>
          <cell r="M687" t="e">
            <v>#N/A</v>
          </cell>
          <cell r="N687">
            <v>135600</v>
          </cell>
          <cell r="O687" t="e">
            <v>#N/A</v>
          </cell>
        </row>
        <row r="688">
          <cell r="H688">
            <v>151200</v>
          </cell>
          <cell r="I688" t="e">
            <v>#N/A</v>
          </cell>
          <cell r="J688">
            <v>146200</v>
          </cell>
          <cell r="K688" t="e">
            <v>#N/A</v>
          </cell>
          <cell r="L688">
            <v>141200</v>
          </cell>
          <cell r="M688" t="e">
            <v>#N/A</v>
          </cell>
          <cell r="N688">
            <v>135800</v>
          </cell>
          <cell r="O688" t="e">
            <v>#N/A</v>
          </cell>
        </row>
        <row r="689">
          <cell r="H689">
            <v>151400</v>
          </cell>
          <cell r="I689" t="e">
            <v>#N/A</v>
          </cell>
          <cell r="J689">
            <v>146400</v>
          </cell>
          <cell r="K689" t="e">
            <v>#N/A</v>
          </cell>
          <cell r="L689">
            <v>141400</v>
          </cell>
          <cell r="M689" t="e">
            <v>#N/A</v>
          </cell>
          <cell r="N689">
            <v>136000</v>
          </cell>
          <cell r="O689" t="e">
            <v>#N/A</v>
          </cell>
        </row>
        <row r="690">
          <cell r="H690">
            <v>151600</v>
          </cell>
          <cell r="I690" t="e">
            <v>#N/A</v>
          </cell>
          <cell r="J690">
            <v>146600</v>
          </cell>
          <cell r="K690" t="e">
            <v>#N/A</v>
          </cell>
          <cell r="L690">
            <v>141600</v>
          </cell>
          <cell r="M690" t="e">
            <v>#N/A</v>
          </cell>
          <cell r="N690">
            <v>136200</v>
          </cell>
          <cell r="O690" t="e">
            <v>#N/A</v>
          </cell>
        </row>
        <row r="691">
          <cell r="H691">
            <v>151800</v>
          </cell>
          <cell r="I691">
            <v>28</v>
          </cell>
          <cell r="J691">
            <v>146800</v>
          </cell>
          <cell r="K691">
            <v>19</v>
          </cell>
          <cell r="L691">
            <v>141800</v>
          </cell>
          <cell r="M691">
            <v>11</v>
          </cell>
          <cell r="N691">
            <v>136400</v>
          </cell>
          <cell r="O691">
            <v>3</v>
          </cell>
        </row>
        <row r="692">
          <cell r="H692">
            <v>152000</v>
          </cell>
          <cell r="I692" t="e">
            <v>#N/A</v>
          </cell>
          <cell r="J692">
            <v>147000</v>
          </cell>
          <cell r="K692" t="e">
            <v>#N/A</v>
          </cell>
          <cell r="L692">
            <v>142000</v>
          </cell>
          <cell r="M692" t="e">
            <v>#N/A</v>
          </cell>
          <cell r="N692">
            <v>136600</v>
          </cell>
          <cell r="O692" t="e">
            <v>#N/A</v>
          </cell>
        </row>
        <row r="693">
          <cell r="H693">
            <v>152200</v>
          </cell>
          <cell r="I693" t="e">
            <v>#N/A</v>
          </cell>
          <cell r="J693">
            <v>147200</v>
          </cell>
          <cell r="K693" t="e">
            <v>#N/A</v>
          </cell>
          <cell r="L693">
            <v>142200</v>
          </cell>
          <cell r="M693" t="e">
            <v>#N/A</v>
          </cell>
          <cell r="N693">
            <v>136800</v>
          </cell>
          <cell r="O693" t="e">
            <v>#N/A</v>
          </cell>
        </row>
        <row r="694">
          <cell r="H694">
            <v>152400</v>
          </cell>
          <cell r="I694">
            <v>25</v>
          </cell>
          <cell r="J694">
            <v>147400</v>
          </cell>
          <cell r="K694">
            <v>17</v>
          </cell>
          <cell r="L694">
            <v>142400</v>
          </cell>
          <cell r="M694">
            <v>9</v>
          </cell>
          <cell r="N694">
            <v>137000</v>
          </cell>
          <cell r="O694">
            <v>1</v>
          </cell>
        </row>
        <row r="695">
          <cell r="H695">
            <v>152600</v>
          </cell>
          <cell r="I695" t="e">
            <v>#N/A</v>
          </cell>
          <cell r="J695">
            <v>147600</v>
          </cell>
          <cell r="K695" t="e">
            <v>#N/A</v>
          </cell>
          <cell r="L695">
            <v>142600</v>
          </cell>
          <cell r="M695" t="e">
            <v>#N/A</v>
          </cell>
          <cell r="N695">
            <v>137200</v>
          </cell>
          <cell r="O695" t="e">
            <v>#N/A</v>
          </cell>
        </row>
        <row r="696">
          <cell r="H696">
            <v>152800</v>
          </cell>
          <cell r="I696">
            <v>26</v>
          </cell>
          <cell r="J696">
            <v>147800</v>
          </cell>
          <cell r="K696">
            <v>18</v>
          </cell>
          <cell r="L696">
            <v>142800</v>
          </cell>
          <cell r="M696">
            <v>10</v>
          </cell>
          <cell r="N696">
            <v>137400</v>
          </cell>
          <cell r="O696">
            <v>2</v>
          </cell>
        </row>
        <row r="697">
          <cell r="H697">
            <v>153000</v>
          </cell>
          <cell r="I697">
            <v>29</v>
          </cell>
          <cell r="J697">
            <v>148000</v>
          </cell>
          <cell r="K697">
            <v>19</v>
          </cell>
          <cell r="L697">
            <v>143000</v>
          </cell>
          <cell r="M697">
            <v>10</v>
          </cell>
          <cell r="N697">
            <v>137600</v>
          </cell>
          <cell r="O697">
            <v>2</v>
          </cell>
        </row>
        <row r="698">
          <cell r="H698">
            <v>153200</v>
          </cell>
          <cell r="I698" t="e">
            <v>#N/A</v>
          </cell>
          <cell r="J698">
            <v>148200</v>
          </cell>
          <cell r="K698" t="e">
            <v>#N/A</v>
          </cell>
          <cell r="L698">
            <v>143200</v>
          </cell>
          <cell r="M698" t="e">
            <v>#N/A</v>
          </cell>
          <cell r="N698">
            <v>137800</v>
          </cell>
          <cell r="O698" t="e">
            <v>#N/A</v>
          </cell>
        </row>
        <row r="699">
          <cell r="H699">
            <v>153400</v>
          </cell>
          <cell r="I699">
            <v>26</v>
          </cell>
          <cell r="J699">
            <v>148400</v>
          </cell>
          <cell r="K699">
            <v>17</v>
          </cell>
          <cell r="L699">
            <v>143400</v>
          </cell>
          <cell r="M699">
            <v>9</v>
          </cell>
          <cell r="N699">
            <v>138000</v>
          </cell>
          <cell r="O699">
            <v>1</v>
          </cell>
        </row>
        <row r="700">
          <cell r="H700">
            <v>153600</v>
          </cell>
          <cell r="I700" t="e">
            <v>#N/A</v>
          </cell>
          <cell r="J700">
            <v>148600</v>
          </cell>
          <cell r="K700" t="e">
            <v>#N/A</v>
          </cell>
          <cell r="L700">
            <v>143600</v>
          </cell>
          <cell r="M700" t="e">
            <v>#N/A</v>
          </cell>
          <cell r="N700">
            <v>138200</v>
          </cell>
          <cell r="O700" t="e">
            <v>#N/A</v>
          </cell>
        </row>
        <row r="701">
          <cell r="H701">
            <v>153800</v>
          </cell>
          <cell r="I701">
            <v>25</v>
          </cell>
          <cell r="J701">
            <v>148800</v>
          </cell>
          <cell r="K701" t="e">
            <v>#N/A</v>
          </cell>
          <cell r="L701">
            <v>143800</v>
          </cell>
          <cell r="M701" t="e">
            <v>#N/A</v>
          </cell>
          <cell r="N701">
            <v>138400</v>
          </cell>
          <cell r="O701" t="e">
            <v>#N/A</v>
          </cell>
        </row>
        <row r="702">
          <cell r="H702">
            <v>154000</v>
          </cell>
          <cell r="I702" t="e">
            <v>#N/A</v>
          </cell>
          <cell r="J702">
            <v>149000</v>
          </cell>
          <cell r="K702" t="e">
            <v>#N/A</v>
          </cell>
          <cell r="L702">
            <v>144000</v>
          </cell>
          <cell r="M702" t="e">
            <v>#N/A</v>
          </cell>
          <cell r="N702">
            <v>138600</v>
          </cell>
          <cell r="O702" t="e">
            <v>#N/A</v>
          </cell>
        </row>
        <row r="703">
          <cell r="H703">
            <v>154200</v>
          </cell>
          <cell r="I703">
            <v>25</v>
          </cell>
          <cell r="J703">
            <v>149200</v>
          </cell>
          <cell r="K703" t="e">
            <v>#N/A</v>
          </cell>
          <cell r="L703">
            <v>144200</v>
          </cell>
          <cell r="M703" t="e">
            <v>#N/A</v>
          </cell>
          <cell r="N703">
            <v>138800</v>
          </cell>
          <cell r="O703" t="e">
            <v>#N/A</v>
          </cell>
        </row>
        <row r="704">
          <cell r="H704">
            <v>154400</v>
          </cell>
          <cell r="I704" t="e">
            <v>#N/A</v>
          </cell>
          <cell r="J704">
            <v>149400</v>
          </cell>
          <cell r="K704" t="e">
            <v>#N/A</v>
          </cell>
          <cell r="L704">
            <v>144400</v>
          </cell>
          <cell r="M704" t="e">
            <v>#N/A</v>
          </cell>
          <cell r="N704">
            <v>139000</v>
          </cell>
          <cell r="O704" t="e">
            <v>#N/A</v>
          </cell>
        </row>
        <row r="705">
          <cell r="H705">
            <v>154600</v>
          </cell>
          <cell r="I705">
            <v>25</v>
          </cell>
          <cell r="J705">
            <v>149600</v>
          </cell>
          <cell r="K705">
            <v>17</v>
          </cell>
          <cell r="L705">
            <v>144600</v>
          </cell>
          <cell r="M705">
            <v>9</v>
          </cell>
          <cell r="N705">
            <v>139200</v>
          </cell>
          <cell r="O705">
            <v>1</v>
          </cell>
        </row>
        <row r="706">
          <cell r="H706">
            <v>154800</v>
          </cell>
          <cell r="I706" t="e">
            <v>#N/A</v>
          </cell>
          <cell r="J706">
            <v>149800</v>
          </cell>
          <cell r="K706" t="e">
            <v>#N/A</v>
          </cell>
          <cell r="L706">
            <v>144800</v>
          </cell>
          <cell r="M706" t="e">
            <v>#N/A</v>
          </cell>
          <cell r="N706">
            <v>139400</v>
          </cell>
          <cell r="O706" t="e">
            <v>#N/A</v>
          </cell>
        </row>
        <row r="707">
          <cell r="H707">
            <v>155000</v>
          </cell>
          <cell r="I707" t="e">
            <v>#N/A</v>
          </cell>
          <cell r="J707">
            <v>150000</v>
          </cell>
          <cell r="K707" t="e">
            <v>#N/A</v>
          </cell>
          <cell r="L707">
            <v>145000</v>
          </cell>
          <cell r="M707" t="e">
            <v>#N/A</v>
          </cell>
          <cell r="N707">
            <v>139600</v>
          </cell>
          <cell r="O707" t="e">
            <v>#N/A</v>
          </cell>
        </row>
        <row r="708">
          <cell r="H708">
            <v>155200</v>
          </cell>
          <cell r="I708">
            <v>27</v>
          </cell>
          <cell r="J708">
            <v>150200</v>
          </cell>
          <cell r="K708">
            <v>18</v>
          </cell>
          <cell r="L708">
            <v>145200</v>
          </cell>
          <cell r="M708">
            <v>9</v>
          </cell>
          <cell r="N708">
            <v>139800</v>
          </cell>
          <cell r="O708" t="e">
            <v>#N/A</v>
          </cell>
        </row>
        <row r="709">
          <cell r="H709">
            <v>155400</v>
          </cell>
          <cell r="I709" t="e">
            <v>#N/A</v>
          </cell>
          <cell r="J709">
            <v>150400</v>
          </cell>
          <cell r="K709" t="e">
            <v>#N/A</v>
          </cell>
          <cell r="L709">
            <v>145400</v>
          </cell>
          <cell r="M709" t="e">
            <v>#N/A</v>
          </cell>
          <cell r="N709">
            <v>140000</v>
          </cell>
          <cell r="O709" t="e">
            <v>#N/A</v>
          </cell>
        </row>
        <row r="710">
          <cell r="H710">
            <v>155600</v>
          </cell>
          <cell r="I710" t="e">
            <v>#N/A</v>
          </cell>
          <cell r="J710">
            <v>150600</v>
          </cell>
          <cell r="K710" t="e">
            <v>#N/A</v>
          </cell>
          <cell r="L710">
            <v>145600</v>
          </cell>
          <cell r="M710" t="e">
            <v>#N/A</v>
          </cell>
          <cell r="N710">
            <v>140200</v>
          </cell>
          <cell r="O710" t="e">
            <v>#N/A</v>
          </cell>
        </row>
        <row r="711">
          <cell r="H711">
            <v>155800</v>
          </cell>
          <cell r="I711">
            <v>26</v>
          </cell>
          <cell r="J711">
            <v>150800</v>
          </cell>
          <cell r="K711">
            <v>18</v>
          </cell>
          <cell r="L711">
            <v>145800</v>
          </cell>
          <cell r="M711">
            <v>10</v>
          </cell>
          <cell r="N711">
            <v>140400</v>
          </cell>
          <cell r="O711">
            <v>2</v>
          </cell>
        </row>
        <row r="712">
          <cell r="H712">
            <v>156000</v>
          </cell>
          <cell r="I712" t="e">
            <v>#N/A</v>
          </cell>
          <cell r="J712">
            <v>151000</v>
          </cell>
          <cell r="K712" t="e">
            <v>#N/A</v>
          </cell>
          <cell r="L712">
            <v>146000</v>
          </cell>
          <cell r="M712" t="e">
            <v>#N/A</v>
          </cell>
          <cell r="N712">
            <v>140600</v>
          </cell>
          <cell r="O712" t="e">
            <v>#N/A</v>
          </cell>
        </row>
        <row r="713">
          <cell r="H713">
            <v>156200</v>
          </cell>
          <cell r="I713" t="e">
            <v>#N/A</v>
          </cell>
          <cell r="J713">
            <v>151200</v>
          </cell>
          <cell r="K713" t="e">
            <v>#N/A</v>
          </cell>
          <cell r="L713">
            <v>146200</v>
          </cell>
          <cell r="M713" t="e">
            <v>#N/A</v>
          </cell>
          <cell r="N713">
            <v>140800</v>
          </cell>
          <cell r="O713" t="e">
            <v>#N/A</v>
          </cell>
        </row>
        <row r="714">
          <cell r="H714">
            <v>156400</v>
          </cell>
          <cell r="I714">
            <v>26</v>
          </cell>
          <cell r="J714">
            <v>151400</v>
          </cell>
          <cell r="K714">
            <v>18</v>
          </cell>
          <cell r="L714">
            <v>146400</v>
          </cell>
          <cell r="M714">
            <v>10</v>
          </cell>
          <cell r="N714">
            <v>141000</v>
          </cell>
          <cell r="O714">
            <v>2</v>
          </cell>
        </row>
        <row r="715">
          <cell r="H715">
            <v>156600</v>
          </cell>
          <cell r="I715">
            <v>32</v>
          </cell>
          <cell r="J715">
            <v>151600</v>
          </cell>
          <cell r="K715">
            <v>20</v>
          </cell>
          <cell r="L715">
            <v>146600</v>
          </cell>
          <cell r="M715">
            <v>12</v>
          </cell>
          <cell r="N715">
            <v>141200</v>
          </cell>
          <cell r="O715">
            <v>6</v>
          </cell>
        </row>
        <row r="716">
          <cell r="H716">
            <v>156800</v>
          </cell>
          <cell r="I716">
            <v>26</v>
          </cell>
          <cell r="J716">
            <v>151800</v>
          </cell>
          <cell r="K716">
            <v>18</v>
          </cell>
          <cell r="L716">
            <v>146800</v>
          </cell>
          <cell r="M716">
            <v>10</v>
          </cell>
          <cell r="N716">
            <v>141400</v>
          </cell>
          <cell r="O716">
            <v>2</v>
          </cell>
        </row>
        <row r="717">
          <cell r="H717">
            <v>157000</v>
          </cell>
          <cell r="I717">
            <v>26</v>
          </cell>
          <cell r="J717">
            <v>152000</v>
          </cell>
          <cell r="K717" t="e">
            <v>#N/A</v>
          </cell>
          <cell r="L717">
            <v>147000</v>
          </cell>
          <cell r="M717" t="e">
            <v>#N/A</v>
          </cell>
          <cell r="N717">
            <v>141600</v>
          </cell>
          <cell r="O717" t="e">
            <v>#N/A</v>
          </cell>
        </row>
        <row r="718">
          <cell r="H718">
            <v>157200</v>
          </cell>
          <cell r="I718">
            <v>31</v>
          </cell>
          <cell r="J718">
            <v>152200</v>
          </cell>
          <cell r="K718">
            <v>19</v>
          </cell>
          <cell r="L718">
            <v>147200</v>
          </cell>
          <cell r="M718">
            <v>11</v>
          </cell>
          <cell r="N718">
            <v>141800</v>
          </cell>
          <cell r="O718">
            <v>4</v>
          </cell>
        </row>
        <row r="719">
          <cell r="H719">
            <v>157400</v>
          </cell>
          <cell r="I719">
            <v>25</v>
          </cell>
          <cell r="J719">
            <v>152400</v>
          </cell>
          <cell r="K719">
            <v>17</v>
          </cell>
          <cell r="L719">
            <v>147400</v>
          </cell>
          <cell r="M719">
            <v>9</v>
          </cell>
          <cell r="N719">
            <v>142000</v>
          </cell>
          <cell r="O719">
            <v>1</v>
          </cell>
        </row>
        <row r="720">
          <cell r="H720">
            <v>157600</v>
          </cell>
          <cell r="I720" t="e">
            <v>#N/A</v>
          </cell>
          <cell r="J720">
            <v>152600</v>
          </cell>
          <cell r="K720" t="e">
            <v>#N/A</v>
          </cell>
          <cell r="L720">
            <v>147600</v>
          </cell>
          <cell r="M720" t="e">
            <v>#N/A</v>
          </cell>
          <cell r="N720">
            <v>142200</v>
          </cell>
          <cell r="O720" t="e">
            <v>#N/A</v>
          </cell>
        </row>
        <row r="721">
          <cell r="H721">
            <v>157800</v>
          </cell>
          <cell r="I721">
            <v>25</v>
          </cell>
          <cell r="J721">
            <v>152800</v>
          </cell>
          <cell r="K721" t="e">
            <v>#N/A</v>
          </cell>
          <cell r="L721">
            <v>147800</v>
          </cell>
          <cell r="M721" t="e">
            <v>#N/A</v>
          </cell>
          <cell r="N721">
            <v>142400</v>
          </cell>
          <cell r="O721" t="e">
            <v>#N/A</v>
          </cell>
        </row>
        <row r="722">
          <cell r="H722">
            <v>158000</v>
          </cell>
          <cell r="I722">
            <v>28</v>
          </cell>
          <cell r="J722">
            <v>153000</v>
          </cell>
          <cell r="K722">
            <v>19</v>
          </cell>
          <cell r="L722">
            <v>148000</v>
          </cell>
          <cell r="M722">
            <v>11</v>
          </cell>
          <cell r="N722">
            <v>142600</v>
          </cell>
          <cell r="O722">
            <v>3</v>
          </cell>
        </row>
        <row r="723">
          <cell r="H723">
            <v>158200</v>
          </cell>
          <cell r="I723">
            <v>25</v>
          </cell>
          <cell r="J723">
            <v>153200</v>
          </cell>
          <cell r="K723">
            <v>17</v>
          </cell>
          <cell r="L723">
            <v>148200</v>
          </cell>
          <cell r="M723">
            <v>9</v>
          </cell>
          <cell r="N723">
            <v>142800</v>
          </cell>
          <cell r="O723">
            <v>1</v>
          </cell>
        </row>
        <row r="724">
          <cell r="H724">
            <v>158400</v>
          </cell>
          <cell r="I724" t="e">
            <v>#N/A</v>
          </cell>
          <cell r="J724">
            <v>153400</v>
          </cell>
          <cell r="K724" t="e">
            <v>#N/A</v>
          </cell>
          <cell r="L724">
            <v>148400</v>
          </cell>
          <cell r="M724" t="e">
            <v>#N/A</v>
          </cell>
          <cell r="N724">
            <v>143000</v>
          </cell>
          <cell r="O724" t="e">
            <v>#N/A</v>
          </cell>
        </row>
        <row r="725">
          <cell r="H725">
            <v>158600</v>
          </cell>
          <cell r="I725">
            <v>27</v>
          </cell>
          <cell r="J725">
            <v>153600</v>
          </cell>
          <cell r="K725">
            <v>18</v>
          </cell>
          <cell r="L725">
            <v>148600</v>
          </cell>
          <cell r="M725">
            <v>10</v>
          </cell>
          <cell r="N725">
            <v>143200</v>
          </cell>
          <cell r="O725">
            <v>1</v>
          </cell>
        </row>
        <row r="726">
          <cell r="H726">
            <v>158800</v>
          </cell>
          <cell r="I726" t="e">
            <v>#N/A</v>
          </cell>
          <cell r="J726">
            <v>153800</v>
          </cell>
          <cell r="K726" t="e">
            <v>#N/A</v>
          </cell>
          <cell r="L726">
            <v>148800</v>
          </cell>
          <cell r="M726" t="e">
            <v>#N/A</v>
          </cell>
          <cell r="N726">
            <v>143400</v>
          </cell>
          <cell r="O726" t="e">
            <v>#N/A</v>
          </cell>
        </row>
        <row r="727">
          <cell r="H727">
            <v>159000</v>
          </cell>
          <cell r="I727" t="e">
            <v>#N/A</v>
          </cell>
          <cell r="J727">
            <v>154000</v>
          </cell>
          <cell r="K727" t="e">
            <v>#N/A</v>
          </cell>
          <cell r="L727">
            <v>149000</v>
          </cell>
          <cell r="M727" t="e">
            <v>#N/A</v>
          </cell>
          <cell r="N727">
            <v>143600</v>
          </cell>
          <cell r="O727" t="e">
            <v>#N/A</v>
          </cell>
        </row>
        <row r="728">
          <cell r="H728">
            <v>159200</v>
          </cell>
          <cell r="I728">
            <v>27</v>
          </cell>
          <cell r="J728">
            <v>154200</v>
          </cell>
          <cell r="K728">
            <v>17</v>
          </cell>
          <cell r="L728">
            <v>149200</v>
          </cell>
          <cell r="M728">
            <v>9</v>
          </cell>
          <cell r="N728">
            <v>143800</v>
          </cell>
          <cell r="O728">
            <v>1</v>
          </cell>
        </row>
        <row r="729">
          <cell r="H729">
            <v>159400</v>
          </cell>
          <cell r="I729">
            <v>25</v>
          </cell>
          <cell r="J729">
            <v>154400</v>
          </cell>
          <cell r="K729">
            <v>17</v>
          </cell>
          <cell r="L729">
            <v>149400</v>
          </cell>
          <cell r="M729">
            <v>9</v>
          </cell>
          <cell r="N729">
            <v>144000</v>
          </cell>
          <cell r="O729">
            <v>1</v>
          </cell>
        </row>
        <row r="730">
          <cell r="H730">
            <v>159600</v>
          </cell>
          <cell r="I730">
            <v>25</v>
          </cell>
          <cell r="J730">
            <v>154600</v>
          </cell>
          <cell r="K730" t="e">
            <v>#N/A</v>
          </cell>
          <cell r="L730">
            <v>149600</v>
          </cell>
          <cell r="M730" t="e">
            <v>#N/A</v>
          </cell>
          <cell r="N730">
            <v>144200</v>
          </cell>
          <cell r="O730" t="e">
            <v>#N/A</v>
          </cell>
        </row>
        <row r="731">
          <cell r="H731">
            <v>159800</v>
          </cell>
          <cell r="I731" t="e">
            <v>#N/A</v>
          </cell>
          <cell r="J731">
            <v>154800</v>
          </cell>
          <cell r="K731" t="e">
            <v>#N/A</v>
          </cell>
          <cell r="L731">
            <v>149800</v>
          </cell>
          <cell r="M731" t="e">
            <v>#N/A</v>
          </cell>
          <cell r="N731">
            <v>144400</v>
          </cell>
          <cell r="O731" t="e">
            <v>#N/A</v>
          </cell>
        </row>
        <row r="732">
          <cell r="H732">
            <v>160000</v>
          </cell>
          <cell r="I732">
            <v>26</v>
          </cell>
          <cell r="J732">
            <v>155000</v>
          </cell>
          <cell r="K732">
            <v>17</v>
          </cell>
          <cell r="L732">
            <v>150000</v>
          </cell>
          <cell r="M732">
            <v>9</v>
          </cell>
          <cell r="N732">
            <v>144600</v>
          </cell>
          <cell r="O732">
            <v>1</v>
          </cell>
        </row>
        <row r="733">
          <cell r="H733">
            <v>160200</v>
          </cell>
          <cell r="I733" t="e">
            <v>#N/A</v>
          </cell>
          <cell r="J733">
            <v>155200</v>
          </cell>
          <cell r="K733" t="e">
            <v>#N/A</v>
          </cell>
          <cell r="L733">
            <v>150200</v>
          </cell>
          <cell r="M733" t="e">
            <v>#N/A</v>
          </cell>
          <cell r="N733">
            <v>144800</v>
          </cell>
          <cell r="O733" t="e">
            <v>#N/A</v>
          </cell>
        </row>
        <row r="734">
          <cell r="H734">
            <v>160400</v>
          </cell>
          <cell r="I734" t="e">
            <v>#N/A</v>
          </cell>
          <cell r="J734">
            <v>155400</v>
          </cell>
          <cell r="K734" t="e">
            <v>#N/A</v>
          </cell>
          <cell r="L734">
            <v>150400</v>
          </cell>
          <cell r="M734" t="e">
            <v>#N/A</v>
          </cell>
          <cell r="N734">
            <v>145000</v>
          </cell>
          <cell r="O734" t="e">
            <v>#N/A</v>
          </cell>
        </row>
        <row r="735">
          <cell r="H735">
            <v>160600</v>
          </cell>
          <cell r="I735">
            <v>27</v>
          </cell>
          <cell r="J735">
            <v>155600</v>
          </cell>
          <cell r="K735">
            <v>19</v>
          </cell>
          <cell r="L735">
            <v>150600</v>
          </cell>
          <cell r="M735">
            <v>11</v>
          </cell>
          <cell r="N735">
            <v>145200</v>
          </cell>
          <cell r="O735">
            <v>2</v>
          </cell>
        </row>
        <row r="736">
          <cell r="H736">
            <v>160800</v>
          </cell>
          <cell r="I736" t="e">
            <v>#N/A</v>
          </cell>
          <cell r="J736">
            <v>155800</v>
          </cell>
          <cell r="K736" t="e">
            <v>#N/A</v>
          </cell>
          <cell r="L736">
            <v>150800</v>
          </cell>
          <cell r="M736" t="e">
            <v>#N/A</v>
          </cell>
          <cell r="N736">
            <v>145400</v>
          </cell>
          <cell r="O736" t="e">
            <v>#N/A</v>
          </cell>
        </row>
        <row r="737">
          <cell r="H737">
            <v>161000</v>
          </cell>
          <cell r="I737">
            <v>27</v>
          </cell>
          <cell r="J737">
            <v>156000</v>
          </cell>
          <cell r="K737">
            <v>19</v>
          </cell>
          <cell r="L737">
            <v>151000</v>
          </cell>
          <cell r="M737">
            <v>11</v>
          </cell>
          <cell r="N737">
            <v>145600</v>
          </cell>
          <cell r="O737">
            <v>2</v>
          </cell>
        </row>
        <row r="738">
          <cell r="H738">
            <v>161200</v>
          </cell>
          <cell r="I738">
            <v>25</v>
          </cell>
          <cell r="J738">
            <v>156200</v>
          </cell>
          <cell r="K738" t="e">
            <v>#N/A</v>
          </cell>
          <cell r="L738">
            <v>151200</v>
          </cell>
          <cell r="M738" t="e">
            <v>#N/A</v>
          </cell>
          <cell r="N738">
            <v>145800</v>
          </cell>
          <cell r="O738" t="e">
            <v>#N/A</v>
          </cell>
        </row>
        <row r="739">
          <cell r="H739">
            <v>161400</v>
          </cell>
          <cell r="I739">
            <v>25</v>
          </cell>
          <cell r="J739">
            <v>156400</v>
          </cell>
          <cell r="K739" t="e">
            <v>#N/A</v>
          </cell>
          <cell r="L739">
            <v>151400</v>
          </cell>
          <cell r="M739" t="e">
            <v>#N/A</v>
          </cell>
          <cell r="N739">
            <v>146000</v>
          </cell>
          <cell r="O739" t="e">
            <v>#N/A</v>
          </cell>
        </row>
        <row r="740">
          <cell r="H740">
            <v>161600</v>
          </cell>
          <cell r="I740" t="e">
            <v>#N/A</v>
          </cell>
          <cell r="J740">
            <v>156600</v>
          </cell>
          <cell r="K740" t="e">
            <v>#N/A</v>
          </cell>
          <cell r="L740">
            <v>151600</v>
          </cell>
          <cell r="M740" t="e">
            <v>#N/A</v>
          </cell>
          <cell r="N740">
            <v>146200</v>
          </cell>
          <cell r="O740" t="e">
            <v>#N/A</v>
          </cell>
        </row>
        <row r="741">
          <cell r="H741">
            <v>161800</v>
          </cell>
          <cell r="I741" t="e">
            <v>#N/A</v>
          </cell>
          <cell r="J741">
            <v>156800</v>
          </cell>
          <cell r="K741" t="e">
            <v>#N/A</v>
          </cell>
          <cell r="L741">
            <v>151800</v>
          </cell>
          <cell r="M741" t="e">
            <v>#N/A</v>
          </cell>
          <cell r="N741">
            <v>146400</v>
          </cell>
          <cell r="O741" t="e">
            <v>#N/A</v>
          </cell>
        </row>
        <row r="742">
          <cell r="H742">
            <v>162000</v>
          </cell>
          <cell r="I742" t="e">
            <v>#N/A</v>
          </cell>
          <cell r="J742">
            <v>157000</v>
          </cell>
          <cell r="K742" t="e">
            <v>#N/A</v>
          </cell>
          <cell r="L742">
            <v>152000</v>
          </cell>
          <cell r="M742" t="e">
            <v>#N/A</v>
          </cell>
          <cell r="N742">
            <v>146600</v>
          </cell>
          <cell r="O742" t="e">
            <v>#N/A</v>
          </cell>
        </row>
        <row r="743">
          <cell r="H743">
            <v>162200</v>
          </cell>
          <cell r="I743">
            <v>26</v>
          </cell>
          <cell r="J743">
            <v>157200</v>
          </cell>
          <cell r="K743">
            <v>17</v>
          </cell>
          <cell r="L743">
            <v>152200</v>
          </cell>
          <cell r="M743">
            <v>9</v>
          </cell>
          <cell r="N743">
            <v>146800</v>
          </cell>
          <cell r="O743">
            <v>1</v>
          </cell>
        </row>
        <row r="744">
          <cell r="H744">
            <v>162400</v>
          </cell>
          <cell r="I744" t="e">
            <v>#N/A</v>
          </cell>
          <cell r="J744">
            <v>157400</v>
          </cell>
          <cell r="K744" t="e">
            <v>#N/A</v>
          </cell>
          <cell r="L744">
            <v>152400</v>
          </cell>
          <cell r="M744" t="e">
            <v>#N/A</v>
          </cell>
          <cell r="N744">
            <v>147000</v>
          </cell>
          <cell r="O744" t="e">
            <v>#N/A</v>
          </cell>
        </row>
        <row r="745">
          <cell r="H745">
            <v>162600</v>
          </cell>
          <cell r="I745">
            <v>26</v>
          </cell>
          <cell r="J745">
            <v>157600</v>
          </cell>
          <cell r="K745">
            <v>17</v>
          </cell>
          <cell r="L745">
            <v>152600</v>
          </cell>
          <cell r="M745">
            <v>9</v>
          </cell>
          <cell r="N745">
            <v>147200</v>
          </cell>
          <cell r="O745" t="e">
            <v>#N/A</v>
          </cell>
        </row>
        <row r="746">
          <cell r="H746">
            <v>162800</v>
          </cell>
          <cell r="I746" t="e">
            <v>#N/A</v>
          </cell>
          <cell r="J746">
            <v>157800</v>
          </cell>
          <cell r="K746" t="e">
            <v>#N/A</v>
          </cell>
          <cell r="L746">
            <v>152800</v>
          </cell>
          <cell r="M746" t="e">
            <v>#N/A</v>
          </cell>
          <cell r="N746">
            <v>147400</v>
          </cell>
          <cell r="O746" t="e">
            <v>#N/A</v>
          </cell>
        </row>
        <row r="747">
          <cell r="H747">
            <v>163000</v>
          </cell>
          <cell r="I747" t="e">
            <v>#N/A</v>
          </cell>
          <cell r="J747">
            <v>158000</v>
          </cell>
          <cell r="K747" t="e">
            <v>#N/A</v>
          </cell>
          <cell r="L747">
            <v>153000</v>
          </cell>
          <cell r="M747" t="e">
            <v>#N/A</v>
          </cell>
          <cell r="N747">
            <v>147600</v>
          </cell>
          <cell r="O747" t="e">
            <v>#N/A</v>
          </cell>
        </row>
        <row r="748">
          <cell r="H748">
            <v>163200</v>
          </cell>
          <cell r="I748" t="e">
            <v>#N/A</v>
          </cell>
          <cell r="J748">
            <v>158200</v>
          </cell>
          <cell r="K748" t="e">
            <v>#N/A</v>
          </cell>
          <cell r="L748">
            <v>153200</v>
          </cell>
          <cell r="M748" t="e">
            <v>#N/A</v>
          </cell>
          <cell r="N748">
            <v>147800</v>
          </cell>
          <cell r="O748" t="e">
            <v>#N/A</v>
          </cell>
        </row>
        <row r="749">
          <cell r="H749">
            <v>163400</v>
          </cell>
          <cell r="I749" t="e">
            <v>#N/A</v>
          </cell>
          <cell r="J749">
            <v>158400</v>
          </cell>
          <cell r="K749" t="e">
            <v>#N/A</v>
          </cell>
          <cell r="L749">
            <v>153400</v>
          </cell>
          <cell r="M749" t="e">
            <v>#N/A</v>
          </cell>
          <cell r="N749">
            <v>148000</v>
          </cell>
          <cell r="O749" t="e">
            <v>#N/A</v>
          </cell>
        </row>
        <row r="750">
          <cell r="H750">
            <v>163600</v>
          </cell>
          <cell r="I750">
            <v>25</v>
          </cell>
          <cell r="J750">
            <v>158600</v>
          </cell>
          <cell r="K750">
            <v>17</v>
          </cell>
          <cell r="L750">
            <v>153600</v>
          </cell>
          <cell r="M750">
            <v>9</v>
          </cell>
          <cell r="N750">
            <v>148200</v>
          </cell>
          <cell r="O750">
            <v>1</v>
          </cell>
        </row>
        <row r="751">
          <cell r="H751">
            <v>163800</v>
          </cell>
          <cell r="I751" t="e">
            <v>#N/A</v>
          </cell>
          <cell r="J751">
            <v>158800</v>
          </cell>
          <cell r="K751" t="e">
            <v>#N/A</v>
          </cell>
          <cell r="L751">
            <v>153800</v>
          </cell>
          <cell r="M751" t="e">
            <v>#N/A</v>
          </cell>
          <cell r="N751">
            <v>148400</v>
          </cell>
          <cell r="O751" t="e">
            <v>#N/A</v>
          </cell>
        </row>
        <row r="752">
          <cell r="H752">
            <v>164000</v>
          </cell>
          <cell r="I752">
            <v>27</v>
          </cell>
          <cell r="J752">
            <v>159000</v>
          </cell>
          <cell r="K752">
            <v>19</v>
          </cell>
          <cell r="L752">
            <v>154000</v>
          </cell>
          <cell r="M752">
            <v>11</v>
          </cell>
          <cell r="N752">
            <v>148600</v>
          </cell>
          <cell r="O752">
            <v>3</v>
          </cell>
        </row>
        <row r="753">
          <cell r="H753">
            <v>164200</v>
          </cell>
          <cell r="I753">
            <v>26</v>
          </cell>
          <cell r="J753">
            <v>159200</v>
          </cell>
          <cell r="K753">
            <v>17</v>
          </cell>
          <cell r="L753">
            <v>154200</v>
          </cell>
          <cell r="M753" t="e">
            <v>#N/A</v>
          </cell>
          <cell r="N753">
            <v>148800</v>
          </cell>
          <cell r="O753">
            <v>1</v>
          </cell>
        </row>
        <row r="754">
          <cell r="H754">
            <v>164400</v>
          </cell>
          <cell r="I754">
            <v>27</v>
          </cell>
          <cell r="J754">
            <v>159400</v>
          </cell>
          <cell r="K754">
            <v>18</v>
          </cell>
          <cell r="L754">
            <v>154400</v>
          </cell>
          <cell r="M754">
            <v>10</v>
          </cell>
          <cell r="N754">
            <v>149000</v>
          </cell>
          <cell r="O754">
            <v>2</v>
          </cell>
        </row>
        <row r="755">
          <cell r="H755">
            <v>164600</v>
          </cell>
          <cell r="I755">
            <v>26</v>
          </cell>
          <cell r="J755">
            <v>159600</v>
          </cell>
          <cell r="K755">
            <v>18</v>
          </cell>
          <cell r="L755">
            <v>154600</v>
          </cell>
          <cell r="M755">
            <v>10</v>
          </cell>
          <cell r="N755">
            <v>149200</v>
          </cell>
          <cell r="O755">
            <v>2</v>
          </cell>
        </row>
        <row r="756">
          <cell r="H756">
            <v>164800</v>
          </cell>
          <cell r="I756">
            <v>25</v>
          </cell>
          <cell r="J756">
            <v>159800</v>
          </cell>
          <cell r="K756">
            <v>17</v>
          </cell>
          <cell r="L756">
            <v>154800</v>
          </cell>
          <cell r="M756">
            <v>9</v>
          </cell>
          <cell r="N756">
            <v>149400</v>
          </cell>
          <cell r="O756">
            <v>1</v>
          </cell>
        </row>
        <row r="757">
          <cell r="H757">
            <v>165000</v>
          </cell>
          <cell r="I757" t="e">
            <v>#N/A</v>
          </cell>
          <cell r="J757">
            <v>160000</v>
          </cell>
          <cell r="K757" t="e">
            <v>#N/A</v>
          </cell>
          <cell r="L757">
            <v>155000</v>
          </cell>
          <cell r="M757" t="e">
            <v>#N/A</v>
          </cell>
          <cell r="N757">
            <v>149600</v>
          </cell>
          <cell r="O757" t="e">
            <v>#N/A</v>
          </cell>
        </row>
        <row r="758">
          <cell r="H758">
            <v>165200</v>
          </cell>
          <cell r="I758">
            <v>26</v>
          </cell>
          <cell r="J758">
            <v>160200</v>
          </cell>
          <cell r="K758">
            <v>17</v>
          </cell>
          <cell r="L758">
            <v>155200</v>
          </cell>
          <cell r="M758">
            <v>9</v>
          </cell>
          <cell r="N758">
            <v>149800</v>
          </cell>
          <cell r="O758">
            <v>1</v>
          </cell>
        </row>
        <row r="759">
          <cell r="H759">
            <v>165400</v>
          </cell>
          <cell r="I759" t="e">
            <v>#N/A</v>
          </cell>
          <cell r="J759">
            <v>160400</v>
          </cell>
          <cell r="K759" t="e">
            <v>#N/A</v>
          </cell>
          <cell r="L759">
            <v>155400</v>
          </cell>
          <cell r="M759" t="e">
            <v>#N/A</v>
          </cell>
          <cell r="N759">
            <v>150000</v>
          </cell>
          <cell r="O759" t="e">
            <v>#N/A</v>
          </cell>
        </row>
        <row r="760">
          <cell r="H760">
            <v>165600</v>
          </cell>
          <cell r="I760">
            <v>28</v>
          </cell>
          <cell r="J760">
            <v>160600</v>
          </cell>
          <cell r="K760">
            <v>20</v>
          </cell>
          <cell r="L760">
            <v>155600</v>
          </cell>
          <cell r="M760">
            <v>12</v>
          </cell>
          <cell r="N760">
            <v>150200</v>
          </cell>
          <cell r="O760">
            <v>4</v>
          </cell>
        </row>
        <row r="761">
          <cell r="H761">
            <v>165800</v>
          </cell>
          <cell r="I761">
            <v>27</v>
          </cell>
          <cell r="J761">
            <v>160800</v>
          </cell>
          <cell r="K761">
            <v>18</v>
          </cell>
          <cell r="L761">
            <v>155800</v>
          </cell>
          <cell r="M761">
            <v>10</v>
          </cell>
          <cell r="N761">
            <v>150400</v>
          </cell>
          <cell r="O761">
            <v>2</v>
          </cell>
        </row>
        <row r="762">
          <cell r="H762">
            <v>166000</v>
          </cell>
          <cell r="I762">
            <v>30</v>
          </cell>
          <cell r="J762">
            <v>161000</v>
          </cell>
          <cell r="K762">
            <v>19</v>
          </cell>
          <cell r="L762">
            <v>156000</v>
          </cell>
          <cell r="M762">
            <v>12</v>
          </cell>
          <cell r="N762">
            <v>150600</v>
          </cell>
          <cell r="O762">
            <v>3</v>
          </cell>
        </row>
        <row r="763">
          <cell r="H763">
            <v>166200</v>
          </cell>
          <cell r="I763">
            <v>28</v>
          </cell>
          <cell r="J763">
            <v>161200</v>
          </cell>
          <cell r="K763">
            <v>17</v>
          </cell>
          <cell r="L763">
            <v>156200</v>
          </cell>
          <cell r="M763">
            <v>10</v>
          </cell>
          <cell r="N763">
            <v>150800</v>
          </cell>
          <cell r="O763">
            <v>2</v>
          </cell>
        </row>
        <row r="764">
          <cell r="H764">
            <v>166400</v>
          </cell>
          <cell r="I764">
            <v>25</v>
          </cell>
          <cell r="J764">
            <v>161400</v>
          </cell>
          <cell r="K764">
            <v>17</v>
          </cell>
          <cell r="L764">
            <v>156400</v>
          </cell>
          <cell r="M764">
            <v>9</v>
          </cell>
          <cell r="N764">
            <v>151000</v>
          </cell>
          <cell r="O764">
            <v>1</v>
          </cell>
        </row>
        <row r="765">
          <cell r="H765">
            <v>166600</v>
          </cell>
          <cell r="I765" t="e">
            <v>#N/A</v>
          </cell>
          <cell r="J765">
            <v>161600</v>
          </cell>
          <cell r="K765" t="e">
            <v>#N/A</v>
          </cell>
          <cell r="L765">
            <v>156600</v>
          </cell>
          <cell r="M765" t="e">
            <v>#N/A</v>
          </cell>
          <cell r="N765">
            <v>151200</v>
          </cell>
          <cell r="O765" t="e">
            <v>#N/A</v>
          </cell>
        </row>
        <row r="766">
          <cell r="H766">
            <v>166800</v>
          </cell>
          <cell r="I766">
            <v>25</v>
          </cell>
          <cell r="J766">
            <v>161800</v>
          </cell>
          <cell r="K766">
            <v>17</v>
          </cell>
          <cell r="L766">
            <v>156800</v>
          </cell>
          <cell r="M766">
            <v>9</v>
          </cell>
          <cell r="N766">
            <v>151400</v>
          </cell>
          <cell r="O766">
            <v>1</v>
          </cell>
        </row>
        <row r="767">
          <cell r="H767">
            <v>167000</v>
          </cell>
          <cell r="I767">
            <v>27</v>
          </cell>
          <cell r="J767">
            <v>162000</v>
          </cell>
          <cell r="K767">
            <v>17</v>
          </cell>
          <cell r="L767">
            <v>157000</v>
          </cell>
          <cell r="M767">
            <v>9</v>
          </cell>
          <cell r="N767">
            <v>151600</v>
          </cell>
          <cell r="O767">
            <v>1</v>
          </cell>
        </row>
        <row r="768">
          <cell r="H768">
            <v>167200</v>
          </cell>
          <cell r="I768">
            <v>25</v>
          </cell>
          <cell r="J768">
            <v>162200</v>
          </cell>
          <cell r="K768" t="e">
            <v>#N/A</v>
          </cell>
          <cell r="L768">
            <v>157200</v>
          </cell>
          <cell r="M768" t="e">
            <v>#N/A</v>
          </cell>
          <cell r="N768">
            <v>151800</v>
          </cell>
          <cell r="O768" t="e">
            <v>#N/A</v>
          </cell>
        </row>
        <row r="769">
          <cell r="H769">
            <v>167400</v>
          </cell>
          <cell r="I769">
            <v>26</v>
          </cell>
          <cell r="J769">
            <v>162400</v>
          </cell>
          <cell r="K769">
            <v>17</v>
          </cell>
          <cell r="L769">
            <v>157400</v>
          </cell>
          <cell r="M769">
            <v>9</v>
          </cell>
          <cell r="N769">
            <v>152000</v>
          </cell>
          <cell r="O769">
            <v>1</v>
          </cell>
        </row>
        <row r="770">
          <cell r="H770">
            <v>167600</v>
          </cell>
          <cell r="I770">
            <v>29</v>
          </cell>
          <cell r="J770">
            <v>162600</v>
          </cell>
          <cell r="K770">
            <v>18</v>
          </cell>
          <cell r="L770">
            <v>157600</v>
          </cell>
          <cell r="M770">
            <v>10</v>
          </cell>
          <cell r="N770">
            <v>152200</v>
          </cell>
          <cell r="O770">
            <v>2</v>
          </cell>
        </row>
        <row r="771">
          <cell r="H771">
            <v>167800</v>
          </cell>
          <cell r="I771">
            <v>25</v>
          </cell>
          <cell r="J771">
            <v>162800</v>
          </cell>
          <cell r="K771" t="e">
            <v>#N/A</v>
          </cell>
          <cell r="L771">
            <v>157800</v>
          </cell>
          <cell r="M771" t="e">
            <v>#N/A</v>
          </cell>
          <cell r="N771">
            <v>152400</v>
          </cell>
          <cell r="O771" t="e">
            <v>#N/A</v>
          </cell>
        </row>
        <row r="772">
          <cell r="H772">
            <v>168000</v>
          </cell>
          <cell r="I772">
            <v>25</v>
          </cell>
          <cell r="J772">
            <v>163000</v>
          </cell>
          <cell r="K772">
            <v>17</v>
          </cell>
          <cell r="L772">
            <v>158000</v>
          </cell>
          <cell r="M772">
            <v>9</v>
          </cell>
          <cell r="N772">
            <v>152600</v>
          </cell>
          <cell r="O772">
            <v>1</v>
          </cell>
        </row>
        <row r="773">
          <cell r="H773">
            <v>168200</v>
          </cell>
          <cell r="I773">
            <v>25</v>
          </cell>
          <cell r="J773">
            <v>163200</v>
          </cell>
          <cell r="K773">
            <v>17</v>
          </cell>
          <cell r="L773">
            <v>158200</v>
          </cell>
          <cell r="M773">
            <v>9</v>
          </cell>
          <cell r="N773">
            <v>152800</v>
          </cell>
          <cell r="O773">
            <v>1</v>
          </cell>
        </row>
        <row r="774">
          <cell r="H774">
            <v>168400</v>
          </cell>
          <cell r="I774" t="e">
            <v>#N/A</v>
          </cell>
          <cell r="J774">
            <v>163400</v>
          </cell>
          <cell r="K774" t="e">
            <v>#N/A</v>
          </cell>
          <cell r="L774">
            <v>158400</v>
          </cell>
          <cell r="M774" t="e">
            <v>#N/A</v>
          </cell>
          <cell r="N774">
            <v>153000</v>
          </cell>
          <cell r="O774" t="e">
            <v>#N/A</v>
          </cell>
        </row>
        <row r="775">
          <cell r="H775">
            <v>168600</v>
          </cell>
          <cell r="I775">
            <v>26</v>
          </cell>
          <cell r="J775">
            <v>163600</v>
          </cell>
          <cell r="K775">
            <v>18</v>
          </cell>
          <cell r="L775">
            <v>158600</v>
          </cell>
          <cell r="M775">
            <v>10</v>
          </cell>
          <cell r="N775">
            <v>153200</v>
          </cell>
          <cell r="O775">
            <v>2</v>
          </cell>
        </row>
        <row r="776">
          <cell r="H776">
            <v>168800</v>
          </cell>
          <cell r="I776">
            <v>29</v>
          </cell>
          <cell r="J776">
            <v>163800</v>
          </cell>
          <cell r="K776">
            <v>19</v>
          </cell>
          <cell r="L776">
            <v>158800</v>
          </cell>
          <cell r="M776">
            <v>10</v>
          </cell>
          <cell r="N776">
            <v>153400</v>
          </cell>
          <cell r="O776">
            <v>3</v>
          </cell>
        </row>
        <row r="777">
          <cell r="H777">
            <v>169000</v>
          </cell>
          <cell r="I777">
            <v>26</v>
          </cell>
          <cell r="J777">
            <v>164000</v>
          </cell>
          <cell r="K777">
            <v>18</v>
          </cell>
          <cell r="L777">
            <v>159000</v>
          </cell>
          <cell r="M777">
            <v>10</v>
          </cell>
          <cell r="N777">
            <v>153600</v>
          </cell>
          <cell r="O777">
            <v>2</v>
          </cell>
        </row>
        <row r="778">
          <cell r="H778">
            <v>169200</v>
          </cell>
          <cell r="I778">
            <v>26</v>
          </cell>
          <cell r="J778">
            <v>164200</v>
          </cell>
          <cell r="K778">
            <v>18</v>
          </cell>
          <cell r="L778">
            <v>159200</v>
          </cell>
          <cell r="M778">
            <v>10</v>
          </cell>
          <cell r="N778">
            <v>153800</v>
          </cell>
          <cell r="O778">
            <v>2</v>
          </cell>
        </row>
        <row r="779">
          <cell r="H779">
            <v>169400</v>
          </cell>
          <cell r="I779" t="e">
            <v>#N/A</v>
          </cell>
          <cell r="J779">
            <v>164400</v>
          </cell>
          <cell r="K779" t="e">
            <v>#N/A</v>
          </cell>
          <cell r="L779">
            <v>159400</v>
          </cell>
          <cell r="M779" t="e">
            <v>#N/A</v>
          </cell>
          <cell r="N779">
            <v>154000</v>
          </cell>
          <cell r="O779" t="e">
            <v>#N/A</v>
          </cell>
        </row>
        <row r="780">
          <cell r="H780">
            <v>169600</v>
          </cell>
          <cell r="I780">
            <v>25</v>
          </cell>
          <cell r="J780">
            <v>164600</v>
          </cell>
          <cell r="K780">
            <v>17</v>
          </cell>
          <cell r="L780">
            <v>159600</v>
          </cell>
          <cell r="M780">
            <v>9</v>
          </cell>
          <cell r="N780">
            <v>154200</v>
          </cell>
          <cell r="O780">
            <v>1</v>
          </cell>
        </row>
        <row r="781">
          <cell r="H781">
            <v>169800</v>
          </cell>
          <cell r="I781" t="e">
            <v>#N/A</v>
          </cell>
          <cell r="J781">
            <v>164800</v>
          </cell>
          <cell r="K781" t="e">
            <v>#N/A</v>
          </cell>
          <cell r="L781">
            <v>159800</v>
          </cell>
          <cell r="M781" t="e">
            <v>#N/A</v>
          </cell>
          <cell r="N781">
            <v>154400</v>
          </cell>
          <cell r="O781" t="e">
            <v>#N/A</v>
          </cell>
        </row>
        <row r="782">
          <cell r="H782">
            <v>170000</v>
          </cell>
          <cell r="I782">
            <v>32</v>
          </cell>
          <cell r="J782">
            <v>165000</v>
          </cell>
          <cell r="K782">
            <v>21</v>
          </cell>
          <cell r="L782">
            <v>160000</v>
          </cell>
          <cell r="M782">
            <v>13</v>
          </cell>
          <cell r="N782">
            <v>154600</v>
          </cell>
          <cell r="O782">
            <v>5</v>
          </cell>
        </row>
        <row r="783">
          <cell r="H783">
            <v>170200</v>
          </cell>
          <cell r="I783">
            <v>27</v>
          </cell>
          <cell r="J783">
            <v>165200</v>
          </cell>
          <cell r="K783">
            <v>20</v>
          </cell>
          <cell r="L783">
            <v>160200</v>
          </cell>
          <cell r="M783">
            <v>12</v>
          </cell>
          <cell r="N783">
            <v>154800</v>
          </cell>
          <cell r="O783">
            <v>4</v>
          </cell>
        </row>
        <row r="784">
          <cell r="H784">
            <v>170400</v>
          </cell>
          <cell r="I784">
            <v>33</v>
          </cell>
          <cell r="J784">
            <v>165400</v>
          </cell>
          <cell r="K784">
            <v>18</v>
          </cell>
          <cell r="L784">
            <v>160400</v>
          </cell>
          <cell r="M784">
            <v>12</v>
          </cell>
          <cell r="N784">
            <v>155000</v>
          </cell>
          <cell r="O784">
            <v>3</v>
          </cell>
        </row>
        <row r="785">
          <cell r="H785">
            <v>170600</v>
          </cell>
          <cell r="I785">
            <v>26</v>
          </cell>
          <cell r="J785">
            <v>165600</v>
          </cell>
          <cell r="K785">
            <v>17</v>
          </cell>
          <cell r="L785">
            <v>160600</v>
          </cell>
          <cell r="M785">
            <v>9</v>
          </cell>
          <cell r="N785">
            <v>155200</v>
          </cell>
          <cell r="O785">
            <v>1</v>
          </cell>
        </row>
        <row r="786">
          <cell r="H786">
            <v>170800</v>
          </cell>
          <cell r="I786">
            <v>29</v>
          </cell>
          <cell r="J786">
            <v>165800</v>
          </cell>
          <cell r="K786">
            <v>20</v>
          </cell>
          <cell r="L786">
            <v>160800</v>
          </cell>
          <cell r="M786">
            <v>12</v>
          </cell>
          <cell r="N786">
            <v>155400</v>
          </cell>
          <cell r="O786">
            <v>3</v>
          </cell>
        </row>
        <row r="787">
          <cell r="H787">
            <v>171000</v>
          </cell>
          <cell r="I787" t="e">
            <v>#N/A</v>
          </cell>
          <cell r="J787">
            <v>166000</v>
          </cell>
          <cell r="K787" t="e">
            <v>#N/A</v>
          </cell>
          <cell r="L787">
            <v>161000</v>
          </cell>
          <cell r="M787" t="e">
            <v>#N/A</v>
          </cell>
          <cell r="N787">
            <v>155600</v>
          </cell>
          <cell r="O787" t="e">
            <v>#N/A</v>
          </cell>
        </row>
        <row r="788">
          <cell r="H788">
            <v>171200</v>
          </cell>
          <cell r="I788">
            <v>26</v>
          </cell>
          <cell r="J788">
            <v>166200</v>
          </cell>
          <cell r="K788">
            <v>17</v>
          </cell>
          <cell r="L788">
            <v>161200</v>
          </cell>
          <cell r="M788" t="e">
            <v>#N/A</v>
          </cell>
          <cell r="N788">
            <v>155800</v>
          </cell>
          <cell r="O788">
            <v>1</v>
          </cell>
        </row>
        <row r="789">
          <cell r="H789">
            <v>171400</v>
          </cell>
          <cell r="I789" t="e">
            <v>#N/A</v>
          </cell>
          <cell r="J789">
            <v>166400</v>
          </cell>
          <cell r="K789" t="e">
            <v>#N/A</v>
          </cell>
          <cell r="L789">
            <v>161400</v>
          </cell>
          <cell r="M789" t="e">
            <v>#N/A</v>
          </cell>
          <cell r="N789">
            <v>156000</v>
          </cell>
          <cell r="O789" t="e">
            <v>#N/A</v>
          </cell>
        </row>
        <row r="790">
          <cell r="H790">
            <v>171600</v>
          </cell>
          <cell r="I790">
            <v>26</v>
          </cell>
          <cell r="J790">
            <v>166600</v>
          </cell>
          <cell r="K790">
            <v>18</v>
          </cell>
          <cell r="L790">
            <v>161600</v>
          </cell>
          <cell r="M790">
            <v>10</v>
          </cell>
          <cell r="N790">
            <v>156200</v>
          </cell>
          <cell r="O790">
            <v>2</v>
          </cell>
        </row>
        <row r="791">
          <cell r="H791">
            <v>171800</v>
          </cell>
          <cell r="I791" t="e">
            <v>#N/A</v>
          </cell>
          <cell r="J791">
            <v>166800</v>
          </cell>
          <cell r="K791" t="e">
            <v>#N/A</v>
          </cell>
          <cell r="L791">
            <v>161800</v>
          </cell>
          <cell r="M791" t="e">
            <v>#N/A</v>
          </cell>
          <cell r="N791">
            <v>156400</v>
          </cell>
          <cell r="O791" t="e">
            <v>#N/A</v>
          </cell>
        </row>
        <row r="792">
          <cell r="H792">
            <v>172000</v>
          </cell>
          <cell r="I792">
            <v>30</v>
          </cell>
          <cell r="J792">
            <v>167000</v>
          </cell>
          <cell r="K792">
            <v>20</v>
          </cell>
          <cell r="L792">
            <v>162000</v>
          </cell>
          <cell r="M792">
            <v>10</v>
          </cell>
          <cell r="N792">
            <v>156600</v>
          </cell>
          <cell r="O792">
            <v>3</v>
          </cell>
        </row>
        <row r="793">
          <cell r="H793">
            <v>172200</v>
          </cell>
          <cell r="I793">
            <v>26</v>
          </cell>
          <cell r="J793">
            <v>167200</v>
          </cell>
          <cell r="K793">
            <v>17</v>
          </cell>
          <cell r="L793">
            <v>162200</v>
          </cell>
          <cell r="M793">
            <v>9</v>
          </cell>
          <cell r="N793">
            <v>156800</v>
          </cell>
          <cell r="O793">
            <v>1</v>
          </cell>
        </row>
        <row r="794">
          <cell r="H794">
            <v>172400</v>
          </cell>
          <cell r="I794" t="e">
            <v>#N/A</v>
          </cell>
          <cell r="J794">
            <v>167400</v>
          </cell>
          <cell r="K794" t="e">
            <v>#N/A</v>
          </cell>
          <cell r="L794">
            <v>162400</v>
          </cell>
          <cell r="M794" t="e">
            <v>#N/A</v>
          </cell>
          <cell r="N794">
            <v>157000</v>
          </cell>
          <cell r="O794" t="e">
            <v>#N/A</v>
          </cell>
        </row>
        <row r="795">
          <cell r="H795">
            <v>172600</v>
          </cell>
          <cell r="I795" t="e">
            <v>#N/A</v>
          </cell>
          <cell r="J795">
            <v>167600</v>
          </cell>
          <cell r="K795" t="e">
            <v>#N/A</v>
          </cell>
          <cell r="L795">
            <v>162600</v>
          </cell>
          <cell r="M795" t="e">
            <v>#N/A</v>
          </cell>
          <cell r="N795">
            <v>157200</v>
          </cell>
          <cell r="O795" t="e">
            <v>#N/A</v>
          </cell>
        </row>
        <row r="796">
          <cell r="H796">
            <v>172800</v>
          </cell>
          <cell r="I796" t="e">
            <v>#N/A</v>
          </cell>
          <cell r="J796">
            <v>167800</v>
          </cell>
          <cell r="K796" t="e">
            <v>#N/A</v>
          </cell>
          <cell r="L796">
            <v>162800</v>
          </cell>
          <cell r="M796" t="e">
            <v>#N/A</v>
          </cell>
          <cell r="N796">
            <v>157400</v>
          </cell>
          <cell r="O796" t="e">
            <v>#N/A</v>
          </cell>
        </row>
        <row r="797">
          <cell r="H797">
            <v>173000</v>
          </cell>
          <cell r="I797">
            <v>27</v>
          </cell>
          <cell r="J797">
            <v>168000</v>
          </cell>
          <cell r="K797">
            <v>19</v>
          </cell>
          <cell r="L797">
            <v>163000</v>
          </cell>
          <cell r="M797">
            <v>10</v>
          </cell>
          <cell r="N797">
            <v>157600</v>
          </cell>
          <cell r="O797">
            <v>2</v>
          </cell>
        </row>
        <row r="798">
          <cell r="H798">
            <v>173200</v>
          </cell>
          <cell r="I798">
            <v>27</v>
          </cell>
          <cell r="J798">
            <v>168200</v>
          </cell>
          <cell r="K798">
            <v>17</v>
          </cell>
          <cell r="L798">
            <v>163200</v>
          </cell>
          <cell r="M798">
            <v>9</v>
          </cell>
          <cell r="N798">
            <v>157800</v>
          </cell>
          <cell r="O798" t="e">
            <v>#N/A</v>
          </cell>
        </row>
        <row r="799">
          <cell r="H799">
            <v>173400</v>
          </cell>
          <cell r="I799">
            <v>26</v>
          </cell>
          <cell r="J799">
            <v>168400</v>
          </cell>
          <cell r="K799" t="e">
            <v>#N/A</v>
          </cell>
          <cell r="L799">
            <v>163400</v>
          </cell>
          <cell r="M799" t="e">
            <v>#N/A</v>
          </cell>
          <cell r="N799">
            <v>158000</v>
          </cell>
          <cell r="O799" t="e">
            <v>#N/A</v>
          </cell>
        </row>
        <row r="800">
          <cell r="H800">
            <v>173600</v>
          </cell>
          <cell r="I800">
            <v>27</v>
          </cell>
          <cell r="J800">
            <v>168600</v>
          </cell>
          <cell r="K800">
            <v>18</v>
          </cell>
          <cell r="L800">
            <v>163600</v>
          </cell>
          <cell r="M800">
            <v>10</v>
          </cell>
          <cell r="N800">
            <v>158200</v>
          </cell>
          <cell r="O800">
            <v>2</v>
          </cell>
        </row>
        <row r="801">
          <cell r="H801">
            <v>173800</v>
          </cell>
          <cell r="I801">
            <v>28</v>
          </cell>
          <cell r="J801">
            <v>168800</v>
          </cell>
          <cell r="K801" t="e">
            <v>#N/A</v>
          </cell>
          <cell r="L801">
            <v>163800</v>
          </cell>
          <cell r="M801" t="e">
            <v>#N/A</v>
          </cell>
          <cell r="N801">
            <v>158400</v>
          </cell>
          <cell r="O801" t="e">
            <v>#N/A</v>
          </cell>
        </row>
        <row r="802">
          <cell r="H802">
            <v>174000</v>
          </cell>
          <cell r="I802">
            <v>29</v>
          </cell>
          <cell r="J802">
            <v>169000</v>
          </cell>
          <cell r="K802">
            <v>21</v>
          </cell>
          <cell r="L802">
            <v>164000</v>
          </cell>
          <cell r="M802">
            <v>13</v>
          </cell>
          <cell r="N802">
            <v>158600</v>
          </cell>
          <cell r="O802">
            <v>5</v>
          </cell>
        </row>
        <row r="803">
          <cell r="H803">
            <v>174200</v>
          </cell>
          <cell r="I803">
            <v>35</v>
          </cell>
          <cell r="J803">
            <v>169200</v>
          </cell>
          <cell r="K803">
            <v>24</v>
          </cell>
          <cell r="L803">
            <v>164200</v>
          </cell>
          <cell r="M803">
            <v>13</v>
          </cell>
          <cell r="N803">
            <v>158800</v>
          </cell>
          <cell r="O803">
            <v>8</v>
          </cell>
        </row>
        <row r="804">
          <cell r="H804">
            <v>174400</v>
          </cell>
          <cell r="I804">
            <v>28</v>
          </cell>
          <cell r="J804">
            <v>169400</v>
          </cell>
          <cell r="K804">
            <v>19</v>
          </cell>
          <cell r="L804">
            <v>164400</v>
          </cell>
          <cell r="M804">
            <v>11</v>
          </cell>
          <cell r="N804">
            <v>159000</v>
          </cell>
          <cell r="O804">
            <v>2</v>
          </cell>
        </row>
        <row r="805">
          <cell r="H805">
            <v>174600</v>
          </cell>
          <cell r="I805">
            <v>30</v>
          </cell>
          <cell r="J805">
            <v>169600</v>
          </cell>
          <cell r="K805">
            <v>18</v>
          </cell>
          <cell r="L805">
            <v>164600</v>
          </cell>
          <cell r="M805">
            <v>9</v>
          </cell>
          <cell r="N805">
            <v>159200</v>
          </cell>
          <cell r="O805">
            <v>1</v>
          </cell>
        </row>
        <row r="806">
          <cell r="H806">
            <v>174800</v>
          </cell>
          <cell r="I806">
            <v>29</v>
          </cell>
          <cell r="J806">
            <v>169800</v>
          </cell>
          <cell r="K806">
            <v>21</v>
          </cell>
          <cell r="L806">
            <v>164800</v>
          </cell>
          <cell r="M806">
            <v>12</v>
          </cell>
          <cell r="N806">
            <v>159400</v>
          </cell>
          <cell r="O806">
            <v>5</v>
          </cell>
        </row>
        <row r="807">
          <cell r="H807">
            <v>175000</v>
          </cell>
          <cell r="I807" t="e">
            <v>#N/A</v>
          </cell>
          <cell r="J807">
            <v>170000</v>
          </cell>
          <cell r="K807" t="e">
            <v>#N/A</v>
          </cell>
          <cell r="L807">
            <v>165000</v>
          </cell>
          <cell r="M807" t="e">
            <v>#N/A</v>
          </cell>
          <cell r="N807">
            <v>159600</v>
          </cell>
          <cell r="O807" t="e">
            <v>#N/A</v>
          </cell>
        </row>
        <row r="808">
          <cell r="H808">
            <v>175200</v>
          </cell>
          <cell r="I808">
            <v>28</v>
          </cell>
          <cell r="J808">
            <v>170200</v>
          </cell>
          <cell r="K808">
            <v>19</v>
          </cell>
          <cell r="L808">
            <v>165200</v>
          </cell>
          <cell r="M808">
            <v>11</v>
          </cell>
          <cell r="N808">
            <v>159800</v>
          </cell>
          <cell r="O808">
            <v>3</v>
          </cell>
        </row>
        <row r="809">
          <cell r="H809">
            <v>175400</v>
          </cell>
          <cell r="I809" t="e">
            <v>#N/A</v>
          </cell>
          <cell r="J809">
            <v>170400</v>
          </cell>
          <cell r="K809" t="e">
            <v>#N/A</v>
          </cell>
          <cell r="L809">
            <v>165400</v>
          </cell>
          <cell r="M809" t="e">
            <v>#N/A</v>
          </cell>
          <cell r="N809">
            <v>160000</v>
          </cell>
          <cell r="O809" t="e">
            <v>#N/A</v>
          </cell>
        </row>
        <row r="810">
          <cell r="H810">
            <v>175600</v>
          </cell>
          <cell r="I810">
            <v>27</v>
          </cell>
          <cell r="J810">
            <v>170600</v>
          </cell>
          <cell r="K810">
            <v>21</v>
          </cell>
          <cell r="L810">
            <v>165600</v>
          </cell>
          <cell r="M810">
            <v>11</v>
          </cell>
          <cell r="N810">
            <v>160200</v>
          </cell>
          <cell r="O810">
            <v>3</v>
          </cell>
        </row>
        <row r="811">
          <cell r="H811">
            <v>175800</v>
          </cell>
          <cell r="I811">
            <v>29</v>
          </cell>
          <cell r="J811">
            <v>170800</v>
          </cell>
          <cell r="K811">
            <v>19</v>
          </cell>
          <cell r="L811">
            <v>165800</v>
          </cell>
          <cell r="M811">
            <v>11</v>
          </cell>
          <cell r="N811">
            <v>160400</v>
          </cell>
          <cell r="O811">
            <v>3</v>
          </cell>
        </row>
        <row r="812">
          <cell r="H812">
            <v>176000</v>
          </cell>
          <cell r="I812">
            <v>31</v>
          </cell>
          <cell r="J812">
            <v>171000</v>
          </cell>
          <cell r="K812">
            <v>18</v>
          </cell>
          <cell r="L812">
            <v>166000</v>
          </cell>
          <cell r="M812">
            <v>10</v>
          </cell>
          <cell r="N812">
            <v>160600</v>
          </cell>
          <cell r="O812">
            <v>2</v>
          </cell>
        </row>
        <row r="813">
          <cell r="H813">
            <v>176200</v>
          </cell>
          <cell r="I813">
            <v>27</v>
          </cell>
          <cell r="J813">
            <v>171200</v>
          </cell>
          <cell r="K813">
            <v>19</v>
          </cell>
          <cell r="L813">
            <v>166200</v>
          </cell>
          <cell r="M813">
            <v>11</v>
          </cell>
          <cell r="N813">
            <v>160800</v>
          </cell>
          <cell r="O813">
            <v>3</v>
          </cell>
        </row>
        <row r="814">
          <cell r="H814">
            <v>176400</v>
          </cell>
          <cell r="I814">
            <v>28</v>
          </cell>
          <cell r="J814">
            <v>171400</v>
          </cell>
          <cell r="K814">
            <v>18</v>
          </cell>
          <cell r="L814">
            <v>166400</v>
          </cell>
          <cell r="M814">
            <v>10</v>
          </cell>
          <cell r="N814">
            <v>161000</v>
          </cell>
          <cell r="O814">
            <v>2</v>
          </cell>
        </row>
        <row r="815">
          <cell r="H815">
            <v>176600</v>
          </cell>
          <cell r="I815">
            <v>27</v>
          </cell>
          <cell r="J815">
            <v>171600</v>
          </cell>
          <cell r="K815">
            <v>18</v>
          </cell>
          <cell r="L815">
            <v>166600</v>
          </cell>
          <cell r="M815">
            <v>10</v>
          </cell>
          <cell r="N815">
            <v>161200</v>
          </cell>
          <cell r="O815">
            <v>2</v>
          </cell>
        </row>
        <row r="816">
          <cell r="H816">
            <v>176800</v>
          </cell>
          <cell r="I816">
            <v>34</v>
          </cell>
          <cell r="J816">
            <v>171800</v>
          </cell>
          <cell r="K816">
            <v>23</v>
          </cell>
          <cell r="L816">
            <v>166800</v>
          </cell>
          <cell r="M816">
            <v>16</v>
          </cell>
          <cell r="N816">
            <v>161400</v>
          </cell>
          <cell r="O816">
            <v>7</v>
          </cell>
        </row>
        <row r="817">
          <cell r="H817">
            <v>177000</v>
          </cell>
          <cell r="I817">
            <v>26</v>
          </cell>
          <cell r="J817">
            <v>172000</v>
          </cell>
          <cell r="K817">
            <v>17</v>
          </cell>
          <cell r="L817">
            <v>167000</v>
          </cell>
          <cell r="M817">
            <v>9</v>
          </cell>
          <cell r="N817">
            <v>161600</v>
          </cell>
          <cell r="O817">
            <v>1</v>
          </cell>
        </row>
        <row r="818">
          <cell r="H818">
            <v>177200</v>
          </cell>
          <cell r="I818">
            <v>31</v>
          </cell>
          <cell r="J818">
            <v>172200</v>
          </cell>
          <cell r="K818">
            <v>19</v>
          </cell>
          <cell r="L818">
            <v>167200</v>
          </cell>
          <cell r="M818">
            <v>11</v>
          </cell>
          <cell r="N818">
            <v>161800</v>
          </cell>
          <cell r="O818">
            <v>3</v>
          </cell>
        </row>
        <row r="819">
          <cell r="H819">
            <v>177400</v>
          </cell>
          <cell r="I819">
            <v>25</v>
          </cell>
          <cell r="J819">
            <v>172400</v>
          </cell>
          <cell r="K819">
            <v>17</v>
          </cell>
          <cell r="L819">
            <v>167400</v>
          </cell>
          <cell r="M819">
            <v>9</v>
          </cell>
          <cell r="N819">
            <v>162000</v>
          </cell>
          <cell r="O819">
            <v>1</v>
          </cell>
        </row>
        <row r="820">
          <cell r="H820">
            <v>177600</v>
          </cell>
          <cell r="I820">
            <v>28</v>
          </cell>
          <cell r="J820">
            <v>172600</v>
          </cell>
          <cell r="K820">
            <v>17</v>
          </cell>
          <cell r="L820">
            <v>167600</v>
          </cell>
          <cell r="M820">
            <v>9</v>
          </cell>
          <cell r="N820">
            <v>162200</v>
          </cell>
          <cell r="O820">
            <v>1</v>
          </cell>
        </row>
        <row r="821">
          <cell r="H821">
            <v>177800</v>
          </cell>
          <cell r="I821">
            <v>29</v>
          </cell>
          <cell r="J821">
            <v>172800</v>
          </cell>
          <cell r="K821">
            <v>20</v>
          </cell>
          <cell r="L821">
            <v>167800</v>
          </cell>
          <cell r="M821">
            <v>11</v>
          </cell>
          <cell r="N821">
            <v>162400</v>
          </cell>
          <cell r="O821">
            <v>4</v>
          </cell>
        </row>
        <row r="822">
          <cell r="H822">
            <v>178000</v>
          </cell>
          <cell r="I822">
            <v>26</v>
          </cell>
          <cell r="J822">
            <v>173000</v>
          </cell>
          <cell r="K822">
            <v>19</v>
          </cell>
          <cell r="L822">
            <v>168000</v>
          </cell>
          <cell r="M822">
            <v>10</v>
          </cell>
          <cell r="N822">
            <v>162600</v>
          </cell>
          <cell r="O822">
            <v>2</v>
          </cell>
        </row>
        <row r="823">
          <cell r="H823">
            <v>178200</v>
          </cell>
          <cell r="I823">
            <v>26</v>
          </cell>
          <cell r="J823">
            <v>173200</v>
          </cell>
          <cell r="K823">
            <v>18</v>
          </cell>
          <cell r="L823">
            <v>168200</v>
          </cell>
          <cell r="M823">
            <v>10</v>
          </cell>
          <cell r="N823">
            <v>162800</v>
          </cell>
          <cell r="O823">
            <v>2</v>
          </cell>
        </row>
        <row r="824">
          <cell r="H824">
            <v>178400</v>
          </cell>
          <cell r="I824">
            <v>26</v>
          </cell>
          <cell r="J824">
            <v>173400</v>
          </cell>
          <cell r="K824">
            <v>18</v>
          </cell>
          <cell r="L824">
            <v>168400</v>
          </cell>
          <cell r="M824">
            <v>10</v>
          </cell>
          <cell r="N824">
            <v>163000</v>
          </cell>
          <cell r="O824">
            <v>2</v>
          </cell>
        </row>
        <row r="825">
          <cell r="H825">
            <v>178600</v>
          </cell>
          <cell r="I825">
            <v>26</v>
          </cell>
          <cell r="J825">
            <v>173600</v>
          </cell>
          <cell r="K825" t="e">
            <v>#N/A</v>
          </cell>
          <cell r="L825">
            <v>168600</v>
          </cell>
          <cell r="M825" t="e">
            <v>#N/A</v>
          </cell>
          <cell r="N825">
            <v>163200</v>
          </cell>
          <cell r="O825" t="e">
            <v>#N/A</v>
          </cell>
        </row>
        <row r="826">
          <cell r="H826">
            <v>178800</v>
          </cell>
          <cell r="I826">
            <v>26</v>
          </cell>
          <cell r="J826">
            <v>173800</v>
          </cell>
          <cell r="K826" t="e">
            <v>#N/A</v>
          </cell>
          <cell r="L826">
            <v>168800</v>
          </cell>
          <cell r="M826" t="e">
            <v>#N/A</v>
          </cell>
          <cell r="N826">
            <v>163400</v>
          </cell>
          <cell r="O826" t="e">
            <v>#N/A</v>
          </cell>
        </row>
        <row r="827">
          <cell r="H827">
            <v>179000</v>
          </cell>
          <cell r="I827">
            <v>25</v>
          </cell>
          <cell r="J827">
            <v>174000</v>
          </cell>
          <cell r="K827" t="e">
            <v>#N/A</v>
          </cell>
          <cell r="L827">
            <v>169000</v>
          </cell>
          <cell r="M827" t="e">
            <v>#N/A</v>
          </cell>
          <cell r="N827">
            <v>163600</v>
          </cell>
          <cell r="O827" t="e">
            <v>#N/A</v>
          </cell>
        </row>
        <row r="828">
          <cell r="H828">
            <v>179200</v>
          </cell>
          <cell r="I828">
            <v>35</v>
          </cell>
          <cell r="J828">
            <v>174200</v>
          </cell>
          <cell r="K828">
            <v>24</v>
          </cell>
          <cell r="L828">
            <v>169200</v>
          </cell>
          <cell r="M828">
            <v>15</v>
          </cell>
          <cell r="N828">
            <v>163800</v>
          </cell>
          <cell r="O828">
            <v>7</v>
          </cell>
        </row>
        <row r="829">
          <cell r="H829">
            <v>179400</v>
          </cell>
          <cell r="I829" t="e">
            <v>#N/A</v>
          </cell>
          <cell r="J829">
            <v>174400</v>
          </cell>
          <cell r="K829" t="e">
            <v>#N/A</v>
          </cell>
          <cell r="L829">
            <v>169400</v>
          </cell>
          <cell r="M829" t="e">
            <v>#N/A</v>
          </cell>
          <cell r="N829">
            <v>164000</v>
          </cell>
          <cell r="O829" t="e">
            <v>#N/A</v>
          </cell>
        </row>
        <row r="830">
          <cell r="H830">
            <v>179600</v>
          </cell>
          <cell r="I830">
            <v>28</v>
          </cell>
          <cell r="J830">
            <v>174600</v>
          </cell>
          <cell r="K830">
            <v>20</v>
          </cell>
          <cell r="L830">
            <v>169600</v>
          </cell>
          <cell r="M830">
            <v>11</v>
          </cell>
          <cell r="N830">
            <v>164200</v>
          </cell>
          <cell r="O830">
            <v>4</v>
          </cell>
        </row>
        <row r="831">
          <cell r="H831">
            <v>179800</v>
          </cell>
          <cell r="I831">
            <v>26</v>
          </cell>
          <cell r="J831">
            <v>174800</v>
          </cell>
          <cell r="K831">
            <v>18</v>
          </cell>
          <cell r="L831">
            <v>169800</v>
          </cell>
          <cell r="M831">
            <v>10</v>
          </cell>
          <cell r="N831">
            <v>164400</v>
          </cell>
          <cell r="O831">
            <v>1</v>
          </cell>
        </row>
        <row r="832">
          <cell r="H832">
            <v>180000</v>
          </cell>
          <cell r="I832">
            <v>25</v>
          </cell>
          <cell r="J832">
            <v>175000</v>
          </cell>
          <cell r="K832" t="e">
            <v>#N/A</v>
          </cell>
          <cell r="L832">
            <v>170000</v>
          </cell>
          <cell r="M832" t="e">
            <v>#N/A</v>
          </cell>
          <cell r="N832">
            <v>164600</v>
          </cell>
          <cell r="O832" t="e">
            <v>#N/A</v>
          </cell>
        </row>
        <row r="833">
          <cell r="H833">
            <v>180200</v>
          </cell>
          <cell r="I833">
            <v>25</v>
          </cell>
          <cell r="J833">
            <v>175200</v>
          </cell>
          <cell r="K833" t="e">
            <v>#N/A</v>
          </cell>
          <cell r="L833">
            <v>170200</v>
          </cell>
          <cell r="M833" t="e">
            <v>#N/A</v>
          </cell>
          <cell r="N833">
            <v>164800</v>
          </cell>
          <cell r="O833" t="e">
            <v>#N/A</v>
          </cell>
        </row>
        <row r="834">
          <cell r="H834">
            <v>180400</v>
          </cell>
          <cell r="I834" t="e">
            <v>#N/A</v>
          </cell>
          <cell r="J834">
            <v>175400</v>
          </cell>
          <cell r="K834" t="e">
            <v>#N/A</v>
          </cell>
          <cell r="L834">
            <v>170400</v>
          </cell>
          <cell r="M834" t="e">
            <v>#N/A</v>
          </cell>
          <cell r="N834">
            <v>165000</v>
          </cell>
          <cell r="O834" t="e">
            <v>#N/A</v>
          </cell>
        </row>
        <row r="835">
          <cell r="H835">
            <v>180600</v>
          </cell>
          <cell r="I835">
            <v>27</v>
          </cell>
          <cell r="J835">
            <v>175600</v>
          </cell>
          <cell r="K835">
            <v>21</v>
          </cell>
          <cell r="L835">
            <v>170600</v>
          </cell>
          <cell r="M835">
            <v>12</v>
          </cell>
          <cell r="N835">
            <v>165200</v>
          </cell>
          <cell r="O835">
            <v>5</v>
          </cell>
        </row>
        <row r="836">
          <cell r="H836">
            <v>180800</v>
          </cell>
          <cell r="I836">
            <v>25</v>
          </cell>
          <cell r="J836">
            <v>175800</v>
          </cell>
          <cell r="K836">
            <v>17</v>
          </cell>
          <cell r="L836">
            <v>170800</v>
          </cell>
          <cell r="M836">
            <v>9</v>
          </cell>
          <cell r="N836">
            <v>165400</v>
          </cell>
          <cell r="O836">
            <v>1</v>
          </cell>
        </row>
        <row r="837">
          <cell r="H837">
            <v>181000</v>
          </cell>
          <cell r="I837">
            <v>25</v>
          </cell>
          <cell r="J837">
            <v>176000</v>
          </cell>
          <cell r="K837" t="e">
            <v>#N/A</v>
          </cell>
          <cell r="L837">
            <v>171000</v>
          </cell>
          <cell r="M837" t="e">
            <v>#N/A</v>
          </cell>
          <cell r="N837">
            <v>165600</v>
          </cell>
          <cell r="O837" t="e">
            <v>#N/A</v>
          </cell>
        </row>
        <row r="838">
          <cell r="H838">
            <v>181200</v>
          </cell>
          <cell r="I838">
            <v>25</v>
          </cell>
          <cell r="J838">
            <v>176200</v>
          </cell>
          <cell r="K838">
            <v>17</v>
          </cell>
          <cell r="L838">
            <v>171200</v>
          </cell>
          <cell r="M838">
            <v>9</v>
          </cell>
          <cell r="N838">
            <v>165800</v>
          </cell>
          <cell r="O838">
            <v>1</v>
          </cell>
        </row>
        <row r="839">
          <cell r="H839">
            <v>181400</v>
          </cell>
          <cell r="I839" t="e">
            <v>#N/A</v>
          </cell>
          <cell r="J839">
            <v>176400</v>
          </cell>
          <cell r="K839" t="e">
            <v>#N/A</v>
          </cell>
          <cell r="L839">
            <v>171400</v>
          </cell>
          <cell r="M839" t="e">
            <v>#N/A</v>
          </cell>
          <cell r="N839">
            <v>166000</v>
          </cell>
          <cell r="O839" t="e">
            <v>#N/A</v>
          </cell>
        </row>
        <row r="840">
          <cell r="H840">
            <v>181600</v>
          </cell>
          <cell r="I840">
            <v>29</v>
          </cell>
          <cell r="J840">
            <v>176600</v>
          </cell>
          <cell r="K840">
            <v>19</v>
          </cell>
          <cell r="L840">
            <v>171600</v>
          </cell>
          <cell r="M840">
            <v>12</v>
          </cell>
          <cell r="N840">
            <v>166200</v>
          </cell>
          <cell r="O840">
            <v>5</v>
          </cell>
        </row>
        <row r="841">
          <cell r="H841">
            <v>181800</v>
          </cell>
          <cell r="I841">
            <v>33</v>
          </cell>
          <cell r="J841">
            <v>176800</v>
          </cell>
          <cell r="K841">
            <v>21</v>
          </cell>
          <cell r="L841">
            <v>171800</v>
          </cell>
          <cell r="M841">
            <v>13</v>
          </cell>
          <cell r="N841">
            <v>166400</v>
          </cell>
          <cell r="O841">
            <v>4</v>
          </cell>
        </row>
        <row r="842">
          <cell r="H842">
            <v>182000</v>
          </cell>
          <cell r="I842">
            <v>28</v>
          </cell>
          <cell r="J842">
            <v>177000</v>
          </cell>
          <cell r="K842">
            <v>18</v>
          </cell>
          <cell r="L842">
            <v>172000</v>
          </cell>
          <cell r="M842">
            <v>10</v>
          </cell>
          <cell r="N842">
            <v>166600</v>
          </cell>
          <cell r="O842">
            <v>2</v>
          </cell>
        </row>
        <row r="843">
          <cell r="H843">
            <v>182200</v>
          </cell>
          <cell r="I843">
            <v>31</v>
          </cell>
          <cell r="J843">
            <v>177200</v>
          </cell>
          <cell r="K843">
            <v>22</v>
          </cell>
          <cell r="L843">
            <v>172200</v>
          </cell>
          <cell r="M843">
            <v>14</v>
          </cell>
          <cell r="N843">
            <v>166800</v>
          </cell>
          <cell r="O843">
            <v>4</v>
          </cell>
        </row>
        <row r="844">
          <cell r="H844">
            <v>182400</v>
          </cell>
          <cell r="I844">
            <v>27</v>
          </cell>
          <cell r="J844">
            <v>177400</v>
          </cell>
          <cell r="K844">
            <v>18</v>
          </cell>
          <cell r="L844">
            <v>172400</v>
          </cell>
          <cell r="M844">
            <v>10</v>
          </cell>
          <cell r="N844">
            <v>167000</v>
          </cell>
          <cell r="O844">
            <v>2</v>
          </cell>
        </row>
        <row r="845">
          <cell r="H845">
            <v>182600</v>
          </cell>
          <cell r="I845">
            <v>28</v>
          </cell>
          <cell r="J845">
            <v>177600</v>
          </cell>
          <cell r="K845">
            <v>18</v>
          </cell>
          <cell r="L845">
            <v>172600</v>
          </cell>
          <cell r="M845">
            <v>10</v>
          </cell>
          <cell r="N845">
            <v>167200</v>
          </cell>
          <cell r="O845">
            <v>2</v>
          </cell>
        </row>
        <row r="846">
          <cell r="H846">
            <v>182800</v>
          </cell>
          <cell r="I846">
            <v>26</v>
          </cell>
          <cell r="J846">
            <v>177800</v>
          </cell>
          <cell r="K846">
            <v>18</v>
          </cell>
          <cell r="L846">
            <v>172800</v>
          </cell>
          <cell r="M846">
            <v>10</v>
          </cell>
          <cell r="N846">
            <v>167400</v>
          </cell>
          <cell r="O846">
            <v>2</v>
          </cell>
        </row>
        <row r="847">
          <cell r="H847">
            <v>183000</v>
          </cell>
          <cell r="I847">
            <v>28</v>
          </cell>
          <cell r="J847">
            <v>178000</v>
          </cell>
          <cell r="K847">
            <v>20</v>
          </cell>
          <cell r="L847">
            <v>173000</v>
          </cell>
          <cell r="M847">
            <v>12</v>
          </cell>
          <cell r="N847">
            <v>167600</v>
          </cell>
          <cell r="O847">
            <v>3</v>
          </cell>
        </row>
        <row r="848">
          <cell r="H848">
            <v>183200</v>
          </cell>
          <cell r="I848">
            <v>30</v>
          </cell>
          <cell r="J848">
            <v>178200</v>
          </cell>
          <cell r="K848">
            <v>19</v>
          </cell>
          <cell r="L848">
            <v>173200</v>
          </cell>
          <cell r="M848">
            <v>11</v>
          </cell>
          <cell r="N848">
            <v>167800</v>
          </cell>
          <cell r="O848">
            <v>3</v>
          </cell>
        </row>
        <row r="849">
          <cell r="H849">
            <v>183400</v>
          </cell>
          <cell r="I849">
            <v>32</v>
          </cell>
          <cell r="J849">
            <v>178400</v>
          </cell>
          <cell r="K849">
            <v>22</v>
          </cell>
          <cell r="L849">
            <v>173400</v>
          </cell>
          <cell r="M849">
            <v>10</v>
          </cell>
          <cell r="N849">
            <v>168000</v>
          </cell>
          <cell r="O849">
            <v>3</v>
          </cell>
        </row>
        <row r="850">
          <cell r="H850">
            <v>183600</v>
          </cell>
          <cell r="I850">
            <v>34</v>
          </cell>
          <cell r="J850">
            <v>178600</v>
          </cell>
          <cell r="K850">
            <v>23</v>
          </cell>
          <cell r="L850">
            <v>173600</v>
          </cell>
          <cell r="M850">
            <v>17</v>
          </cell>
          <cell r="N850">
            <v>168200</v>
          </cell>
          <cell r="O850">
            <v>9</v>
          </cell>
        </row>
        <row r="851">
          <cell r="H851">
            <v>183800</v>
          </cell>
          <cell r="I851">
            <v>31</v>
          </cell>
          <cell r="J851">
            <v>178800</v>
          </cell>
          <cell r="K851">
            <v>23</v>
          </cell>
          <cell r="L851">
            <v>173800</v>
          </cell>
          <cell r="M851">
            <v>13</v>
          </cell>
          <cell r="N851">
            <v>168400</v>
          </cell>
          <cell r="O851">
            <v>6</v>
          </cell>
        </row>
        <row r="852">
          <cell r="H852">
            <v>184000</v>
          </cell>
          <cell r="I852">
            <v>43</v>
          </cell>
          <cell r="J852">
            <v>179000</v>
          </cell>
          <cell r="K852">
            <v>26</v>
          </cell>
          <cell r="L852">
            <v>174000</v>
          </cell>
          <cell r="M852">
            <v>20</v>
          </cell>
          <cell r="N852">
            <v>168600</v>
          </cell>
          <cell r="O852">
            <v>12</v>
          </cell>
        </row>
        <row r="853">
          <cell r="H853">
            <v>184200</v>
          </cell>
          <cell r="I853">
            <v>50</v>
          </cell>
          <cell r="J853">
            <v>179200</v>
          </cell>
          <cell r="K853">
            <v>29</v>
          </cell>
          <cell r="L853">
            <v>174200</v>
          </cell>
          <cell r="M853">
            <v>21</v>
          </cell>
          <cell r="N853">
            <v>168800</v>
          </cell>
          <cell r="O853">
            <v>10</v>
          </cell>
        </row>
        <row r="854">
          <cell r="H854">
            <v>184400</v>
          </cell>
          <cell r="I854">
            <v>37</v>
          </cell>
          <cell r="J854">
            <v>179400</v>
          </cell>
          <cell r="K854">
            <v>23</v>
          </cell>
          <cell r="L854">
            <v>174400</v>
          </cell>
          <cell r="M854">
            <v>13</v>
          </cell>
          <cell r="N854">
            <v>169000</v>
          </cell>
          <cell r="O854">
            <v>6</v>
          </cell>
        </row>
        <row r="855">
          <cell r="H855">
            <v>184600</v>
          </cell>
          <cell r="I855">
            <v>34</v>
          </cell>
          <cell r="J855">
            <v>179600</v>
          </cell>
          <cell r="K855">
            <v>21</v>
          </cell>
          <cell r="L855">
            <v>174600</v>
          </cell>
          <cell r="M855">
            <v>12</v>
          </cell>
          <cell r="N855">
            <v>169200</v>
          </cell>
          <cell r="O855">
            <v>4</v>
          </cell>
        </row>
        <row r="856">
          <cell r="H856">
            <v>184800</v>
          </cell>
          <cell r="I856">
            <v>47</v>
          </cell>
          <cell r="J856">
            <v>179800</v>
          </cell>
          <cell r="K856">
            <v>30</v>
          </cell>
          <cell r="L856">
            <v>174800</v>
          </cell>
          <cell r="M856">
            <v>21</v>
          </cell>
          <cell r="N856">
            <v>169400</v>
          </cell>
          <cell r="O856">
            <v>13</v>
          </cell>
        </row>
        <row r="857">
          <cell r="H857">
            <v>185000</v>
          </cell>
          <cell r="I857">
            <v>31</v>
          </cell>
          <cell r="J857">
            <v>180000</v>
          </cell>
          <cell r="K857">
            <v>19</v>
          </cell>
          <cell r="L857">
            <v>175000</v>
          </cell>
          <cell r="M857">
            <v>12</v>
          </cell>
          <cell r="N857">
            <v>169600</v>
          </cell>
          <cell r="O857">
            <v>3</v>
          </cell>
        </row>
        <row r="858">
          <cell r="H858">
            <v>185200</v>
          </cell>
          <cell r="I858">
            <v>40</v>
          </cell>
          <cell r="J858">
            <v>180200</v>
          </cell>
          <cell r="K858">
            <v>28</v>
          </cell>
          <cell r="L858">
            <v>175200</v>
          </cell>
          <cell r="M858">
            <v>16</v>
          </cell>
          <cell r="N858">
            <v>169800</v>
          </cell>
          <cell r="O858">
            <v>10</v>
          </cell>
        </row>
        <row r="859">
          <cell r="H859">
            <v>185400</v>
          </cell>
          <cell r="I859">
            <v>32</v>
          </cell>
          <cell r="J859">
            <v>180400</v>
          </cell>
          <cell r="K859">
            <v>19</v>
          </cell>
          <cell r="L859">
            <v>175400</v>
          </cell>
          <cell r="M859">
            <v>12</v>
          </cell>
          <cell r="N859">
            <v>170000</v>
          </cell>
          <cell r="O859">
            <v>3</v>
          </cell>
        </row>
        <row r="860">
          <cell r="H860">
            <v>185600</v>
          </cell>
          <cell r="I860">
            <v>30</v>
          </cell>
          <cell r="J860">
            <v>180600</v>
          </cell>
          <cell r="K860">
            <v>18</v>
          </cell>
          <cell r="L860">
            <v>175600</v>
          </cell>
          <cell r="M860">
            <v>11</v>
          </cell>
          <cell r="N860">
            <v>170200</v>
          </cell>
          <cell r="O860">
            <v>1</v>
          </cell>
        </row>
        <row r="861">
          <cell r="H861">
            <v>185800</v>
          </cell>
          <cell r="I861">
            <v>42</v>
          </cell>
          <cell r="J861">
            <v>180800</v>
          </cell>
          <cell r="K861">
            <v>25</v>
          </cell>
          <cell r="L861">
            <v>175800</v>
          </cell>
          <cell r="M861">
            <v>19</v>
          </cell>
          <cell r="N861">
            <v>170400</v>
          </cell>
          <cell r="O861">
            <v>10</v>
          </cell>
        </row>
        <row r="862">
          <cell r="H862">
            <v>186000</v>
          </cell>
          <cell r="I862">
            <v>73</v>
          </cell>
          <cell r="J862">
            <v>181000</v>
          </cell>
          <cell r="K862">
            <v>31</v>
          </cell>
          <cell r="L862">
            <v>176000</v>
          </cell>
          <cell r="M862">
            <v>23</v>
          </cell>
          <cell r="N862">
            <v>170600</v>
          </cell>
          <cell r="O862">
            <v>15</v>
          </cell>
        </row>
        <row r="863">
          <cell r="H863">
            <v>186200</v>
          </cell>
          <cell r="I863">
            <v>43</v>
          </cell>
          <cell r="J863">
            <v>181200</v>
          </cell>
          <cell r="K863">
            <v>22</v>
          </cell>
          <cell r="L863">
            <v>176200</v>
          </cell>
          <cell r="M863">
            <v>13</v>
          </cell>
          <cell r="N863">
            <v>170800</v>
          </cell>
          <cell r="O863">
            <v>6</v>
          </cell>
        </row>
        <row r="864">
          <cell r="H864">
            <v>186400</v>
          </cell>
          <cell r="I864">
            <v>27</v>
          </cell>
          <cell r="J864">
            <v>181400</v>
          </cell>
          <cell r="K864">
            <v>18</v>
          </cell>
          <cell r="L864">
            <v>176400</v>
          </cell>
          <cell r="M864">
            <v>10</v>
          </cell>
          <cell r="N864">
            <v>171000</v>
          </cell>
          <cell r="O864">
            <v>2</v>
          </cell>
        </row>
        <row r="865">
          <cell r="H865">
            <v>186600</v>
          </cell>
          <cell r="I865">
            <v>25</v>
          </cell>
          <cell r="J865">
            <v>181600</v>
          </cell>
          <cell r="K865">
            <v>17</v>
          </cell>
          <cell r="L865">
            <v>176600</v>
          </cell>
          <cell r="M865">
            <v>9</v>
          </cell>
          <cell r="N865">
            <v>171200</v>
          </cell>
          <cell r="O865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"/>
      <sheetName val="summary_all"/>
      <sheetName val="HIFI"/>
      <sheetName val="cutesv"/>
      <sheetName val="sniffles"/>
      <sheetName val="PBSV"/>
      <sheetName val="DOTPLOT"/>
      <sheetName val="Sheet1"/>
      <sheetName val="Sheet2"/>
      <sheetName val="GI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5">
          <cell r="C5">
            <v>371011</v>
          </cell>
          <cell r="E5">
            <v>0</v>
          </cell>
          <cell r="F5">
            <v>1724</v>
          </cell>
          <cell r="R5">
            <v>0</v>
          </cell>
          <cell r="AA5">
            <v>0</v>
          </cell>
          <cell r="AB5">
            <v>0</v>
          </cell>
          <cell r="AE5">
            <v>0</v>
          </cell>
        </row>
        <row r="6">
          <cell r="C6">
            <v>528879</v>
          </cell>
          <cell r="E6">
            <v>595</v>
          </cell>
          <cell r="F6">
            <v>0</v>
          </cell>
          <cell r="R6">
            <v>200</v>
          </cell>
          <cell r="AA6">
            <v>115</v>
          </cell>
          <cell r="AB6">
            <v>106</v>
          </cell>
          <cell r="AE6">
            <v>0</v>
          </cell>
        </row>
        <row r="7">
          <cell r="C7">
            <v>786038</v>
          </cell>
          <cell r="E7">
            <v>0</v>
          </cell>
          <cell r="F7">
            <v>224</v>
          </cell>
          <cell r="R7">
            <v>400</v>
          </cell>
          <cell r="AA7">
            <v>19</v>
          </cell>
          <cell r="AB7">
            <v>36</v>
          </cell>
          <cell r="AE7">
            <v>0</v>
          </cell>
        </row>
        <row r="8">
          <cell r="C8">
            <v>834408</v>
          </cell>
          <cell r="E8">
            <v>1717</v>
          </cell>
          <cell r="F8">
            <v>0</v>
          </cell>
          <cell r="R8">
            <v>600</v>
          </cell>
          <cell r="AA8">
            <v>29</v>
          </cell>
          <cell r="AB8">
            <v>21</v>
          </cell>
          <cell r="AE8">
            <v>1717</v>
          </cell>
        </row>
        <row r="9">
          <cell r="C9">
            <v>862415</v>
          </cell>
          <cell r="E9">
            <v>0</v>
          </cell>
          <cell r="F9">
            <v>1363</v>
          </cell>
          <cell r="R9">
            <v>800</v>
          </cell>
          <cell r="AA9">
            <v>17</v>
          </cell>
          <cell r="AB9">
            <v>12</v>
          </cell>
          <cell r="AE9">
            <v>0</v>
          </cell>
        </row>
        <row r="10">
          <cell r="C10">
            <v>909647</v>
          </cell>
          <cell r="E10">
            <v>0</v>
          </cell>
          <cell r="F10">
            <v>1411</v>
          </cell>
          <cell r="R10">
            <v>1000</v>
          </cell>
          <cell r="AA10">
            <v>4</v>
          </cell>
          <cell r="AB10">
            <v>9</v>
          </cell>
          <cell r="AE10">
            <v>0</v>
          </cell>
        </row>
        <row r="11">
          <cell r="C11">
            <v>910426</v>
          </cell>
          <cell r="E11">
            <v>0</v>
          </cell>
          <cell r="F11">
            <v>508</v>
          </cell>
          <cell r="R11">
            <v>1200</v>
          </cell>
          <cell r="AA11">
            <v>4</v>
          </cell>
          <cell r="AB11">
            <v>9</v>
          </cell>
          <cell r="AE11">
            <v>508</v>
          </cell>
        </row>
        <row r="12">
          <cell r="C12">
            <v>994192</v>
          </cell>
          <cell r="E12">
            <v>0</v>
          </cell>
          <cell r="F12">
            <v>223</v>
          </cell>
          <cell r="R12">
            <v>1400</v>
          </cell>
          <cell r="AA12">
            <v>3</v>
          </cell>
          <cell r="AB12">
            <v>4</v>
          </cell>
          <cell r="AE12">
            <v>223</v>
          </cell>
        </row>
        <row r="13">
          <cell r="C13">
            <v>1053939</v>
          </cell>
          <cell r="E13">
            <v>667</v>
          </cell>
          <cell r="F13">
            <v>0</v>
          </cell>
          <cell r="R13">
            <v>1600</v>
          </cell>
          <cell r="AA13">
            <v>4</v>
          </cell>
          <cell r="AB13">
            <v>8</v>
          </cell>
          <cell r="AE13">
            <v>667</v>
          </cell>
        </row>
        <row r="14">
          <cell r="C14">
            <v>1125900</v>
          </cell>
          <cell r="E14">
            <v>0</v>
          </cell>
          <cell r="F14">
            <v>348</v>
          </cell>
          <cell r="R14">
            <v>1800</v>
          </cell>
          <cell r="AA14">
            <v>0.9</v>
          </cell>
          <cell r="AB14">
            <v>0.9</v>
          </cell>
          <cell r="AE14">
            <v>348</v>
          </cell>
        </row>
        <row r="15">
          <cell r="C15">
            <v>1205341</v>
          </cell>
          <cell r="E15">
            <v>0</v>
          </cell>
          <cell r="F15">
            <v>772</v>
          </cell>
          <cell r="R15">
            <v>2000</v>
          </cell>
          <cell r="AA15">
            <v>4</v>
          </cell>
          <cell r="AB15">
            <v>4</v>
          </cell>
          <cell r="AE15">
            <v>0</v>
          </cell>
        </row>
        <row r="16">
          <cell r="C16">
            <v>1206082</v>
          </cell>
          <cell r="E16">
            <v>0</v>
          </cell>
          <cell r="F16">
            <v>468</v>
          </cell>
          <cell r="R16">
            <v>2200</v>
          </cell>
          <cell r="AA16">
            <v>0.9</v>
          </cell>
          <cell r="AB16">
            <v>3</v>
          </cell>
          <cell r="AE16">
            <v>0</v>
          </cell>
        </row>
        <row r="17">
          <cell r="C17">
            <v>1244093</v>
          </cell>
          <cell r="E17">
            <v>0</v>
          </cell>
          <cell r="F17">
            <v>253</v>
          </cell>
          <cell r="R17">
            <v>2400</v>
          </cell>
          <cell r="AA17">
            <v>3</v>
          </cell>
          <cell r="AB17">
            <v>2</v>
          </cell>
          <cell r="AE17">
            <v>253</v>
          </cell>
        </row>
        <row r="18">
          <cell r="C18">
            <v>1250808</v>
          </cell>
          <cell r="E18">
            <v>0</v>
          </cell>
          <cell r="F18">
            <v>599</v>
          </cell>
          <cell r="R18">
            <v>2600</v>
          </cell>
          <cell r="AA18">
            <v>0.9</v>
          </cell>
          <cell r="AB18">
            <v>0</v>
          </cell>
          <cell r="AE18">
            <v>599</v>
          </cell>
        </row>
        <row r="19">
          <cell r="C19">
            <v>1927262</v>
          </cell>
          <cell r="E19">
            <v>0</v>
          </cell>
          <cell r="F19">
            <v>481</v>
          </cell>
          <cell r="R19">
            <v>2800</v>
          </cell>
          <cell r="AA19">
            <v>3</v>
          </cell>
          <cell r="AB19">
            <v>2</v>
          </cell>
          <cell r="AE19">
            <v>0</v>
          </cell>
        </row>
        <row r="20">
          <cell r="C20">
            <v>1927502</v>
          </cell>
          <cell r="E20">
            <v>842</v>
          </cell>
          <cell r="F20">
            <v>0</v>
          </cell>
          <cell r="R20">
            <v>3000</v>
          </cell>
          <cell r="AA20">
            <v>0.9</v>
          </cell>
          <cell r="AB20">
            <v>0.9</v>
          </cell>
          <cell r="AE20">
            <v>842</v>
          </cell>
        </row>
        <row r="21">
          <cell r="C21">
            <v>2376480</v>
          </cell>
          <cell r="E21">
            <v>673</v>
          </cell>
          <cell r="F21">
            <v>0</v>
          </cell>
          <cell r="R21">
            <v>3200</v>
          </cell>
          <cell r="AA21">
            <v>0</v>
          </cell>
          <cell r="AB21">
            <v>0</v>
          </cell>
          <cell r="AE21">
            <v>0</v>
          </cell>
        </row>
        <row r="22">
          <cell r="C22">
            <v>2384505</v>
          </cell>
          <cell r="E22">
            <v>0</v>
          </cell>
          <cell r="F22">
            <v>954</v>
          </cell>
          <cell r="R22">
            <v>3400</v>
          </cell>
          <cell r="AA22">
            <v>0.9</v>
          </cell>
          <cell r="AB22">
            <v>0</v>
          </cell>
          <cell r="AE22">
            <v>0</v>
          </cell>
        </row>
        <row r="23">
          <cell r="C23">
            <v>2384507</v>
          </cell>
          <cell r="E23">
            <v>957</v>
          </cell>
          <cell r="F23">
            <v>0</v>
          </cell>
          <cell r="R23">
            <v>3600</v>
          </cell>
          <cell r="AA23">
            <v>3</v>
          </cell>
          <cell r="AB23">
            <v>0</v>
          </cell>
          <cell r="AE23">
            <v>0</v>
          </cell>
        </row>
        <row r="24">
          <cell r="C24">
            <v>2505118</v>
          </cell>
          <cell r="E24">
            <v>400</v>
          </cell>
          <cell r="F24">
            <v>0</v>
          </cell>
          <cell r="R24">
            <v>3800</v>
          </cell>
          <cell r="AA24">
            <v>0.9</v>
          </cell>
          <cell r="AB24">
            <v>2</v>
          </cell>
          <cell r="AE24">
            <v>0</v>
          </cell>
        </row>
        <row r="25">
          <cell r="C25">
            <v>2694713</v>
          </cell>
          <cell r="E25">
            <v>0</v>
          </cell>
          <cell r="F25">
            <v>297</v>
          </cell>
          <cell r="R25">
            <v>4000</v>
          </cell>
          <cell r="AA25">
            <v>0.9</v>
          </cell>
          <cell r="AB25">
            <v>0.9</v>
          </cell>
          <cell r="AE25">
            <v>297</v>
          </cell>
        </row>
        <row r="26">
          <cell r="C26">
            <v>2774003</v>
          </cell>
          <cell r="E26">
            <v>0</v>
          </cell>
          <cell r="F26">
            <v>294</v>
          </cell>
          <cell r="R26">
            <v>4200</v>
          </cell>
          <cell r="AA26">
            <v>0.9</v>
          </cell>
          <cell r="AB26">
            <v>0</v>
          </cell>
          <cell r="AE26">
            <v>0</v>
          </cell>
        </row>
        <row r="27">
          <cell r="C27">
            <v>2920156</v>
          </cell>
          <cell r="E27">
            <v>0</v>
          </cell>
          <cell r="F27">
            <v>2523</v>
          </cell>
          <cell r="R27">
            <v>4400</v>
          </cell>
          <cell r="AA27">
            <v>0.9</v>
          </cell>
          <cell r="AB27">
            <v>0</v>
          </cell>
          <cell r="AE27">
            <v>0</v>
          </cell>
        </row>
        <row r="28">
          <cell r="C28">
            <v>2920157</v>
          </cell>
          <cell r="E28">
            <v>2508</v>
          </cell>
          <cell r="F28">
            <v>0</v>
          </cell>
          <cell r="R28">
            <v>4600</v>
          </cell>
          <cell r="AA28">
            <v>0</v>
          </cell>
          <cell r="AB28">
            <v>0.9</v>
          </cell>
          <cell r="AE28">
            <v>0</v>
          </cell>
        </row>
        <row r="29">
          <cell r="C29">
            <v>2972608</v>
          </cell>
          <cell r="E29">
            <v>311</v>
          </cell>
          <cell r="F29">
            <v>0</v>
          </cell>
          <cell r="R29">
            <v>4800</v>
          </cell>
          <cell r="AA29">
            <v>2</v>
          </cell>
          <cell r="AB29">
            <v>0.9</v>
          </cell>
          <cell r="AE29">
            <v>0</v>
          </cell>
        </row>
        <row r="30">
          <cell r="C30">
            <v>3146792</v>
          </cell>
          <cell r="E30">
            <v>213</v>
          </cell>
          <cell r="F30">
            <v>0</v>
          </cell>
          <cell r="R30">
            <v>5000</v>
          </cell>
          <cell r="AA30">
            <v>0</v>
          </cell>
          <cell r="AB30">
            <v>0.9</v>
          </cell>
          <cell r="AE30">
            <v>0</v>
          </cell>
        </row>
        <row r="31">
          <cell r="C31">
            <v>3222190</v>
          </cell>
          <cell r="E31">
            <v>0</v>
          </cell>
          <cell r="F31">
            <v>1631</v>
          </cell>
          <cell r="R31">
            <v>5200</v>
          </cell>
          <cell r="AA31">
            <v>0</v>
          </cell>
          <cell r="AB31">
            <v>0</v>
          </cell>
          <cell r="AE31">
            <v>1631</v>
          </cell>
        </row>
        <row r="32">
          <cell r="C32">
            <v>3356283</v>
          </cell>
          <cell r="E32">
            <v>0</v>
          </cell>
          <cell r="F32">
            <v>342</v>
          </cell>
          <cell r="R32">
            <v>5400</v>
          </cell>
          <cell r="AA32">
            <v>0</v>
          </cell>
          <cell r="AB32">
            <v>0.9</v>
          </cell>
          <cell r="AE32">
            <v>342</v>
          </cell>
        </row>
        <row r="33">
          <cell r="C33">
            <v>3516615</v>
          </cell>
          <cell r="E33">
            <v>0</v>
          </cell>
          <cell r="F33">
            <v>242</v>
          </cell>
          <cell r="R33">
            <v>5600</v>
          </cell>
          <cell r="AA33">
            <v>0</v>
          </cell>
          <cell r="AB33">
            <v>0</v>
          </cell>
          <cell r="AE33">
            <v>0</v>
          </cell>
        </row>
        <row r="34">
          <cell r="C34">
            <v>3517279</v>
          </cell>
          <cell r="E34">
            <v>250</v>
          </cell>
          <cell r="F34">
            <v>0</v>
          </cell>
          <cell r="R34">
            <v>5800</v>
          </cell>
          <cell r="AA34">
            <v>0.9</v>
          </cell>
          <cell r="AB34">
            <v>0</v>
          </cell>
          <cell r="AE34">
            <v>0</v>
          </cell>
        </row>
        <row r="35">
          <cell r="C35">
            <v>3777007</v>
          </cell>
          <cell r="E35">
            <v>691</v>
          </cell>
          <cell r="F35">
            <v>0</v>
          </cell>
          <cell r="R35">
            <v>6000</v>
          </cell>
          <cell r="AA35">
            <v>2</v>
          </cell>
          <cell r="AB35">
            <v>0.9</v>
          </cell>
          <cell r="AE35">
            <v>0</v>
          </cell>
        </row>
        <row r="36">
          <cell r="C36">
            <v>5035764</v>
          </cell>
          <cell r="E36">
            <v>288</v>
          </cell>
          <cell r="F36">
            <v>0</v>
          </cell>
          <cell r="R36">
            <v>6200</v>
          </cell>
          <cell r="AA36">
            <v>0</v>
          </cell>
          <cell r="AB36">
            <v>0</v>
          </cell>
          <cell r="AE36">
            <v>288</v>
          </cell>
        </row>
        <row r="37">
          <cell r="C37">
            <v>6261813</v>
          </cell>
          <cell r="E37">
            <v>0</v>
          </cell>
          <cell r="F37">
            <v>778</v>
          </cell>
          <cell r="R37">
            <v>6400</v>
          </cell>
          <cell r="AA37">
            <v>0.9</v>
          </cell>
          <cell r="AB37">
            <v>0.9</v>
          </cell>
          <cell r="AE37">
            <v>0</v>
          </cell>
        </row>
        <row r="38">
          <cell r="C38">
            <v>6537800</v>
          </cell>
          <cell r="E38">
            <v>536</v>
          </cell>
          <cell r="F38">
            <v>0</v>
          </cell>
          <cell r="R38">
            <v>6600</v>
          </cell>
          <cell r="AA38">
            <v>0.9</v>
          </cell>
          <cell r="AB38">
            <v>0</v>
          </cell>
          <cell r="AE38">
            <v>0</v>
          </cell>
        </row>
        <row r="39">
          <cell r="C39">
            <v>6821989</v>
          </cell>
          <cell r="E39">
            <v>0</v>
          </cell>
          <cell r="F39">
            <v>432</v>
          </cell>
          <cell r="R39">
            <v>6800</v>
          </cell>
          <cell r="AA39">
            <v>0</v>
          </cell>
          <cell r="AB39">
            <v>0</v>
          </cell>
          <cell r="AE39">
            <v>432</v>
          </cell>
        </row>
        <row r="40">
          <cell r="C40">
            <v>8110927</v>
          </cell>
          <cell r="E40">
            <v>0</v>
          </cell>
          <cell r="F40">
            <v>323</v>
          </cell>
          <cell r="R40">
            <v>7000</v>
          </cell>
          <cell r="AA40">
            <v>0</v>
          </cell>
          <cell r="AB40">
            <v>0</v>
          </cell>
          <cell r="AE40">
            <v>0</v>
          </cell>
        </row>
        <row r="41">
          <cell r="C41">
            <v>8828328</v>
          </cell>
          <cell r="E41">
            <v>0</v>
          </cell>
          <cell r="F41">
            <v>829</v>
          </cell>
          <cell r="AE41">
            <v>0</v>
          </cell>
        </row>
        <row r="42">
          <cell r="C42">
            <v>9988912</v>
          </cell>
          <cell r="E42">
            <v>226</v>
          </cell>
          <cell r="F42">
            <v>0</v>
          </cell>
          <cell r="AE42">
            <v>0</v>
          </cell>
        </row>
        <row r="43">
          <cell r="C43">
            <v>11491768</v>
          </cell>
          <cell r="E43">
            <v>717</v>
          </cell>
          <cell r="F43">
            <v>0</v>
          </cell>
          <cell r="AE43">
            <v>0</v>
          </cell>
        </row>
        <row r="44">
          <cell r="C44">
            <v>12102167</v>
          </cell>
          <cell r="E44">
            <v>314</v>
          </cell>
          <cell r="F44">
            <v>0</v>
          </cell>
          <cell r="AE44">
            <v>0</v>
          </cell>
        </row>
        <row r="45">
          <cell r="C45">
            <v>13128402</v>
          </cell>
          <cell r="E45">
            <v>0</v>
          </cell>
          <cell r="F45">
            <v>4873</v>
          </cell>
          <cell r="AE45">
            <v>0</v>
          </cell>
        </row>
        <row r="46">
          <cell r="C46">
            <v>13128403</v>
          </cell>
          <cell r="E46">
            <v>4875</v>
          </cell>
          <cell r="F46">
            <v>0</v>
          </cell>
          <cell r="AE46">
            <v>0</v>
          </cell>
        </row>
        <row r="47">
          <cell r="C47">
            <v>13191041</v>
          </cell>
          <cell r="E47">
            <v>6657</v>
          </cell>
          <cell r="F47">
            <v>0</v>
          </cell>
          <cell r="AE47">
            <v>0</v>
          </cell>
        </row>
        <row r="48">
          <cell r="C48">
            <v>13434745</v>
          </cell>
          <cell r="E48">
            <v>0</v>
          </cell>
          <cell r="F48">
            <v>310</v>
          </cell>
          <cell r="AE48">
            <v>0</v>
          </cell>
        </row>
        <row r="49">
          <cell r="C49">
            <v>13503050</v>
          </cell>
          <cell r="E49">
            <v>6511</v>
          </cell>
          <cell r="F49">
            <v>0</v>
          </cell>
          <cell r="AE49">
            <v>0</v>
          </cell>
        </row>
        <row r="50">
          <cell r="C50">
            <v>13521264</v>
          </cell>
          <cell r="E50">
            <v>341</v>
          </cell>
          <cell r="F50">
            <v>0</v>
          </cell>
          <cell r="AE50">
            <v>341</v>
          </cell>
        </row>
        <row r="51">
          <cell r="C51">
            <v>13718467</v>
          </cell>
          <cell r="E51">
            <v>306</v>
          </cell>
          <cell r="F51">
            <v>0</v>
          </cell>
          <cell r="AE51">
            <v>0</v>
          </cell>
        </row>
        <row r="52">
          <cell r="C52">
            <v>14693130</v>
          </cell>
          <cell r="E52">
            <v>0</v>
          </cell>
          <cell r="F52">
            <v>751</v>
          </cell>
          <cell r="AE52">
            <v>751</v>
          </cell>
        </row>
        <row r="53">
          <cell r="C53">
            <v>15688939</v>
          </cell>
          <cell r="E53">
            <v>341</v>
          </cell>
          <cell r="F53">
            <v>0</v>
          </cell>
          <cell r="AE53">
            <v>341</v>
          </cell>
        </row>
        <row r="54">
          <cell r="C54">
            <v>16099758</v>
          </cell>
          <cell r="E54">
            <v>0</v>
          </cell>
          <cell r="F54">
            <v>376</v>
          </cell>
          <cell r="AE54">
            <v>376</v>
          </cell>
        </row>
        <row r="55">
          <cell r="C55">
            <v>16950835</v>
          </cell>
          <cell r="E55">
            <v>0</v>
          </cell>
          <cell r="F55">
            <v>728</v>
          </cell>
          <cell r="AE55">
            <v>0</v>
          </cell>
        </row>
        <row r="56">
          <cell r="C56">
            <v>17249954</v>
          </cell>
          <cell r="E56">
            <v>438</v>
          </cell>
          <cell r="F56">
            <v>0</v>
          </cell>
          <cell r="AE56">
            <v>0</v>
          </cell>
        </row>
        <row r="57">
          <cell r="C57">
            <v>18327736</v>
          </cell>
          <cell r="E57">
            <v>363</v>
          </cell>
          <cell r="F57">
            <v>0</v>
          </cell>
          <cell r="AE57">
            <v>0</v>
          </cell>
        </row>
        <row r="58">
          <cell r="C58">
            <v>18346385</v>
          </cell>
          <cell r="E58">
            <v>0</v>
          </cell>
          <cell r="F58">
            <v>310</v>
          </cell>
          <cell r="AE58">
            <v>0</v>
          </cell>
        </row>
        <row r="59">
          <cell r="C59">
            <v>18470148</v>
          </cell>
          <cell r="E59">
            <v>322</v>
          </cell>
          <cell r="F59">
            <v>0</v>
          </cell>
          <cell r="AE59">
            <v>0</v>
          </cell>
        </row>
        <row r="60">
          <cell r="C60">
            <v>18899149</v>
          </cell>
          <cell r="E60">
            <v>315</v>
          </cell>
          <cell r="F60">
            <v>0</v>
          </cell>
          <cell r="AE60">
            <v>0</v>
          </cell>
        </row>
        <row r="61">
          <cell r="C61">
            <v>19137093</v>
          </cell>
          <cell r="E61">
            <v>323</v>
          </cell>
          <cell r="F61">
            <v>0</v>
          </cell>
          <cell r="AE61">
            <v>0</v>
          </cell>
        </row>
        <row r="62">
          <cell r="C62">
            <v>19940754</v>
          </cell>
          <cell r="E62">
            <v>378</v>
          </cell>
          <cell r="F62">
            <v>0</v>
          </cell>
          <cell r="AE62">
            <v>378</v>
          </cell>
        </row>
        <row r="63">
          <cell r="C63">
            <v>20887906</v>
          </cell>
          <cell r="E63">
            <v>319</v>
          </cell>
          <cell r="F63">
            <v>0</v>
          </cell>
          <cell r="AE63">
            <v>0</v>
          </cell>
        </row>
        <row r="64">
          <cell r="C64">
            <v>21456503</v>
          </cell>
          <cell r="E64">
            <v>0</v>
          </cell>
          <cell r="F64">
            <v>444</v>
          </cell>
          <cell r="AE64">
            <v>0</v>
          </cell>
        </row>
        <row r="65">
          <cell r="C65">
            <v>21456693</v>
          </cell>
          <cell r="E65">
            <v>0</v>
          </cell>
          <cell r="F65">
            <v>331</v>
          </cell>
          <cell r="AE65">
            <v>331</v>
          </cell>
        </row>
        <row r="66">
          <cell r="C66">
            <v>22619921</v>
          </cell>
          <cell r="E66">
            <v>0</v>
          </cell>
          <cell r="F66">
            <v>441</v>
          </cell>
          <cell r="AE66">
            <v>441</v>
          </cell>
        </row>
        <row r="67">
          <cell r="C67">
            <v>22930644</v>
          </cell>
          <cell r="E67">
            <v>0</v>
          </cell>
          <cell r="F67">
            <v>353</v>
          </cell>
          <cell r="AE67">
            <v>0</v>
          </cell>
        </row>
        <row r="68">
          <cell r="C68">
            <v>23620207</v>
          </cell>
          <cell r="E68">
            <v>0</v>
          </cell>
          <cell r="F68">
            <v>805</v>
          </cell>
          <cell r="AE68">
            <v>805</v>
          </cell>
        </row>
        <row r="69">
          <cell r="C69">
            <v>23779486</v>
          </cell>
          <cell r="E69">
            <v>319</v>
          </cell>
          <cell r="F69">
            <v>0</v>
          </cell>
          <cell r="AE69">
            <v>0</v>
          </cell>
        </row>
        <row r="70">
          <cell r="C70">
            <v>23978343</v>
          </cell>
          <cell r="E70">
            <v>321</v>
          </cell>
          <cell r="F70">
            <v>0</v>
          </cell>
          <cell r="AE70">
            <v>0</v>
          </cell>
        </row>
        <row r="71">
          <cell r="C71">
            <v>24054179</v>
          </cell>
          <cell r="E71">
            <v>741</v>
          </cell>
          <cell r="F71">
            <v>0</v>
          </cell>
          <cell r="AE71">
            <v>0</v>
          </cell>
        </row>
        <row r="72">
          <cell r="C72">
            <v>24238328</v>
          </cell>
          <cell r="E72">
            <v>0</v>
          </cell>
          <cell r="F72">
            <v>528</v>
          </cell>
          <cell r="AE72">
            <v>0</v>
          </cell>
        </row>
        <row r="73">
          <cell r="C73">
            <v>24238403</v>
          </cell>
          <cell r="E73">
            <v>631</v>
          </cell>
          <cell r="F73">
            <v>0</v>
          </cell>
          <cell r="AE73">
            <v>0</v>
          </cell>
        </row>
        <row r="74">
          <cell r="C74">
            <v>24649209</v>
          </cell>
          <cell r="E74">
            <v>440</v>
          </cell>
          <cell r="F74">
            <v>0</v>
          </cell>
          <cell r="AE74">
            <v>0</v>
          </cell>
        </row>
        <row r="75">
          <cell r="C75">
            <v>24683987</v>
          </cell>
          <cell r="E75">
            <v>701</v>
          </cell>
          <cell r="F75">
            <v>0</v>
          </cell>
          <cell r="AE75">
            <v>0</v>
          </cell>
        </row>
        <row r="76">
          <cell r="C76">
            <v>25070679</v>
          </cell>
          <cell r="E76">
            <v>0</v>
          </cell>
          <cell r="F76">
            <v>472</v>
          </cell>
          <cell r="AE76">
            <v>0</v>
          </cell>
        </row>
        <row r="77">
          <cell r="C77">
            <v>25070683</v>
          </cell>
          <cell r="E77">
            <v>0</v>
          </cell>
          <cell r="F77">
            <v>320</v>
          </cell>
          <cell r="AE77">
            <v>320</v>
          </cell>
        </row>
        <row r="78">
          <cell r="C78">
            <v>26043263</v>
          </cell>
          <cell r="E78">
            <v>2209</v>
          </cell>
          <cell r="F78">
            <v>0</v>
          </cell>
          <cell r="AE78">
            <v>0</v>
          </cell>
        </row>
        <row r="79">
          <cell r="C79">
            <v>27068134</v>
          </cell>
          <cell r="E79">
            <v>0</v>
          </cell>
          <cell r="F79">
            <v>279</v>
          </cell>
          <cell r="AE79">
            <v>279</v>
          </cell>
        </row>
        <row r="80">
          <cell r="C80">
            <v>27452751</v>
          </cell>
          <cell r="E80">
            <v>0</v>
          </cell>
          <cell r="F80">
            <v>398</v>
          </cell>
          <cell r="AE80">
            <v>0</v>
          </cell>
        </row>
        <row r="81">
          <cell r="C81">
            <v>27557749</v>
          </cell>
          <cell r="E81">
            <v>372</v>
          </cell>
          <cell r="F81">
            <v>0</v>
          </cell>
          <cell r="AE81">
            <v>0</v>
          </cell>
        </row>
        <row r="82">
          <cell r="C82">
            <v>28022434</v>
          </cell>
          <cell r="E82">
            <v>0</v>
          </cell>
          <cell r="F82">
            <v>325</v>
          </cell>
          <cell r="AE82">
            <v>325</v>
          </cell>
        </row>
        <row r="83">
          <cell r="C83">
            <v>28143962</v>
          </cell>
          <cell r="E83">
            <v>2036</v>
          </cell>
          <cell r="F83">
            <v>0</v>
          </cell>
          <cell r="AE83">
            <v>0</v>
          </cell>
        </row>
        <row r="84">
          <cell r="C84">
            <v>28514336</v>
          </cell>
          <cell r="E84">
            <v>0</v>
          </cell>
          <cell r="F84">
            <v>245</v>
          </cell>
          <cell r="AE84">
            <v>0</v>
          </cell>
        </row>
        <row r="85">
          <cell r="C85">
            <v>28680511</v>
          </cell>
          <cell r="E85">
            <v>2126</v>
          </cell>
          <cell r="F85">
            <v>0</v>
          </cell>
          <cell r="AE85">
            <v>0</v>
          </cell>
        </row>
        <row r="86">
          <cell r="C86">
            <v>29998481</v>
          </cell>
          <cell r="E86">
            <v>331</v>
          </cell>
          <cell r="F86">
            <v>0</v>
          </cell>
          <cell r="AE86">
            <v>0</v>
          </cell>
        </row>
        <row r="87">
          <cell r="C87">
            <v>30221985</v>
          </cell>
          <cell r="E87">
            <v>0</v>
          </cell>
          <cell r="F87">
            <v>308</v>
          </cell>
          <cell r="AE87">
            <v>0</v>
          </cell>
        </row>
        <row r="88">
          <cell r="C88">
            <v>30439406</v>
          </cell>
          <cell r="E88">
            <v>0</v>
          </cell>
          <cell r="F88">
            <v>2419</v>
          </cell>
          <cell r="AE88">
            <v>0</v>
          </cell>
        </row>
        <row r="89">
          <cell r="C89">
            <v>30439407</v>
          </cell>
          <cell r="E89">
            <v>2420</v>
          </cell>
          <cell r="F89">
            <v>0</v>
          </cell>
          <cell r="AE89">
            <v>0</v>
          </cell>
        </row>
        <row r="90">
          <cell r="C90">
            <v>30754700</v>
          </cell>
          <cell r="E90">
            <v>314</v>
          </cell>
          <cell r="F90">
            <v>0</v>
          </cell>
          <cell r="AE90">
            <v>0</v>
          </cell>
        </row>
        <row r="91">
          <cell r="C91">
            <v>30861864</v>
          </cell>
          <cell r="E91">
            <v>289</v>
          </cell>
          <cell r="F91">
            <v>0</v>
          </cell>
          <cell r="AE91">
            <v>0</v>
          </cell>
        </row>
        <row r="92">
          <cell r="C92">
            <v>30971591</v>
          </cell>
          <cell r="E92">
            <v>299</v>
          </cell>
          <cell r="F92">
            <v>0</v>
          </cell>
          <cell r="AE92">
            <v>299</v>
          </cell>
        </row>
        <row r="93">
          <cell r="C93">
            <v>31296793</v>
          </cell>
          <cell r="E93">
            <v>360</v>
          </cell>
          <cell r="F93">
            <v>0</v>
          </cell>
          <cell r="AE93">
            <v>0</v>
          </cell>
        </row>
        <row r="94">
          <cell r="C94">
            <v>31297394</v>
          </cell>
          <cell r="E94">
            <v>779</v>
          </cell>
          <cell r="F94">
            <v>0</v>
          </cell>
          <cell r="AE94">
            <v>0</v>
          </cell>
        </row>
        <row r="95">
          <cell r="C95">
            <v>31439000</v>
          </cell>
          <cell r="E95">
            <v>315</v>
          </cell>
          <cell r="F95">
            <v>0</v>
          </cell>
          <cell r="AE95">
            <v>0</v>
          </cell>
        </row>
        <row r="96">
          <cell r="C96">
            <v>32450724</v>
          </cell>
          <cell r="E96">
            <v>3643</v>
          </cell>
          <cell r="F96">
            <v>0</v>
          </cell>
          <cell r="AE96">
            <v>0</v>
          </cell>
        </row>
        <row r="97">
          <cell r="C97">
            <v>32509105</v>
          </cell>
          <cell r="E97">
            <v>331</v>
          </cell>
          <cell r="F97">
            <v>0</v>
          </cell>
          <cell r="AE97">
            <v>0</v>
          </cell>
        </row>
        <row r="98">
          <cell r="C98">
            <v>32514623</v>
          </cell>
          <cell r="E98">
            <v>0</v>
          </cell>
          <cell r="F98">
            <v>2169</v>
          </cell>
          <cell r="AE98">
            <v>2169</v>
          </cell>
        </row>
        <row r="99">
          <cell r="C99">
            <v>32555148</v>
          </cell>
          <cell r="E99">
            <v>349</v>
          </cell>
          <cell r="F99">
            <v>0</v>
          </cell>
          <cell r="AE99">
            <v>0</v>
          </cell>
        </row>
        <row r="100">
          <cell r="C100">
            <v>32643458</v>
          </cell>
          <cell r="E100">
            <v>969</v>
          </cell>
          <cell r="F100">
            <v>0</v>
          </cell>
          <cell r="AE100">
            <v>0</v>
          </cell>
        </row>
        <row r="101">
          <cell r="C101">
            <v>32662303</v>
          </cell>
          <cell r="E101">
            <v>808</v>
          </cell>
          <cell r="F101">
            <v>0</v>
          </cell>
          <cell r="AE101">
            <v>0</v>
          </cell>
        </row>
        <row r="102">
          <cell r="C102">
            <v>32687172</v>
          </cell>
          <cell r="E102">
            <v>0</v>
          </cell>
          <cell r="F102">
            <v>318</v>
          </cell>
          <cell r="AE102">
            <v>0</v>
          </cell>
        </row>
        <row r="103">
          <cell r="C103">
            <v>32688578</v>
          </cell>
          <cell r="E103">
            <v>0</v>
          </cell>
          <cell r="F103">
            <v>315</v>
          </cell>
          <cell r="AE103">
            <v>0</v>
          </cell>
        </row>
        <row r="104">
          <cell r="C104">
            <v>32773435</v>
          </cell>
          <cell r="E104">
            <v>318</v>
          </cell>
          <cell r="F104">
            <v>0</v>
          </cell>
          <cell r="AE104">
            <v>0</v>
          </cell>
        </row>
        <row r="105">
          <cell r="C105">
            <v>33573991</v>
          </cell>
          <cell r="E105">
            <v>307</v>
          </cell>
          <cell r="F105">
            <v>0</v>
          </cell>
          <cell r="AE105">
            <v>0</v>
          </cell>
        </row>
        <row r="106">
          <cell r="C106">
            <v>34038963</v>
          </cell>
          <cell r="E106">
            <v>0</v>
          </cell>
          <cell r="F106">
            <v>1584</v>
          </cell>
          <cell r="AE106">
            <v>0</v>
          </cell>
        </row>
        <row r="107">
          <cell r="C107">
            <v>34040582</v>
          </cell>
          <cell r="E107">
            <v>0</v>
          </cell>
          <cell r="F107">
            <v>722</v>
          </cell>
          <cell r="AE107">
            <v>722</v>
          </cell>
        </row>
        <row r="108">
          <cell r="C108">
            <v>34040584</v>
          </cell>
          <cell r="E108">
            <v>0</v>
          </cell>
          <cell r="F108">
            <v>1793</v>
          </cell>
          <cell r="AE108">
            <v>1793</v>
          </cell>
        </row>
        <row r="109">
          <cell r="C109">
            <v>35137401</v>
          </cell>
          <cell r="E109">
            <v>757</v>
          </cell>
          <cell r="F109">
            <v>0</v>
          </cell>
          <cell r="AE109">
            <v>0</v>
          </cell>
        </row>
        <row r="110">
          <cell r="C110">
            <v>35682057</v>
          </cell>
          <cell r="E110">
            <v>643</v>
          </cell>
          <cell r="F110">
            <v>0</v>
          </cell>
          <cell r="AE110">
            <v>0</v>
          </cell>
        </row>
        <row r="111">
          <cell r="C111">
            <v>36396790</v>
          </cell>
          <cell r="E111">
            <v>0</v>
          </cell>
          <cell r="F111">
            <v>405</v>
          </cell>
          <cell r="AE111">
            <v>405</v>
          </cell>
        </row>
        <row r="112">
          <cell r="C112">
            <v>36968540</v>
          </cell>
          <cell r="E112">
            <v>329</v>
          </cell>
          <cell r="F112">
            <v>0</v>
          </cell>
          <cell r="AE112">
            <v>0</v>
          </cell>
        </row>
        <row r="113">
          <cell r="C113">
            <v>37475493</v>
          </cell>
          <cell r="E113">
            <v>0</v>
          </cell>
          <cell r="F113">
            <v>754</v>
          </cell>
          <cell r="AE113">
            <v>754</v>
          </cell>
        </row>
        <row r="114">
          <cell r="C114">
            <v>38932063</v>
          </cell>
          <cell r="E114">
            <v>0</v>
          </cell>
          <cell r="F114">
            <v>327</v>
          </cell>
          <cell r="AE114">
            <v>0</v>
          </cell>
        </row>
        <row r="115">
          <cell r="C115">
            <v>39248608</v>
          </cell>
          <cell r="E115">
            <v>625</v>
          </cell>
          <cell r="F115">
            <v>0</v>
          </cell>
          <cell r="AE115">
            <v>625</v>
          </cell>
        </row>
        <row r="116">
          <cell r="C116">
            <v>39248821</v>
          </cell>
          <cell r="E116">
            <v>0</v>
          </cell>
          <cell r="F116">
            <v>351</v>
          </cell>
          <cell r="AE116">
            <v>351</v>
          </cell>
        </row>
        <row r="117">
          <cell r="C117">
            <v>39813145</v>
          </cell>
          <cell r="E117">
            <v>1899</v>
          </cell>
          <cell r="F117">
            <v>0</v>
          </cell>
          <cell r="AE117">
            <v>0</v>
          </cell>
        </row>
        <row r="118">
          <cell r="C118">
            <v>39894489</v>
          </cell>
          <cell r="E118">
            <v>834</v>
          </cell>
          <cell r="F118">
            <v>0</v>
          </cell>
          <cell r="AE118">
            <v>834</v>
          </cell>
        </row>
        <row r="119">
          <cell r="C119">
            <v>40046892</v>
          </cell>
          <cell r="E119">
            <v>317</v>
          </cell>
          <cell r="F119">
            <v>0</v>
          </cell>
          <cell r="AE119">
            <v>0</v>
          </cell>
        </row>
        <row r="120">
          <cell r="C120">
            <v>40459830</v>
          </cell>
          <cell r="E120">
            <v>0</v>
          </cell>
          <cell r="F120">
            <v>728</v>
          </cell>
          <cell r="AE120">
            <v>0</v>
          </cell>
        </row>
        <row r="121">
          <cell r="C121">
            <v>40622731</v>
          </cell>
          <cell r="E121">
            <v>0</v>
          </cell>
          <cell r="F121">
            <v>364</v>
          </cell>
          <cell r="AE121">
            <v>364</v>
          </cell>
        </row>
        <row r="122">
          <cell r="C122">
            <v>40872456</v>
          </cell>
          <cell r="E122">
            <v>232</v>
          </cell>
          <cell r="F122">
            <v>0</v>
          </cell>
          <cell r="AE122">
            <v>0</v>
          </cell>
        </row>
        <row r="123">
          <cell r="C123">
            <v>40926830</v>
          </cell>
          <cell r="E123">
            <v>0</v>
          </cell>
          <cell r="F123">
            <v>339</v>
          </cell>
          <cell r="AE123">
            <v>0</v>
          </cell>
        </row>
        <row r="124">
          <cell r="C124">
            <v>41186879</v>
          </cell>
          <cell r="E124">
            <v>730</v>
          </cell>
          <cell r="F124">
            <v>0</v>
          </cell>
          <cell r="AE124">
            <v>730</v>
          </cell>
        </row>
        <row r="125">
          <cell r="C125">
            <v>41186887</v>
          </cell>
          <cell r="E125">
            <v>0</v>
          </cell>
          <cell r="F125">
            <v>218</v>
          </cell>
          <cell r="AE125">
            <v>0</v>
          </cell>
        </row>
        <row r="126">
          <cell r="C126">
            <v>41187035</v>
          </cell>
          <cell r="E126">
            <v>0</v>
          </cell>
          <cell r="F126">
            <v>374</v>
          </cell>
          <cell r="AE126">
            <v>374</v>
          </cell>
        </row>
        <row r="127">
          <cell r="C127">
            <v>42887514</v>
          </cell>
          <cell r="E127">
            <v>354</v>
          </cell>
          <cell r="F127">
            <v>0</v>
          </cell>
          <cell r="AE127">
            <v>0</v>
          </cell>
        </row>
        <row r="128">
          <cell r="C128">
            <v>43705844</v>
          </cell>
          <cell r="E128">
            <v>566</v>
          </cell>
          <cell r="F128">
            <v>0</v>
          </cell>
          <cell r="AE128">
            <v>0</v>
          </cell>
        </row>
        <row r="129">
          <cell r="C129">
            <v>43895474</v>
          </cell>
          <cell r="E129">
            <v>319</v>
          </cell>
          <cell r="F129">
            <v>0</v>
          </cell>
          <cell r="AE129">
            <v>0</v>
          </cell>
        </row>
        <row r="130">
          <cell r="C130">
            <v>43931330</v>
          </cell>
          <cell r="E130">
            <v>0</v>
          </cell>
          <cell r="F130">
            <v>1071</v>
          </cell>
          <cell r="AE130">
            <v>1071</v>
          </cell>
        </row>
        <row r="131">
          <cell r="C131">
            <v>43931667</v>
          </cell>
          <cell r="E131">
            <v>2065</v>
          </cell>
          <cell r="F131">
            <v>0</v>
          </cell>
          <cell r="AE131">
            <v>0</v>
          </cell>
        </row>
        <row r="132">
          <cell r="C132">
            <v>44012283</v>
          </cell>
          <cell r="E132">
            <v>0</v>
          </cell>
          <cell r="F132">
            <v>1725</v>
          </cell>
          <cell r="AE132">
            <v>1725</v>
          </cell>
        </row>
        <row r="133">
          <cell r="C133">
            <v>44149159</v>
          </cell>
          <cell r="E133">
            <v>0</v>
          </cell>
          <cell r="F133">
            <v>554</v>
          </cell>
          <cell r="AE133">
            <v>0</v>
          </cell>
        </row>
        <row r="134">
          <cell r="C134">
            <v>44287248</v>
          </cell>
          <cell r="E134">
            <v>611</v>
          </cell>
          <cell r="F134">
            <v>0</v>
          </cell>
          <cell r="AE134">
            <v>0</v>
          </cell>
        </row>
        <row r="135">
          <cell r="C135">
            <v>45260480</v>
          </cell>
          <cell r="E135">
            <v>349</v>
          </cell>
          <cell r="F135">
            <v>0</v>
          </cell>
          <cell r="AE135">
            <v>349</v>
          </cell>
        </row>
        <row r="136">
          <cell r="C136">
            <v>45610567</v>
          </cell>
          <cell r="E136">
            <v>0</v>
          </cell>
          <cell r="F136">
            <v>335</v>
          </cell>
          <cell r="AE136">
            <v>0</v>
          </cell>
        </row>
        <row r="137">
          <cell r="C137">
            <v>45610837</v>
          </cell>
          <cell r="E137">
            <v>336</v>
          </cell>
          <cell r="F137">
            <v>0</v>
          </cell>
          <cell r="AE137">
            <v>0</v>
          </cell>
        </row>
        <row r="138">
          <cell r="C138">
            <v>47434234</v>
          </cell>
          <cell r="E138">
            <v>3767</v>
          </cell>
          <cell r="F138">
            <v>0</v>
          </cell>
          <cell r="AE138">
            <v>0</v>
          </cell>
        </row>
        <row r="139">
          <cell r="C139">
            <v>47473301</v>
          </cell>
          <cell r="E139">
            <v>807</v>
          </cell>
          <cell r="F139">
            <v>0</v>
          </cell>
          <cell r="AE139">
            <v>0</v>
          </cell>
        </row>
        <row r="140">
          <cell r="C140">
            <v>47708256</v>
          </cell>
          <cell r="E140">
            <v>345</v>
          </cell>
          <cell r="F140">
            <v>0</v>
          </cell>
          <cell r="AE140">
            <v>0</v>
          </cell>
        </row>
        <row r="141">
          <cell r="C141">
            <v>48672962</v>
          </cell>
          <cell r="E141">
            <v>225</v>
          </cell>
          <cell r="F141">
            <v>0</v>
          </cell>
          <cell r="AE141">
            <v>0</v>
          </cell>
        </row>
        <row r="142">
          <cell r="C142">
            <v>49561913</v>
          </cell>
          <cell r="E142">
            <v>359</v>
          </cell>
          <cell r="F142">
            <v>0</v>
          </cell>
          <cell r="AE142">
            <v>359</v>
          </cell>
        </row>
        <row r="143">
          <cell r="C143">
            <v>49865410</v>
          </cell>
          <cell r="E143">
            <v>0</v>
          </cell>
          <cell r="F143">
            <v>451</v>
          </cell>
          <cell r="AE143">
            <v>451</v>
          </cell>
        </row>
        <row r="144">
          <cell r="C144">
            <v>49889709</v>
          </cell>
          <cell r="E144">
            <v>0</v>
          </cell>
          <cell r="F144">
            <v>312</v>
          </cell>
          <cell r="AE144">
            <v>312</v>
          </cell>
        </row>
        <row r="145">
          <cell r="C145">
            <v>51846872</v>
          </cell>
          <cell r="E145">
            <v>1236</v>
          </cell>
          <cell r="F145">
            <v>0</v>
          </cell>
          <cell r="AE145">
            <v>0</v>
          </cell>
        </row>
        <row r="146">
          <cell r="C146">
            <v>51854679</v>
          </cell>
          <cell r="E146">
            <v>331</v>
          </cell>
          <cell r="F146">
            <v>0</v>
          </cell>
          <cell r="AE146">
            <v>0</v>
          </cell>
        </row>
        <row r="147">
          <cell r="C147">
            <v>52537112</v>
          </cell>
          <cell r="E147">
            <v>330</v>
          </cell>
          <cell r="F147">
            <v>0</v>
          </cell>
          <cell r="AE147">
            <v>330</v>
          </cell>
        </row>
        <row r="148">
          <cell r="C148">
            <v>52691457</v>
          </cell>
          <cell r="E148">
            <v>707</v>
          </cell>
          <cell r="F148">
            <v>0</v>
          </cell>
          <cell r="AE148">
            <v>0</v>
          </cell>
        </row>
        <row r="149">
          <cell r="C149">
            <v>53091092</v>
          </cell>
          <cell r="E149">
            <v>0</v>
          </cell>
          <cell r="F149">
            <v>226</v>
          </cell>
          <cell r="AE149">
            <v>0</v>
          </cell>
        </row>
        <row r="150">
          <cell r="C150">
            <v>53091123</v>
          </cell>
          <cell r="E150">
            <v>0</v>
          </cell>
          <cell r="F150">
            <v>409</v>
          </cell>
          <cell r="AE150">
            <v>409</v>
          </cell>
        </row>
        <row r="151">
          <cell r="C151">
            <v>53609680</v>
          </cell>
          <cell r="E151">
            <v>284</v>
          </cell>
          <cell r="F151">
            <v>0</v>
          </cell>
          <cell r="AE151">
            <v>0</v>
          </cell>
        </row>
        <row r="152">
          <cell r="C152">
            <v>53648744</v>
          </cell>
          <cell r="E152">
            <v>314</v>
          </cell>
          <cell r="F152">
            <v>0</v>
          </cell>
          <cell r="AE152">
            <v>0</v>
          </cell>
        </row>
        <row r="153">
          <cell r="C153">
            <v>54469822</v>
          </cell>
          <cell r="E153">
            <v>0</v>
          </cell>
          <cell r="F153">
            <v>209</v>
          </cell>
          <cell r="AE153">
            <v>0</v>
          </cell>
        </row>
        <row r="154">
          <cell r="C154">
            <v>54714537</v>
          </cell>
          <cell r="E154">
            <v>0</v>
          </cell>
          <cell r="F154">
            <v>326</v>
          </cell>
          <cell r="AE154">
            <v>0</v>
          </cell>
        </row>
        <row r="155">
          <cell r="C155">
            <v>55492678</v>
          </cell>
          <cell r="E155">
            <v>0</v>
          </cell>
          <cell r="F155">
            <v>1289</v>
          </cell>
          <cell r="AE155">
            <v>0</v>
          </cell>
        </row>
        <row r="156">
          <cell r="C156">
            <v>55492678</v>
          </cell>
          <cell r="E156">
            <v>952</v>
          </cell>
          <cell r="F156">
            <v>0</v>
          </cell>
          <cell r="AE156">
            <v>952</v>
          </cell>
        </row>
        <row r="157">
          <cell r="C157">
            <v>55492679</v>
          </cell>
          <cell r="E157">
            <v>480</v>
          </cell>
          <cell r="F157">
            <v>0</v>
          </cell>
          <cell r="AE157">
            <v>480</v>
          </cell>
        </row>
        <row r="158">
          <cell r="C158">
            <v>55492910</v>
          </cell>
          <cell r="E158">
            <v>0</v>
          </cell>
          <cell r="F158">
            <v>240</v>
          </cell>
          <cell r="AE158">
            <v>0</v>
          </cell>
        </row>
        <row r="159">
          <cell r="C159">
            <v>55962554</v>
          </cell>
          <cell r="E159">
            <v>1057</v>
          </cell>
          <cell r="F159">
            <v>0</v>
          </cell>
          <cell r="AE159">
            <v>0</v>
          </cell>
        </row>
        <row r="160">
          <cell r="C160">
            <v>55962920</v>
          </cell>
          <cell r="E160">
            <v>904</v>
          </cell>
          <cell r="F160">
            <v>0</v>
          </cell>
          <cell r="AE160">
            <v>0</v>
          </cell>
        </row>
        <row r="161">
          <cell r="C161">
            <v>57392156</v>
          </cell>
          <cell r="E161">
            <v>4232</v>
          </cell>
          <cell r="F161">
            <v>0</v>
          </cell>
          <cell r="AE161">
            <v>0</v>
          </cell>
        </row>
        <row r="162">
          <cell r="C162">
            <v>57444958</v>
          </cell>
          <cell r="E162">
            <v>0</v>
          </cell>
          <cell r="F162">
            <v>324</v>
          </cell>
          <cell r="AE162">
            <v>0</v>
          </cell>
        </row>
        <row r="163">
          <cell r="C163">
            <v>58505151</v>
          </cell>
          <cell r="E163">
            <v>270</v>
          </cell>
          <cell r="F163">
            <v>0</v>
          </cell>
          <cell r="AE163">
            <v>0</v>
          </cell>
        </row>
        <row r="164">
          <cell r="C164">
            <v>63540958</v>
          </cell>
          <cell r="E164">
            <v>562</v>
          </cell>
          <cell r="F164">
            <v>0</v>
          </cell>
          <cell r="AE164">
            <v>0</v>
          </cell>
        </row>
        <row r="165">
          <cell r="C165">
            <v>65000859</v>
          </cell>
          <cell r="E165">
            <v>1413</v>
          </cell>
          <cell r="F165">
            <v>0</v>
          </cell>
          <cell r="AE165">
            <v>0</v>
          </cell>
        </row>
        <row r="166">
          <cell r="C166">
            <v>65022876</v>
          </cell>
          <cell r="E166">
            <v>309</v>
          </cell>
          <cell r="F166">
            <v>0</v>
          </cell>
          <cell r="AE166">
            <v>309</v>
          </cell>
        </row>
        <row r="167">
          <cell r="C167">
            <v>65396691</v>
          </cell>
          <cell r="E167">
            <v>0</v>
          </cell>
          <cell r="F167">
            <v>229</v>
          </cell>
          <cell r="AE167">
            <v>0</v>
          </cell>
        </row>
        <row r="168">
          <cell r="C168">
            <v>65986594</v>
          </cell>
          <cell r="E168">
            <v>0</v>
          </cell>
          <cell r="F168">
            <v>307</v>
          </cell>
          <cell r="AE168">
            <v>307</v>
          </cell>
        </row>
        <row r="169">
          <cell r="C169">
            <v>66152843</v>
          </cell>
          <cell r="E169">
            <v>263</v>
          </cell>
          <cell r="F169">
            <v>0</v>
          </cell>
          <cell r="AE169">
            <v>0</v>
          </cell>
        </row>
        <row r="170">
          <cell r="C170">
            <v>66163966</v>
          </cell>
          <cell r="E170">
            <v>0</v>
          </cell>
          <cell r="F170">
            <v>311</v>
          </cell>
          <cell r="AE170">
            <v>311</v>
          </cell>
        </row>
        <row r="171">
          <cell r="C171">
            <v>66447159</v>
          </cell>
          <cell r="E171">
            <v>343</v>
          </cell>
          <cell r="F171">
            <v>0</v>
          </cell>
          <cell r="AE171">
            <v>0</v>
          </cell>
        </row>
        <row r="172">
          <cell r="C172">
            <v>66816116</v>
          </cell>
          <cell r="E172">
            <v>0</v>
          </cell>
          <cell r="F172">
            <v>316</v>
          </cell>
          <cell r="AE172">
            <v>0</v>
          </cell>
        </row>
        <row r="173">
          <cell r="C173">
            <v>67782162</v>
          </cell>
          <cell r="E173">
            <v>0</v>
          </cell>
          <cell r="F173">
            <v>202</v>
          </cell>
          <cell r="AE173">
            <v>0</v>
          </cell>
        </row>
        <row r="174">
          <cell r="C174">
            <v>67782169</v>
          </cell>
          <cell r="E174">
            <v>687</v>
          </cell>
          <cell r="F174">
            <v>0</v>
          </cell>
          <cell r="AE174">
            <v>0</v>
          </cell>
        </row>
        <row r="175">
          <cell r="C175">
            <v>67782340</v>
          </cell>
          <cell r="E175">
            <v>0</v>
          </cell>
          <cell r="F175">
            <v>314</v>
          </cell>
          <cell r="AE175">
            <v>0</v>
          </cell>
        </row>
        <row r="176">
          <cell r="C176">
            <v>68050629</v>
          </cell>
          <cell r="E176">
            <v>0</v>
          </cell>
          <cell r="F176">
            <v>324</v>
          </cell>
          <cell r="AE176">
            <v>324</v>
          </cell>
        </row>
        <row r="177">
          <cell r="C177">
            <v>68117217</v>
          </cell>
          <cell r="E177">
            <v>0</v>
          </cell>
          <cell r="F177">
            <v>553</v>
          </cell>
          <cell r="AE177">
            <v>0</v>
          </cell>
        </row>
        <row r="178">
          <cell r="C178">
            <v>68142560</v>
          </cell>
          <cell r="E178">
            <v>0</v>
          </cell>
          <cell r="F178">
            <v>466</v>
          </cell>
          <cell r="AE178">
            <v>0</v>
          </cell>
        </row>
        <row r="179">
          <cell r="C179">
            <v>68311295</v>
          </cell>
          <cell r="E179">
            <v>336</v>
          </cell>
          <cell r="F179">
            <v>0</v>
          </cell>
          <cell r="AE179">
            <v>0</v>
          </cell>
        </row>
        <row r="180">
          <cell r="C180">
            <v>68314049</v>
          </cell>
          <cell r="E180">
            <v>320</v>
          </cell>
          <cell r="F180">
            <v>0</v>
          </cell>
          <cell r="AE180">
            <v>0</v>
          </cell>
        </row>
        <row r="181">
          <cell r="C181">
            <v>68319112</v>
          </cell>
          <cell r="E181">
            <v>4962</v>
          </cell>
          <cell r="F181">
            <v>0</v>
          </cell>
          <cell r="AE181">
            <v>0</v>
          </cell>
        </row>
        <row r="182">
          <cell r="C182">
            <v>68502427</v>
          </cell>
          <cell r="E182">
            <v>339</v>
          </cell>
          <cell r="F182">
            <v>0</v>
          </cell>
          <cell r="AE182">
            <v>339</v>
          </cell>
        </row>
        <row r="183">
          <cell r="C183">
            <v>68511985</v>
          </cell>
          <cell r="E183">
            <v>2101</v>
          </cell>
          <cell r="F183">
            <v>0</v>
          </cell>
          <cell r="AE183">
            <v>0</v>
          </cell>
        </row>
        <row r="184">
          <cell r="C184">
            <v>69642768</v>
          </cell>
          <cell r="E184">
            <v>332</v>
          </cell>
          <cell r="F184">
            <v>0</v>
          </cell>
          <cell r="AE184">
            <v>0</v>
          </cell>
        </row>
        <row r="185">
          <cell r="C185">
            <v>69810702</v>
          </cell>
          <cell r="E185">
            <v>647</v>
          </cell>
          <cell r="F185">
            <v>0</v>
          </cell>
          <cell r="AE185">
            <v>0</v>
          </cell>
        </row>
        <row r="186">
          <cell r="C186">
            <v>69810839</v>
          </cell>
          <cell r="E186">
            <v>0</v>
          </cell>
          <cell r="F186">
            <v>364</v>
          </cell>
          <cell r="AE186">
            <v>0</v>
          </cell>
        </row>
        <row r="187">
          <cell r="C187">
            <v>70277010</v>
          </cell>
          <cell r="E187">
            <v>493</v>
          </cell>
          <cell r="F187">
            <v>0</v>
          </cell>
          <cell r="AE187">
            <v>0</v>
          </cell>
        </row>
        <row r="188">
          <cell r="C188">
            <v>70277243</v>
          </cell>
          <cell r="E188">
            <v>0</v>
          </cell>
          <cell r="F188">
            <v>2096</v>
          </cell>
          <cell r="AE188">
            <v>0</v>
          </cell>
        </row>
        <row r="189">
          <cell r="C189">
            <v>70277282</v>
          </cell>
          <cell r="E189">
            <v>0</v>
          </cell>
          <cell r="F189">
            <v>298</v>
          </cell>
          <cell r="AE189">
            <v>0</v>
          </cell>
        </row>
        <row r="190">
          <cell r="C190">
            <v>70327733</v>
          </cell>
          <cell r="E190">
            <v>0</v>
          </cell>
          <cell r="F190">
            <v>311</v>
          </cell>
          <cell r="AE190">
            <v>311</v>
          </cell>
        </row>
        <row r="191">
          <cell r="C191">
            <v>70630782</v>
          </cell>
          <cell r="E191">
            <v>638</v>
          </cell>
          <cell r="F191">
            <v>0</v>
          </cell>
          <cell r="AE191">
            <v>0</v>
          </cell>
        </row>
        <row r="192">
          <cell r="C192">
            <v>72580491</v>
          </cell>
          <cell r="E192">
            <v>324</v>
          </cell>
          <cell r="F192">
            <v>0</v>
          </cell>
          <cell r="AE192">
            <v>0</v>
          </cell>
        </row>
        <row r="193">
          <cell r="C193">
            <v>74216637</v>
          </cell>
          <cell r="E193">
            <v>697</v>
          </cell>
          <cell r="F193">
            <v>0</v>
          </cell>
          <cell r="AE193">
            <v>0</v>
          </cell>
        </row>
        <row r="194">
          <cell r="C194">
            <v>74273553</v>
          </cell>
          <cell r="E194">
            <v>616</v>
          </cell>
          <cell r="F194">
            <v>0</v>
          </cell>
          <cell r="AE194">
            <v>0</v>
          </cell>
        </row>
        <row r="195">
          <cell r="C195">
            <v>74295003</v>
          </cell>
          <cell r="E195">
            <v>0</v>
          </cell>
          <cell r="F195">
            <v>318</v>
          </cell>
          <cell r="AE195">
            <v>318</v>
          </cell>
        </row>
        <row r="196">
          <cell r="C196">
            <v>74310984</v>
          </cell>
          <cell r="E196">
            <v>268</v>
          </cell>
          <cell r="F196">
            <v>0</v>
          </cell>
          <cell r="AE196">
            <v>0</v>
          </cell>
        </row>
        <row r="197">
          <cell r="C197">
            <v>74341731</v>
          </cell>
          <cell r="E197">
            <v>335</v>
          </cell>
          <cell r="F197">
            <v>0</v>
          </cell>
          <cell r="AE197">
            <v>335</v>
          </cell>
        </row>
        <row r="198">
          <cell r="C198">
            <v>74504847</v>
          </cell>
          <cell r="E198">
            <v>341</v>
          </cell>
          <cell r="F198">
            <v>0</v>
          </cell>
          <cell r="AE198">
            <v>0</v>
          </cell>
        </row>
        <row r="199">
          <cell r="C199">
            <v>74668007</v>
          </cell>
          <cell r="E199">
            <v>310</v>
          </cell>
          <cell r="F199">
            <v>0</v>
          </cell>
          <cell r="AE199">
            <v>310</v>
          </cell>
        </row>
        <row r="200">
          <cell r="C200">
            <v>75162143</v>
          </cell>
          <cell r="E200">
            <v>358</v>
          </cell>
          <cell r="F200">
            <v>0</v>
          </cell>
          <cell r="AE200">
            <v>0</v>
          </cell>
        </row>
        <row r="201">
          <cell r="C201">
            <v>77722511</v>
          </cell>
          <cell r="E201">
            <v>779</v>
          </cell>
          <cell r="F201">
            <v>0</v>
          </cell>
          <cell r="AE201">
            <v>0</v>
          </cell>
        </row>
        <row r="202">
          <cell r="C202">
            <v>77980646</v>
          </cell>
          <cell r="E202">
            <v>812</v>
          </cell>
          <cell r="F202">
            <v>0</v>
          </cell>
          <cell r="AE202">
            <v>0</v>
          </cell>
        </row>
        <row r="203">
          <cell r="C203">
            <v>78364254</v>
          </cell>
          <cell r="E203">
            <v>309</v>
          </cell>
          <cell r="F203">
            <v>0</v>
          </cell>
          <cell r="AE203">
            <v>0</v>
          </cell>
        </row>
        <row r="204">
          <cell r="C204">
            <v>78416767</v>
          </cell>
          <cell r="E204">
            <v>334</v>
          </cell>
          <cell r="F204">
            <v>0</v>
          </cell>
          <cell r="AE204">
            <v>0</v>
          </cell>
        </row>
        <row r="205">
          <cell r="C205">
            <v>78843171</v>
          </cell>
          <cell r="E205">
            <v>295</v>
          </cell>
          <cell r="F205">
            <v>0</v>
          </cell>
          <cell r="AE205">
            <v>0</v>
          </cell>
        </row>
        <row r="206">
          <cell r="C206">
            <v>79263620</v>
          </cell>
          <cell r="E206">
            <v>0</v>
          </cell>
          <cell r="F206">
            <v>298</v>
          </cell>
          <cell r="AE206">
            <v>0</v>
          </cell>
        </row>
        <row r="207">
          <cell r="C207">
            <v>79723784</v>
          </cell>
          <cell r="E207">
            <v>0</v>
          </cell>
          <cell r="F207">
            <v>225</v>
          </cell>
          <cell r="AE207">
            <v>0</v>
          </cell>
        </row>
        <row r="208">
          <cell r="C208">
            <v>80398947</v>
          </cell>
          <cell r="E208">
            <v>310</v>
          </cell>
          <cell r="F208">
            <v>0</v>
          </cell>
          <cell r="AE208">
            <v>0</v>
          </cell>
        </row>
        <row r="209">
          <cell r="C209">
            <v>80611272</v>
          </cell>
          <cell r="E209">
            <v>0</v>
          </cell>
          <cell r="F209">
            <v>2896</v>
          </cell>
          <cell r="AE209">
            <v>0</v>
          </cell>
        </row>
        <row r="210">
          <cell r="C210">
            <v>81267024</v>
          </cell>
          <cell r="E210">
            <v>0</v>
          </cell>
          <cell r="F210">
            <v>333</v>
          </cell>
          <cell r="AE210">
            <v>0</v>
          </cell>
        </row>
        <row r="211">
          <cell r="C211">
            <v>82349277</v>
          </cell>
          <cell r="E211">
            <v>0</v>
          </cell>
          <cell r="F211">
            <v>299</v>
          </cell>
          <cell r="AE211">
            <v>299</v>
          </cell>
        </row>
        <row r="212">
          <cell r="C212">
            <v>82349371</v>
          </cell>
          <cell r="E212">
            <v>517</v>
          </cell>
          <cell r="F212">
            <v>0</v>
          </cell>
          <cell r="AE212">
            <v>517</v>
          </cell>
        </row>
        <row r="213">
          <cell r="C213">
            <v>83644649</v>
          </cell>
          <cell r="E213">
            <v>0</v>
          </cell>
          <cell r="F213">
            <v>228</v>
          </cell>
          <cell r="AE213">
            <v>0</v>
          </cell>
        </row>
        <row r="214">
          <cell r="C214">
            <v>88217546</v>
          </cell>
          <cell r="E214">
            <v>210</v>
          </cell>
          <cell r="F214">
            <v>0</v>
          </cell>
          <cell r="AE214">
            <v>0</v>
          </cell>
        </row>
        <row r="215">
          <cell r="C215">
            <v>88698067</v>
          </cell>
          <cell r="E215">
            <v>0</v>
          </cell>
          <cell r="F215">
            <v>310</v>
          </cell>
          <cell r="AE215">
            <v>0</v>
          </cell>
        </row>
        <row r="216">
          <cell r="C216">
            <v>89657427</v>
          </cell>
          <cell r="E216">
            <v>0</v>
          </cell>
          <cell r="F216">
            <v>307</v>
          </cell>
          <cell r="AE216">
            <v>0</v>
          </cell>
        </row>
        <row r="217">
          <cell r="C217">
            <v>89923579</v>
          </cell>
          <cell r="E217">
            <v>0</v>
          </cell>
          <cell r="F217">
            <v>984</v>
          </cell>
          <cell r="AE217">
            <v>0</v>
          </cell>
        </row>
        <row r="218">
          <cell r="C218">
            <v>89923635</v>
          </cell>
          <cell r="E218">
            <v>927</v>
          </cell>
          <cell r="F218">
            <v>0</v>
          </cell>
          <cell r="AE218">
            <v>0</v>
          </cell>
        </row>
        <row r="219">
          <cell r="C219">
            <v>90582101</v>
          </cell>
          <cell r="E219">
            <v>0</v>
          </cell>
          <cell r="F219">
            <v>2339</v>
          </cell>
          <cell r="AE219">
            <v>0</v>
          </cell>
        </row>
        <row r="220">
          <cell r="C220">
            <v>90582101</v>
          </cell>
          <cell r="E220">
            <v>0</v>
          </cell>
          <cell r="F220">
            <v>2322</v>
          </cell>
          <cell r="AE220">
            <v>0</v>
          </cell>
        </row>
        <row r="221">
          <cell r="C221">
            <v>90730300</v>
          </cell>
          <cell r="E221">
            <v>0</v>
          </cell>
          <cell r="F221">
            <v>330</v>
          </cell>
          <cell r="AE221">
            <v>0</v>
          </cell>
        </row>
        <row r="222">
          <cell r="C222">
            <v>91125852</v>
          </cell>
          <cell r="E222">
            <v>349</v>
          </cell>
          <cell r="F222">
            <v>0</v>
          </cell>
          <cell r="AE222">
            <v>0</v>
          </cell>
        </row>
        <row r="223">
          <cell r="C223">
            <v>91673770</v>
          </cell>
          <cell r="E223">
            <v>656</v>
          </cell>
          <cell r="F223">
            <v>0</v>
          </cell>
          <cell r="AE223">
            <v>0</v>
          </cell>
        </row>
        <row r="224">
          <cell r="C224">
            <v>91674000</v>
          </cell>
          <cell r="E224">
            <v>0</v>
          </cell>
          <cell r="F224">
            <v>556</v>
          </cell>
          <cell r="AE224">
            <v>0</v>
          </cell>
        </row>
        <row r="225">
          <cell r="C225">
            <v>92768742</v>
          </cell>
          <cell r="E225">
            <v>241</v>
          </cell>
          <cell r="F225">
            <v>0</v>
          </cell>
          <cell r="AE225">
            <v>0</v>
          </cell>
        </row>
        <row r="226">
          <cell r="C226">
            <v>93156763</v>
          </cell>
          <cell r="E226">
            <v>0</v>
          </cell>
          <cell r="F226">
            <v>1020</v>
          </cell>
          <cell r="AE226">
            <v>0</v>
          </cell>
        </row>
        <row r="227">
          <cell r="C227">
            <v>93576129</v>
          </cell>
          <cell r="E227">
            <v>0</v>
          </cell>
          <cell r="F227">
            <v>286</v>
          </cell>
          <cell r="AE227">
            <v>0</v>
          </cell>
        </row>
        <row r="228">
          <cell r="C228">
            <v>94741075</v>
          </cell>
          <cell r="E228">
            <v>3891</v>
          </cell>
          <cell r="F228">
            <v>0</v>
          </cell>
          <cell r="AE228">
            <v>0</v>
          </cell>
        </row>
        <row r="229">
          <cell r="C229">
            <v>95667084</v>
          </cell>
          <cell r="E229">
            <v>0</v>
          </cell>
          <cell r="F229">
            <v>622</v>
          </cell>
          <cell r="AE229">
            <v>0</v>
          </cell>
        </row>
        <row r="230">
          <cell r="C230">
            <v>95667104</v>
          </cell>
          <cell r="E230">
            <v>0</v>
          </cell>
          <cell r="F230">
            <v>314</v>
          </cell>
          <cell r="AE230">
            <v>314</v>
          </cell>
        </row>
        <row r="231">
          <cell r="C231">
            <v>95949731</v>
          </cell>
          <cell r="E231">
            <v>0</v>
          </cell>
          <cell r="F231">
            <v>1540</v>
          </cell>
          <cell r="AE231">
            <v>0</v>
          </cell>
        </row>
        <row r="232">
          <cell r="C232">
            <v>95951001</v>
          </cell>
          <cell r="E232">
            <v>1429</v>
          </cell>
          <cell r="F232">
            <v>0</v>
          </cell>
          <cell r="AE232">
            <v>1429</v>
          </cell>
        </row>
        <row r="233">
          <cell r="C233">
            <v>96009421</v>
          </cell>
          <cell r="E233">
            <v>341</v>
          </cell>
          <cell r="F233">
            <v>0</v>
          </cell>
          <cell r="AE233">
            <v>0</v>
          </cell>
        </row>
        <row r="234">
          <cell r="C234">
            <v>96509181</v>
          </cell>
          <cell r="E234">
            <v>0</v>
          </cell>
          <cell r="F234">
            <v>356</v>
          </cell>
          <cell r="AE234">
            <v>0</v>
          </cell>
        </row>
        <row r="235">
          <cell r="C235">
            <v>96641094</v>
          </cell>
          <cell r="E235">
            <v>0</v>
          </cell>
          <cell r="F235">
            <v>1015</v>
          </cell>
          <cell r="AE235">
            <v>1015</v>
          </cell>
        </row>
        <row r="236">
          <cell r="C236">
            <v>97017676</v>
          </cell>
          <cell r="E236">
            <v>306</v>
          </cell>
          <cell r="F236">
            <v>0</v>
          </cell>
          <cell r="AE236">
            <v>0</v>
          </cell>
        </row>
        <row r="237">
          <cell r="C237">
            <v>97430443</v>
          </cell>
          <cell r="E237">
            <v>1614</v>
          </cell>
          <cell r="F237">
            <v>0</v>
          </cell>
          <cell r="AE237">
            <v>0</v>
          </cell>
        </row>
        <row r="238">
          <cell r="C238">
            <v>97686736</v>
          </cell>
          <cell r="E238">
            <v>0</v>
          </cell>
          <cell r="F238">
            <v>501</v>
          </cell>
          <cell r="AE238">
            <v>0</v>
          </cell>
        </row>
        <row r="239">
          <cell r="C239">
            <v>98251328</v>
          </cell>
          <cell r="E239">
            <v>0</v>
          </cell>
          <cell r="F239">
            <v>309</v>
          </cell>
          <cell r="AE239">
            <v>0</v>
          </cell>
        </row>
        <row r="240">
          <cell r="C240">
            <v>100424028</v>
          </cell>
          <cell r="E240">
            <v>363</v>
          </cell>
          <cell r="F240">
            <v>0</v>
          </cell>
          <cell r="AE240">
            <v>0</v>
          </cell>
        </row>
        <row r="241">
          <cell r="C241">
            <v>101194042</v>
          </cell>
          <cell r="E241">
            <v>2836</v>
          </cell>
          <cell r="F241">
            <v>0</v>
          </cell>
          <cell r="AE241">
            <v>0</v>
          </cell>
        </row>
        <row r="242">
          <cell r="C242">
            <v>101720767</v>
          </cell>
          <cell r="E242">
            <v>320</v>
          </cell>
          <cell r="F242">
            <v>0</v>
          </cell>
          <cell r="AE242">
            <v>0</v>
          </cell>
        </row>
        <row r="243">
          <cell r="C243">
            <v>102283758</v>
          </cell>
          <cell r="E243">
            <v>1274</v>
          </cell>
          <cell r="F243">
            <v>0</v>
          </cell>
          <cell r="AE243">
            <v>0</v>
          </cell>
        </row>
        <row r="244">
          <cell r="C244">
            <v>102820935</v>
          </cell>
          <cell r="E244">
            <v>729</v>
          </cell>
          <cell r="F244">
            <v>0</v>
          </cell>
          <cell r="AE244">
            <v>0</v>
          </cell>
        </row>
        <row r="245">
          <cell r="C245">
            <v>102958467</v>
          </cell>
          <cell r="E245">
            <v>0</v>
          </cell>
          <cell r="F245">
            <v>320</v>
          </cell>
          <cell r="AE245">
            <v>0</v>
          </cell>
        </row>
        <row r="246">
          <cell r="C246">
            <v>104715227</v>
          </cell>
          <cell r="E246">
            <v>613</v>
          </cell>
          <cell r="F246">
            <v>0</v>
          </cell>
          <cell r="AE246">
            <v>0</v>
          </cell>
        </row>
        <row r="247">
          <cell r="C247">
            <v>104772657</v>
          </cell>
          <cell r="E247">
            <v>318</v>
          </cell>
          <cell r="F247">
            <v>0</v>
          </cell>
          <cell r="AE247">
            <v>0</v>
          </cell>
        </row>
        <row r="248">
          <cell r="C248">
            <v>104772658</v>
          </cell>
          <cell r="E248">
            <v>307</v>
          </cell>
          <cell r="F248">
            <v>0</v>
          </cell>
          <cell r="AE248">
            <v>307</v>
          </cell>
        </row>
        <row r="249">
          <cell r="C249">
            <v>106699509</v>
          </cell>
          <cell r="E249">
            <v>272</v>
          </cell>
          <cell r="F249">
            <v>0</v>
          </cell>
          <cell r="AE249">
            <v>0</v>
          </cell>
        </row>
        <row r="250">
          <cell r="C250">
            <v>106813555</v>
          </cell>
          <cell r="E250">
            <v>334</v>
          </cell>
          <cell r="F250">
            <v>0</v>
          </cell>
          <cell r="AE250">
            <v>334</v>
          </cell>
        </row>
        <row r="251">
          <cell r="C251">
            <v>106929928</v>
          </cell>
          <cell r="E251">
            <v>3715</v>
          </cell>
          <cell r="F251">
            <v>0</v>
          </cell>
          <cell r="AE251">
            <v>3715</v>
          </cell>
        </row>
        <row r="252">
          <cell r="C252">
            <v>107037109</v>
          </cell>
          <cell r="E252">
            <v>0</v>
          </cell>
          <cell r="F252">
            <v>304</v>
          </cell>
          <cell r="AE252">
            <v>0</v>
          </cell>
        </row>
        <row r="253">
          <cell r="C253">
            <v>107321913</v>
          </cell>
          <cell r="E253">
            <v>0</v>
          </cell>
          <cell r="F253">
            <v>2956</v>
          </cell>
          <cell r="AE253">
            <v>0</v>
          </cell>
        </row>
        <row r="254">
          <cell r="C254">
            <v>108614371</v>
          </cell>
          <cell r="E254">
            <v>0</v>
          </cell>
          <cell r="F254">
            <v>677</v>
          </cell>
          <cell r="AE254">
            <v>677</v>
          </cell>
        </row>
        <row r="255">
          <cell r="C255">
            <v>109368077</v>
          </cell>
          <cell r="E255">
            <v>0</v>
          </cell>
          <cell r="F255">
            <v>659</v>
          </cell>
          <cell r="AE255">
            <v>0</v>
          </cell>
        </row>
        <row r="256">
          <cell r="C256">
            <v>109368293</v>
          </cell>
          <cell r="E256">
            <v>570</v>
          </cell>
          <cell r="F256">
            <v>0</v>
          </cell>
          <cell r="AE256">
            <v>0</v>
          </cell>
        </row>
        <row r="257">
          <cell r="C257">
            <v>109972446</v>
          </cell>
          <cell r="E257">
            <v>0</v>
          </cell>
          <cell r="F257">
            <v>1693</v>
          </cell>
          <cell r="AE257">
            <v>0</v>
          </cell>
        </row>
        <row r="258">
          <cell r="C258">
            <v>109972447</v>
          </cell>
          <cell r="E258">
            <v>1670</v>
          </cell>
          <cell r="F258">
            <v>0</v>
          </cell>
          <cell r="AE258">
            <v>1670</v>
          </cell>
        </row>
        <row r="259">
          <cell r="C259">
            <v>110102976</v>
          </cell>
          <cell r="E259">
            <v>288</v>
          </cell>
          <cell r="F259">
            <v>0</v>
          </cell>
          <cell r="AE259">
            <v>0</v>
          </cell>
        </row>
        <row r="260">
          <cell r="C260">
            <v>110102982</v>
          </cell>
          <cell r="E260">
            <v>317</v>
          </cell>
          <cell r="F260">
            <v>0</v>
          </cell>
          <cell r="AE260">
            <v>317</v>
          </cell>
        </row>
        <row r="261">
          <cell r="C261">
            <v>110626740</v>
          </cell>
          <cell r="E261">
            <v>312</v>
          </cell>
          <cell r="F261">
            <v>0</v>
          </cell>
          <cell r="AE261">
            <v>0</v>
          </cell>
        </row>
        <row r="262">
          <cell r="C262">
            <v>110987307</v>
          </cell>
          <cell r="E262">
            <v>0</v>
          </cell>
          <cell r="F262">
            <v>341</v>
          </cell>
          <cell r="AE262">
            <v>341</v>
          </cell>
        </row>
        <row r="263">
          <cell r="C263">
            <v>111487550</v>
          </cell>
          <cell r="E263">
            <v>4567</v>
          </cell>
          <cell r="F263">
            <v>0</v>
          </cell>
          <cell r="AE263">
            <v>4567</v>
          </cell>
        </row>
        <row r="264">
          <cell r="C264">
            <v>112354370</v>
          </cell>
          <cell r="E264">
            <v>354</v>
          </cell>
          <cell r="F264">
            <v>0</v>
          </cell>
          <cell r="AE264">
            <v>0</v>
          </cell>
        </row>
        <row r="265">
          <cell r="C265">
            <v>113701500</v>
          </cell>
          <cell r="E265">
            <v>274</v>
          </cell>
          <cell r="F265">
            <v>0</v>
          </cell>
          <cell r="AE265">
            <v>0</v>
          </cell>
        </row>
        <row r="266">
          <cell r="C266">
            <v>114068588</v>
          </cell>
          <cell r="E266">
            <v>0</v>
          </cell>
          <cell r="F266">
            <v>288</v>
          </cell>
          <cell r="AE266">
            <v>0</v>
          </cell>
        </row>
        <row r="267">
          <cell r="C267">
            <v>114548397</v>
          </cell>
          <cell r="E267">
            <v>320</v>
          </cell>
          <cell r="F267">
            <v>0</v>
          </cell>
          <cell r="AE267">
            <v>0</v>
          </cell>
        </row>
        <row r="268">
          <cell r="C268">
            <v>115109870</v>
          </cell>
          <cell r="E268">
            <v>0</v>
          </cell>
          <cell r="F268">
            <v>1208</v>
          </cell>
          <cell r="AE268">
            <v>0</v>
          </cell>
        </row>
        <row r="269">
          <cell r="C269">
            <v>115109881</v>
          </cell>
          <cell r="E269">
            <v>0</v>
          </cell>
          <cell r="F269">
            <v>1224</v>
          </cell>
          <cell r="AE269">
            <v>0</v>
          </cell>
        </row>
        <row r="270">
          <cell r="C270">
            <v>115906725</v>
          </cell>
          <cell r="E270">
            <v>0</v>
          </cell>
          <cell r="F270">
            <v>205</v>
          </cell>
          <cell r="AE270">
            <v>0</v>
          </cell>
        </row>
        <row r="271">
          <cell r="C271">
            <v>116307100</v>
          </cell>
          <cell r="E271">
            <v>296</v>
          </cell>
          <cell r="F271">
            <v>0</v>
          </cell>
          <cell r="AE271">
            <v>0</v>
          </cell>
        </row>
        <row r="272">
          <cell r="C272">
            <v>116368766</v>
          </cell>
          <cell r="E272">
            <v>0</v>
          </cell>
          <cell r="F272">
            <v>550</v>
          </cell>
          <cell r="AE272">
            <v>0</v>
          </cell>
        </row>
        <row r="273">
          <cell r="C273">
            <v>116368767</v>
          </cell>
          <cell r="E273">
            <v>0</v>
          </cell>
          <cell r="F273">
            <v>550</v>
          </cell>
          <cell r="AE273">
            <v>0</v>
          </cell>
        </row>
        <row r="274">
          <cell r="C274">
            <v>116898670</v>
          </cell>
          <cell r="E274">
            <v>0</v>
          </cell>
          <cell r="F274">
            <v>310</v>
          </cell>
          <cell r="AE274">
            <v>0</v>
          </cell>
        </row>
        <row r="275">
          <cell r="C275">
            <v>118245083</v>
          </cell>
          <cell r="E275">
            <v>0</v>
          </cell>
          <cell r="F275">
            <v>762</v>
          </cell>
          <cell r="AE275">
            <v>762</v>
          </cell>
        </row>
        <row r="276">
          <cell r="C276">
            <v>118391975</v>
          </cell>
          <cell r="E276">
            <v>285</v>
          </cell>
          <cell r="F276">
            <v>0</v>
          </cell>
          <cell r="AE276">
            <v>285</v>
          </cell>
        </row>
        <row r="277">
          <cell r="C277">
            <v>118391975</v>
          </cell>
          <cell r="E277">
            <v>351</v>
          </cell>
          <cell r="F277">
            <v>0</v>
          </cell>
          <cell r="AE277">
            <v>0</v>
          </cell>
        </row>
        <row r="278">
          <cell r="C278">
            <v>118392227</v>
          </cell>
          <cell r="E278">
            <v>239</v>
          </cell>
          <cell r="F278">
            <v>0</v>
          </cell>
          <cell r="AE278">
            <v>0</v>
          </cell>
        </row>
        <row r="279">
          <cell r="C279">
            <v>119261990</v>
          </cell>
          <cell r="E279">
            <v>0</v>
          </cell>
          <cell r="F279">
            <v>329</v>
          </cell>
          <cell r="AE279">
            <v>0</v>
          </cell>
        </row>
        <row r="280">
          <cell r="C280">
            <v>120380253</v>
          </cell>
          <cell r="E280">
            <v>314</v>
          </cell>
          <cell r="F280">
            <v>0</v>
          </cell>
          <cell r="AE280">
            <v>0</v>
          </cell>
        </row>
        <row r="281">
          <cell r="C281">
            <v>120568246</v>
          </cell>
          <cell r="E281">
            <v>320</v>
          </cell>
          <cell r="F281">
            <v>0</v>
          </cell>
          <cell r="AE281">
            <v>0</v>
          </cell>
        </row>
        <row r="282">
          <cell r="C282">
            <v>120728695</v>
          </cell>
          <cell r="E282">
            <v>0</v>
          </cell>
          <cell r="F282">
            <v>319</v>
          </cell>
          <cell r="AE282">
            <v>0</v>
          </cell>
        </row>
        <row r="283">
          <cell r="C283">
            <v>121077636</v>
          </cell>
          <cell r="E283">
            <v>327</v>
          </cell>
          <cell r="F283">
            <v>0</v>
          </cell>
          <cell r="AE283">
            <v>0</v>
          </cell>
        </row>
        <row r="284">
          <cell r="C284">
            <v>122979992</v>
          </cell>
          <cell r="E284">
            <v>323</v>
          </cell>
          <cell r="F284">
            <v>0</v>
          </cell>
          <cell r="AE284">
            <v>0</v>
          </cell>
        </row>
        <row r="285">
          <cell r="C285">
            <v>123853932</v>
          </cell>
          <cell r="E285">
            <v>5999</v>
          </cell>
          <cell r="F285">
            <v>0</v>
          </cell>
          <cell r="AE285">
            <v>0</v>
          </cell>
        </row>
        <row r="286">
          <cell r="C286">
            <v>123853937</v>
          </cell>
          <cell r="E286">
            <v>0</v>
          </cell>
          <cell r="F286">
            <v>6053</v>
          </cell>
          <cell r="AE286">
            <v>0</v>
          </cell>
        </row>
        <row r="287">
          <cell r="C287">
            <v>125008712</v>
          </cell>
          <cell r="E287">
            <v>0</v>
          </cell>
          <cell r="F287">
            <v>703</v>
          </cell>
          <cell r="AE287">
            <v>0</v>
          </cell>
        </row>
        <row r="288">
          <cell r="C288">
            <v>125008712</v>
          </cell>
          <cell r="E288">
            <v>687</v>
          </cell>
          <cell r="F288">
            <v>0</v>
          </cell>
          <cell r="AE288">
            <v>0</v>
          </cell>
        </row>
        <row r="289">
          <cell r="C289">
            <v>125421413</v>
          </cell>
          <cell r="E289">
            <v>312</v>
          </cell>
          <cell r="F289">
            <v>0</v>
          </cell>
          <cell r="AE289">
            <v>0</v>
          </cell>
        </row>
        <row r="290">
          <cell r="C290">
            <v>125692055</v>
          </cell>
          <cell r="E290">
            <v>0</v>
          </cell>
          <cell r="F290">
            <v>6442</v>
          </cell>
          <cell r="AE290">
            <v>0</v>
          </cell>
        </row>
        <row r="291">
          <cell r="C291">
            <v>126423665</v>
          </cell>
          <cell r="E291">
            <v>0</v>
          </cell>
          <cell r="F291">
            <v>315</v>
          </cell>
          <cell r="AE291">
            <v>0</v>
          </cell>
        </row>
        <row r="292">
          <cell r="C292">
            <v>128326850</v>
          </cell>
          <cell r="E292">
            <v>4138</v>
          </cell>
          <cell r="F292">
            <v>0</v>
          </cell>
          <cell r="AE292">
            <v>0</v>
          </cell>
        </row>
        <row r="293">
          <cell r="C293">
            <v>129706243</v>
          </cell>
          <cell r="E293">
            <v>0</v>
          </cell>
          <cell r="F293">
            <v>1118</v>
          </cell>
          <cell r="AE293">
            <v>0</v>
          </cell>
        </row>
        <row r="294">
          <cell r="C294">
            <v>129706459</v>
          </cell>
          <cell r="E294">
            <v>599</v>
          </cell>
          <cell r="F294">
            <v>0</v>
          </cell>
          <cell r="AE294">
            <v>0</v>
          </cell>
        </row>
        <row r="295">
          <cell r="C295">
            <v>129828224</v>
          </cell>
          <cell r="E295">
            <v>0</v>
          </cell>
          <cell r="F295">
            <v>317</v>
          </cell>
          <cell r="AE295">
            <v>0</v>
          </cell>
        </row>
        <row r="296">
          <cell r="C296">
            <v>129940596</v>
          </cell>
          <cell r="E296">
            <v>0</v>
          </cell>
          <cell r="F296">
            <v>992</v>
          </cell>
          <cell r="AE296">
            <v>0</v>
          </cell>
        </row>
        <row r="297">
          <cell r="C297">
            <v>129940596</v>
          </cell>
          <cell r="E297">
            <v>959</v>
          </cell>
          <cell r="F297">
            <v>0</v>
          </cell>
          <cell r="AE297">
            <v>0</v>
          </cell>
        </row>
        <row r="298">
          <cell r="C298">
            <v>130039467</v>
          </cell>
          <cell r="E298">
            <v>213</v>
          </cell>
          <cell r="F298">
            <v>0</v>
          </cell>
          <cell r="AE298">
            <v>0</v>
          </cell>
        </row>
        <row r="299">
          <cell r="C299">
            <v>130614783</v>
          </cell>
          <cell r="E299">
            <v>299</v>
          </cell>
          <cell r="F299">
            <v>0</v>
          </cell>
          <cell r="AE299">
            <v>299</v>
          </cell>
        </row>
        <row r="300">
          <cell r="C300">
            <v>131113265</v>
          </cell>
          <cell r="E300">
            <v>328</v>
          </cell>
          <cell r="F300">
            <v>0</v>
          </cell>
          <cell r="AE300">
            <v>328</v>
          </cell>
        </row>
        <row r="301">
          <cell r="C301">
            <v>131273483</v>
          </cell>
          <cell r="E301">
            <v>322</v>
          </cell>
          <cell r="F301">
            <v>0</v>
          </cell>
          <cell r="AE301">
            <v>0</v>
          </cell>
        </row>
        <row r="302">
          <cell r="C302">
            <v>132037835</v>
          </cell>
          <cell r="E302">
            <v>449</v>
          </cell>
          <cell r="F302">
            <v>0</v>
          </cell>
          <cell r="AE302">
            <v>449</v>
          </cell>
        </row>
        <row r="303">
          <cell r="C303">
            <v>132320430</v>
          </cell>
          <cell r="E303">
            <v>323</v>
          </cell>
          <cell r="F303">
            <v>0</v>
          </cell>
          <cell r="AE303">
            <v>323</v>
          </cell>
        </row>
        <row r="304">
          <cell r="C304">
            <v>132526117</v>
          </cell>
          <cell r="E304">
            <v>326</v>
          </cell>
          <cell r="F304">
            <v>0</v>
          </cell>
          <cell r="AE304">
            <v>0</v>
          </cell>
        </row>
        <row r="305">
          <cell r="C305">
            <v>132922314</v>
          </cell>
          <cell r="E305">
            <v>704</v>
          </cell>
          <cell r="F305">
            <v>0</v>
          </cell>
          <cell r="AE305">
            <v>0</v>
          </cell>
        </row>
        <row r="306">
          <cell r="C306">
            <v>133160106</v>
          </cell>
          <cell r="E306">
            <v>315</v>
          </cell>
          <cell r="F306">
            <v>0</v>
          </cell>
          <cell r="AE306">
            <v>0</v>
          </cell>
        </row>
        <row r="307">
          <cell r="C307">
            <v>133160106</v>
          </cell>
          <cell r="E307">
            <v>314</v>
          </cell>
          <cell r="F307">
            <v>0</v>
          </cell>
          <cell r="AE307">
            <v>0</v>
          </cell>
        </row>
        <row r="308">
          <cell r="C308">
            <v>134725422</v>
          </cell>
          <cell r="E308">
            <v>0</v>
          </cell>
          <cell r="F308">
            <v>227</v>
          </cell>
          <cell r="AE308">
            <v>0</v>
          </cell>
        </row>
        <row r="309">
          <cell r="C309">
            <v>136367044</v>
          </cell>
          <cell r="E309">
            <v>0</v>
          </cell>
          <cell r="F309">
            <v>287</v>
          </cell>
          <cell r="AE309">
            <v>287</v>
          </cell>
        </row>
        <row r="310">
          <cell r="C310">
            <v>137254191</v>
          </cell>
          <cell r="E310">
            <v>0</v>
          </cell>
          <cell r="F310">
            <v>280</v>
          </cell>
          <cell r="AE310">
            <v>0</v>
          </cell>
        </row>
        <row r="311">
          <cell r="C311">
            <v>137438363</v>
          </cell>
          <cell r="E311">
            <v>0</v>
          </cell>
          <cell r="F311">
            <v>575</v>
          </cell>
          <cell r="AE311">
            <v>575</v>
          </cell>
        </row>
        <row r="312">
          <cell r="C312">
            <v>139096996</v>
          </cell>
          <cell r="E312">
            <v>2808</v>
          </cell>
          <cell r="F312">
            <v>0</v>
          </cell>
          <cell r="AE312">
            <v>0</v>
          </cell>
        </row>
        <row r="313">
          <cell r="C313">
            <v>140269424</v>
          </cell>
          <cell r="E313">
            <v>311</v>
          </cell>
          <cell r="F313">
            <v>0</v>
          </cell>
          <cell r="AE313">
            <v>0</v>
          </cell>
        </row>
        <row r="314">
          <cell r="C314">
            <v>141033257</v>
          </cell>
          <cell r="E314">
            <v>0</v>
          </cell>
          <cell r="F314">
            <v>375</v>
          </cell>
          <cell r="AE314">
            <v>0</v>
          </cell>
        </row>
        <row r="315">
          <cell r="C315">
            <v>141033465</v>
          </cell>
          <cell r="E315">
            <v>376</v>
          </cell>
          <cell r="F315">
            <v>0</v>
          </cell>
          <cell r="AE315">
            <v>0</v>
          </cell>
        </row>
        <row r="316">
          <cell r="C316">
            <v>141677317</v>
          </cell>
          <cell r="E316">
            <v>240</v>
          </cell>
          <cell r="F316">
            <v>0</v>
          </cell>
          <cell r="AE316">
            <v>0</v>
          </cell>
        </row>
        <row r="317">
          <cell r="C317">
            <v>141693633</v>
          </cell>
          <cell r="E317">
            <v>0</v>
          </cell>
          <cell r="F317">
            <v>484</v>
          </cell>
          <cell r="AE317">
            <v>0</v>
          </cell>
        </row>
        <row r="318">
          <cell r="C318">
            <v>141693633</v>
          </cell>
          <cell r="E318">
            <v>333</v>
          </cell>
          <cell r="F318">
            <v>0</v>
          </cell>
          <cell r="AE318">
            <v>0</v>
          </cell>
        </row>
        <row r="319">
          <cell r="C319">
            <v>141770869</v>
          </cell>
          <cell r="E319">
            <v>0</v>
          </cell>
          <cell r="F319">
            <v>321</v>
          </cell>
          <cell r="AE319">
            <v>321</v>
          </cell>
        </row>
        <row r="320">
          <cell r="C320">
            <v>142450100</v>
          </cell>
          <cell r="E320">
            <v>6019</v>
          </cell>
          <cell r="F320">
            <v>0</v>
          </cell>
          <cell r="AE320">
            <v>0</v>
          </cell>
        </row>
        <row r="321">
          <cell r="C321">
            <v>143691039</v>
          </cell>
          <cell r="E321">
            <v>302</v>
          </cell>
          <cell r="F321">
            <v>0</v>
          </cell>
          <cell r="AE321">
            <v>0</v>
          </cell>
        </row>
        <row r="322">
          <cell r="C322">
            <v>143951364</v>
          </cell>
          <cell r="E322">
            <v>318</v>
          </cell>
          <cell r="F322">
            <v>0</v>
          </cell>
          <cell r="AE322">
            <v>0</v>
          </cell>
        </row>
        <row r="323">
          <cell r="C323">
            <v>145015388</v>
          </cell>
          <cell r="E323">
            <v>0</v>
          </cell>
          <cell r="F323">
            <v>3826</v>
          </cell>
          <cell r="AE323">
            <v>0</v>
          </cell>
        </row>
        <row r="324">
          <cell r="C324">
            <v>145400616</v>
          </cell>
          <cell r="E324">
            <v>0</v>
          </cell>
          <cell r="F324">
            <v>225</v>
          </cell>
          <cell r="AE324">
            <v>225</v>
          </cell>
        </row>
        <row r="325">
          <cell r="C325">
            <v>145500941</v>
          </cell>
          <cell r="E325">
            <v>0</v>
          </cell>
          <cell r="F325">
            <v>1642</v>
          </cell>
          <cell r="AE325">
            <v>0</v>
          </cell>
        </row>
        <row r="326">
          <cell r="C326">
            <v>148195811</v>
          </cell>
          <cell r="E326">
            <v>0</v>
          </cell>
          <cell r="F326">
            <v>2247</v>
          </cell>
          <cell r="AE326">
            <v>2247</v>
          </cell>
        </row>
        <row r="327">
          <cell r="C327">
            <v>148802151</v>
          </cell>
          <cell r="E327">
            <v>287</v>
          </cell>
          <cell r="F327">
            <v>0</v>
          </cell>
          <cell r="AE327">
            <v>0</v>
          </cell>
        </row>
        <row r="328">
          <cell r="C328">
            <v>149059801</v>
          </cell>
          <cell r="E328">
            <v>2997</v>
          </cell>
          <cell r="F328">
            <v>0</v>
          </cell>
          <cell r="AE328">
            <v>0</v>
          </cell>
        </row>
        <row r="329">
          <cell r="C329">
            <v>150124614</v>
          </cell>
          <cell r="E329">
            <v>0</v>
          </cell>
          <cell r="F329">
            <v>306</v>
          </cell>
          <cell r="AE329">
            <v>0</v>
          </cell>
        </row>
        <row r="330">
          <cell r="C330">
            <v>150489133</v>
          </cell>
          <cell r="E330">
            <v>490</v>
          </cell>
          <cell r="F330">
            <v>0</v>
          </cell>
          <cell r="AE330">
            <v>490</v>
          </cell>
        </row>
        <row r="331">
          <cell r="C331">
            <v>150519291</v>
          </cell>
          <cell r="E331">
            <v>0</v>
          </cell>
          <cell r="F331">
            <v>1252</v>
          </cell>
          <cell r="AE331">
            <v>0</v>
          </cell>
        </row>
        <row r="332">
          <cell r="C332">
            <v>150590133</v>
          </cell>
          <cell r="E332">
            <v>0</v>
          </cell>
          <cell r="F332">
            <v>749</v>
          </cell>
          <cell r="AE332">
            <v>0</v>
          </cell>
        </row>
        <row r="333">
          <cell r="C333">
            <v>150590134</v>
          </cell>
          <cell r="E333">
            <v>0</v>
          </cell>
          <cell r="F333">
            <v>633</v>
          </cell>
          <cell r="AE333">
            <v>0</v>
          </cell>
        </row>
        <row r="334">
          <cell r="C334">
            <v>153429849</v>
          </cell>
          <cell r="E334">
            <v>866</v>
          </cell>
          <cell r="F334">
            <v>0</v>
          </cell>
          <cell r="AE334">
            <v>866</v>
          </cell>
        </row>
        <row r="335">
          <cell r="C335">
            <v>153633369</v>
          </cell>
          <cell r="E335">
            <v>0</v>
          </cell>
          <cell r="F335">
            <v>317</v>
          </cell>
          <cell r="AE335">
            <v>317</v>
          </cell>
        </row>
        <row r="336">
          <cell r="C336">
            <v>154420957</v>
          </cell>
          <cell r="E336">
            <v>0</v>
          </cell>
          <cell r="F336">
            <v>357</v>
          </cell>
          <cell r="AE336">
            <v>0</v>
          </cell>
        </row>
        <row r="337">
          <cell r="C337">
            <v>154421353</v>
          </cell>
          <cell r="E337">
            <v>258</v>
          </cell>
          <cell r="F337">
            <v>0</v>
          </cell>
          <cell r="AE337">
            <v>258</v>
          </cell>
        </row>
        <row r="338">
          <cell r="C338">
            <v>154840644</v>
          </cell>
          <cell r="E338">
            <v>332</v>
          </cell>
          <cell r="F338">
            <v>0</v>
          </cell>
          <cell r="AE338">
            <v>332</v>
          </cell>
        </row>
        <row r="339">
          <cell r="C339">
            <v>154845888</v>
          </cell>
          <cell r="E339">
            <v>0</v>
          </cell>
          <cell r="F339">
            <v>575</v>
          </cell>
          <cell r="AE339">
            <v>0</v>
          </cell>
        </row>
        <row r="340">
          <cell r="C340">
            <v>154845901</v>
          </cell>
          <cell r="E340">
            <v>0</v>
          </cell>
          <cell r="F340">
            <v>700</v>
          </cell>
          <cell r="AE340">
            <v>0</v>
          </cell>
        </row>
        <row r="341">
          <cell r="C341">
            <v>154846605</v>
          </cell>
          <cell r="E341">
            <v>618</v>
          </cell>
          <cell r="F341">
            <v>0</v>
          </cell>
          <cell r="AE341">
            <v>0</v>
          </cell>
        </row>
        <row r="342">
          <cell r="C342">
            <v>156512561</v>
          </cell>
          <cell r="E342">
            <v>375</v>
          </cell>
          <cell r="F342">
            <v>0</v>
          </cell>
          <cell r="AE342">
            <v>0</v>
          </cell>
        </row>
        <row r="343">
          <cell r="C343">
            <v>157468327</v>
          </cell>
          <cell r="E343">
            <v>0</v>
          </cell>
          <cell r="F343">
            <v>1021</v>
          </cell>
          <cell r="AE343">
            <v>0</v>
          </cell>
        </row>
        <row r="344">
          <cell r="C344">
            <v>157468361</v>
          </cell>
          <cell r="E344">
            <v>0</v>
          </cell>
          <cell r="F344">
            <v>1246</v>
          </cell>
          <cell r="AE344">
            <v>1246</v>
          </cell>
        </row>
        <row r="345">
          <cell r="C345">
            <v>158195277</v>
          </cell>
          <cell r="E345">
            <v>6159</v>
          </cell>
          <cell r="F345">
            <v>0</v>
          </cell>
          <cell r="AE345">
            <v>0</v>
          </cell>
        </row>
        <row r="346">
          <cell r="C346">
            <v>158247773</v>
          </cell>
          <cell r="E346">
            <v>515</v>
          </cell>
          <cell r="F346">
            <v>0</v>
          </cell>
          <cell r="AE346">
            <v>0</v>
          </cell>
        </row>
        <row r="347">
          <cell r="C347">
            <v>158248609</v>
          </cell>
          <cell r="E347">
            <v>597</v>
          </cell>
          <cell r="F347">
            <v>0</v>
          </cell>
          <cell r="AE347">
            <v>0</v>
          </cell>
        </row>
        <row r="348">
          <cell r="C348">
            <v>158548362</v>
          </cell>
          <cell r="E348">
            <v>0</v>
          </cell>
          <cell r="F348">
            <v>308</v>
          </cell>
          <cell r="AE348">
            <v>308</v>
          </cell>
        </row>
        <row r="349">
          <cell r="C349">
            <v>158638839</v>
          </cell>
          <cell r="E349">
            <v>3061</v>
          </cell>
          <cell r="F349">
            <v>0</v>
          </cell>
          <cell r="AE349">
            <v>0</v>
          </cell>
        </row>
        <row r="350">
          <cell r="C350">
            <v>158670377</v>
          </cell>
          <cell r="E350">
            <v>325</v>
          </cell>
          <cell r="F350">
            <v>0</v>
          </cell>
          <cell r="AE350">
            <v>0</v>
          </cell>
        </row>
        <row r="351">
          <cell r="C351">
            <v>158769743</v>
          </cell>
          <cell r="E351">
            <v>266</v>
          </cell>
          <cell r="F351">
            <v>0</v>
          </cell>
          <cell r="AE351">
            <v>0</v>
          </cell>
        </row>
        <row r="352">
          <cell r="C352">
            <v>159122172</v>
          </cell>
          <cell r="E352">
            <v>313</v>
          </cell>
          <cell r="F352">
            <v>0</v>
          </cell>
          <cell r="AE352">
            <v>313</v>
          </cell>
        </row>
        <row r="353">
          <cell r="C353">
            <v>159204426</v>
          </cell>
          <cell r="E353">
            <v>0</v>
          </cell>
          <cell r="F353">
            <v>330</v>
          </cell>
          <cell r="AE353">
            <v>330</v>
          </cell>
        </row>
        <row r="354">
          <cell r="C354">
            <v>160025896</v>
          </cell>
          <cell r="E354">
            <v>339</v>
          </cell>
          <cell r="F354">
            <v>0</v>
          </cell>
          <cell r="AE354">
            <v>0</v>
          </cell>
        </row>
        <row r="355">
          <cell r="C355">
            <v>160348545</v>
          </cell>
          <cell r="E355">
            <v>336</v>
          </cell>
          <cell r="F355">
            <v>0</v>
          </cell>
          <cell r="AE355">
            <v>0</v>
          </cell>
        </row>
        <row r="356">
          <cell r="C356">
            <v>160348788</v>
          </cell>
          <cell r="E356">
            <v>0</v>
          </cell>
          <cell r="F356">
            <v>480</v>
          </cell>
          <cell r="AE356">
            <v>0</v>
          </cell>
        </row>
        <row r="357">
          <cell r="C357">
            <v>160639998</v>
          </cell>
          <cell r="E357">
            <v>3406</v>
          </cell>
          <cell r="F357">
            <v>0</v>
          </cell>
          <cell r="AE357">
            <v>0</v>
          </cell>
        </row>
        <row r="358">
          <cell r="C358">
            <v>160656528</v>
          </cell>
          <cell r="E358">
            <v>357</v>
          </cell>
          <cell r="F358">
            <v>0</v>
          </cell>
          <cell r="AE358">
            <v>0</v>
          </cell>
        </row>
        <row r="359">
          <cell r="C359">
            <v>160720181</v>
          </cell>
          <cell r="E359">
            <v>0</v>
          </cell>
          <cell r="F359">
            <v>262</v>
          </cell>
          <cell r="AE359">
            <v>0</v>
          </cell>
        </row>
        <row r="360">
          <cell r="C360">
            <v>160877754</v>
          </cell>
          <cell r="E360">
            <v>0</v>
          </cell>
          <cell r="F360">
            <v>1235</v>
          </cell>
          <cell r="AE360">
            <v>0</v>
          </cell>
        </row>
        <row r="361">
          <cell r="C361">
            <v>160877754</v>
          </cell>
          <cell r="E361">
            <v>0</v>
          </cell>
          <cell r="F361">
            <v>949</v>
          </cell>
          <cell r="AE361">
            <v>0</v>
          </cell>
        </row>
        <row r="362">
          <cell r="C362">
            <v>160877820</v>
          </cell>
          <cell r="E362">
            <v>0</v>
          </cell>
          <cell r="F362">
            <v>565</v>
          </cell>
          <cell r="AE362">
            <v>0</v>
          </cell>
        </row>
        <row r="363">
          <cell r="C363">
            <v>160956237</v>
          </cell>
          <cell r="E363">
            <v>1246</v>
          </cell>
          <cell r="F363">
            <v>0</v>
          </cell>
          <cell r="AE363">
            <v>0</v>
          </cell>
        </row>
        <row r="364">
          <cell r="C364">
            <v>161089651</v>
          </cell>
          <cell r="E364">
            <v>240</v>
          </cell>
          <cell r="F364">
            <v>0</v>
          </cell>
          <cell r="AE364">
            <v>0</v>
          </cell>
        </row>
        <row r="365">
          <cell r="C365">
            <v>161090082</v>
          </cell>
          <cell r="E365">
            <v>0</v>
          </cell>
          <cell r="F365">
            <v>242</v>
          </cell>
          <cell r="AE365">
            <v>0</v>
          </cell>
        </row>
        <row r="366">
          <cell r="C366">
            <v>161270898</v>
          </cell>
          <cell r="E366">
            <v>0</v>
          </cell>
          <cell r="F366">
            <v>976</v>
          </cell>
          <cell r="AE366">
            <v>0</v>
          </cell>
        </row>
        <row r="367">
          <cell r="C367">
            <v>161270905</v>
          </cell>
          <cell r="E367">
            <v>0</v>
          </cell>
          <cell r="F367">
            <v>5064</v>
          </cell>
          <cell r="AE367">
            <v>5064</v>
          </cell>
        </row>
        <row r="368">
          <cell r="C368">
            <v>161277046</v>
          </cell>
          <cell r="E368">
            <v>0</v>
          </cell>
          <cell r="F368">
            <v>1113</v>
          </cell>
          <cell r="AE368">
            <v>1113</v>
          </cell>
        </row>
        <row r="369">
          <cell r="C369">
            <v>161784948</v>
          </cell>
          <cell r="E369">
            <v>300</v>
          </cell>
          <cell r="F369">
            <v>0</v>
          </cell>
          <cell r="AE369">
            <v>0</v>
          </cell>
        </row>
        <row r="370">
          <cell r="C370">
            <v>162181256</v>
          </cell>
          <cell r="E370">
            <v>0</v>
          </cell>
          <cell r="F370">
            <v>4015</v>
          </cell>
          <cell r="AE370">
            <v>4015</v>
          </cell>
        </row>
        <row r="371">
          <cell r="C371">
            <v>162181258</v>
          </cell>
          <cell r="E371">
            <v>0</v>
          </cell>
          <cell r="F371">
            <v>3974</v>
          </cell>
          <cell r="AE371">
            <v>3974</v>
          </cell>
        </row>
        <row r="372">
          <cell r="C372">
            <v>162372018</v>
          </cell>
          <cell r="E372">
            <v>2400</v>
          </cell>
          <cell r="F372">
            <v>0</v>
          </cell>
          <cell r="AE372">
            <v>0</v>
          </cell>
        </row>
        <row r="373">
          <cell r="C373">
            <v>163190366</v>
          </cell>
          <cell r="E373">
            <v>0</v>
          </cell>
          <cell r="F373">
            <v>319</v>
          </cell>
          <cell r="AE373">
            <v>319</v>
          </cell>
        </row>
        <row r="374">
          <cell r="C374">
            <v>163467386</v>
          </cell>
          <cell r="E374">
            <v>336</v>
          </cell>
          <cell r="F374">
            <v>0</v>
          </cell>
          <cell r="AE374">
            <v>0</v>
          </cell>
        </row>
        <row r="375">
          <cell r="C375">
            <v>163750299</v>
          </cell>
          <cell r="E375">
            <v>0</v>
          </cell>
          <cell r="F375">
            <v>1542</v>
          </cell>
          <cell r="AE375">
            <v>1542</v>
          </cell>
        </row>
        <row r="376">
          <cell r="C376">
            <v>163750299</v>
          </cell>
          <cell r="E376">
            <v>956</v>
          </cell>
          <cell r="F376">
            <v>0</v>
          </cell>
          <cell r="AE376">
            <v>0</v>
          </cell>
        </row>
        <row r="377">
          <cell r="C377">
            <v>165049373</v>
          </cell>
          <cell r="E377">
            <v>913</v>
          </cell>
          <cell r="F377">
            <v>0</v>
          </cell>
          <cell r="AE377">
            <v>0</v>
          </cell>
        </row>
        <row r="378">
          <cell r="C378">
            <v>165186930</v>
          </cell>
          <cell r="E378">
            <v>0</v>
          </cell>
          <cell r="F378">
            <v>291</v>
          </cell>
          <cell r="AE378">
            <v>291</v>
          </cell>
        </row>
        <row r="379">
          <cell r="C379">
            <v>166032414</v>
          </cell>
          <cell r="E379">
            <v>0</v>
          </cell>
          <cell r="F379">
            <v>589</v>
          </cell>
          <cell r="AE379">
            <v>589</v>
          </cell>
        </row>
        <row r="380">
          <cell r="C380">
            <v>166091495</v>
          </cell>
          <cell r="E380">
            <v>472</v>
          </cell>
          <cell r="F380">
            <v>0</v>
          </cell>
          <cell r="AE380">
            <v>0</v>
          </cell>
        </row>
        <row r="381">
          <cell r="C381">
            <v>166162641</v>
          </cell>
          <cell r="E381">
            <v>0</v>
          </cell>
          <cell r="F381">
            <v>438</v>
          </cell>
          <cell r="AE381">
            <v>0</v>
          </cell>
        </row>
        <row r="382">
          <cell r="C382">
            <v>166253250</v>
          </cell>
          <cell r="E382">
            <v>0</v>
          </cell>
          <cell r="F382">
            <v>583</v>
          </cell>
          <cell r="AE382">
            <v>583</v>
          </cell>
        </row>
        <row r="383">
          <cell r="C383">
            <v>166279892</v>
          </cell>
          <cell r="E383">
            <v>0</v>
          </cell>
          <cell r="F383">
            <v>331</v>
          </cell>
          <cell r="AE383">
            <v>0</v>
          </cell>
        </row>
        <row r="384">
          <cell r="C384">
            <v>166319470</v>
          </cell>
          <cell r="E384">
            <v>0</v>
          </cell>
          <cell r="F384">
            <v>220</v>
          </cell>
          <cell r="AE384">
            <v>0</v>
          </cell>
        </row>
        <row r="385">
          <cell r="C385">
            <v>166444493</v>
          </cell>
          <cell r="E385">
            <v>1172</v>
          </cell>
          <cell r="F385">
            <v>0</v>
          </cell>
          <cell r="AE385">
            <v>1172</v>
          </cell>
        </row>
        <row r="386">
          <cell r="C386">
            <v>166698997</v>
          </cell>
          <cell r="E386">
            <v>1218</v>
          </cell>
          <cell r="F386">
            <v>0</v>
          </cell>
          <cell r="AE386">
            <v>0</v>
          </cell>
        </row>
        <row r="387">
          <cell r="C387">
            <v>166701224</v>
          </cell>
          <cell r="E387">
            <v>0</v>
          </cell>
          <cell r="F387">
            <v>5532</v>
          </cell>
          <cell r="AE387">
            <v>5532</v>
          </cell>
        </row>
        <row r="388">
          <cell r="C388">
            <v>166829313</v>
          </cell>
          <cell r="E388">
            <v>0</v>
          </cell>
          <cell r="F388">
            <v>568</v>
          </cell>
          <cell r="AE388">
            <v>568</v>
          </cell>
        </row>
        <row r="389">
          <cell r="C389">
            <v>167124797</v>
          </cell>
          <cell r="E389">
            <v>0</v>
          </cell>
          <cell r="F389">
            <v>320</v>
          </cell>
          <cell r="AE389">
            <v>0</v>
          </cell>
        </row>
        <row r="390">
          <cell r="C390">
            <v>167163209</v>
          </cell>
          <cell r="E390">
            <v>0</v>
          </cell>
          <cell r="F390">
            <v>310</v>
          </cell>
          <cell r="AE390">
            <v>0</v>
          </cell>
        </row>
        <row r="391">
          <cell r="C391">
            <v>167411097</v>
          </cell>
          <cell r="E391">
            <v>1457</v>
          </cell>
          <cell r="F391">
            <v>0</v>
          </cell>
          <cell r="AE391">
            <v>0</v>
          </cell>
        </row>
        <row r="392">
          <cell r="C392">
            <v>167709008</v>
          </cell>
          <cell r="E392">
            <v>0</v>
          </cell>
          <cell r="F392">
            <v>242</v>
          </cell>
          <cell r="AE392">
            <v>0</v>
          </cell>
        </row>
        <row r="393">
          <cell r="C393">
            <v>167836195</v>
          </cell>
          <cell r="E393">
            <v>0</v>
          </cell>
          <cell r="F393">
            <v>1117</v>
          </cell>
          <cell r="AE393">
            <v>1117</v>
          </cell>
        </row>
        <row r="394">
          <cell r="C394">
            <v>167846376</v>
          </cell>
          <cell r="E394">
            <v>2699</v>
          </cell>
          <cell r="F394">
            <v>0</v>
          </cell>
          <cell r="AE394">
            <v>0</v>
          </cell>
        </row>
        <row r="395">
          <cell r="C395">
            <v>168052511</v>
          </cell>
          <cell r="E395">
            <v>625</v>
          </cell>
          <cell r="F395">
            <v>0</v>
          </cell>
          <cell r="AE395">
            <v>0</v>
          </cell>
        </row>
        <row r="396">
          <cell r="C396">
            <v>168052511</v>
          </cell>
          <cell r="E396">
            <v>1091</v>
          </cell>
          <cell r="F396">
            <v>0</v>
          </cell>
          <cell r="AE396">
            <v>0</v>
          </cell>
        </row>
        <row r="397">
          <cell r="C397">
            <v>168087486</v>
          </cell>
          <cell r="E397">
            <v>0</v>
          </cell>
          <cell r="F397">
            <v>329</v>
          </cell>
          <cell r="AE397">
            <v>0</v>
          </cell>
        </row>
        <row r="398">
          <cell r="C398">
            <v>168135766</v>
          </cell>
          <cell r="E398">
            <v>610</v>
          </cell>
          <cell r="F398">
            <v>0</v>
          </cell>
          <cell r="AE398">
            <v>610</v>
          </cell>
        </row>
        <row r="399">
          <cell r="C399">
            <v>168136427</v>
          </cell>
          <cell r="E399">
            <v>944</v>
          </cell>
          <cell r="F399">
            <v>0</v>
          </cell>
          <cell r="AE399">
            <v>0</v>
          </cell>
        </row>
        <row r="400">
          <cell r="C400">
            <v>168377365</v>
          </cell>
          <cell r="E400">
            <v>0</v>
          </cell>
          <cell r="F400">
            <v>1690</v>
          </cell>
          <cell r="AE400">
            <v>0</v>
          </cell>
        </row>
        <row r="401">
          <cell r="C401">
            <v>168377995</v>
          </cell>
          <cell r="E401">
            <v>0</v>
          </cell>
          <cell r="F401">
            <v>617</v>
          </cell>
          <cell r="AE401">
            <v>0</v>
          </cell>
        </row>
        <row r="402">
          <cell r="C402">
            <v>168390732</v>
          </cell>
          <cell r="E402">
            <v>0</v>
          </cell>
          <cell r="F402">
            <v>942</v>
          </cell>
          <cell r="AE402">
            <v>0</v>
          </cell>
        </row>
        <row r="403">
          <cell r="C403">
            <v>168397814</v>
          </cell>
          <cell r="E403">
            <v>0</v>
          </cell>
          <cell r="F403">
            <v>518</v>
          </cell>
          <cell r="AE403">
            <v>518</v>
          </cell>
        </row>
        <row r="404">
          <cell r="C404">
            <v>168436134</v>
          </cell>
          <cell r="E404">
            <v>507</v>
          </cell>
          <cell r="F404">
            <v>0</v>
          </cell>
          <cell r="AE404">
            <v>0</v>
          </cell>
        </row>
        <row r="405">
          <cell r="C405">
            <v>168520648</v>
          </cell>
          <cell r="E405">
            <v>0</v>
          </cell>
          <cell r="F405">
            <v>558</v>
          </cell>
          <cell r="AE405">
            <v>0</v>
          </cell>
        </row>
        <row r="406">
          <cell r="C406">
            <v>168670937</v>
          </cell>
          <cell r="E406">
            <v>229</v>
          </cell>
          <cell r="F406">
            <v>0</v>
          </cell>
          <cell r="AE406">
            <v>229</v>
          </cell>
        </row>
        <row r="407">
          <cell r="C407">
            <v>168735104</v>
          </cell>
          <cell r="E407">
            <v>0</v>
          </cell>
          <cell r="F407">
            <v>504</v>
          </cell>
          <cell r="AE407">
            <v>504</v>
          </cell>
        </row>
        <row r="408">
          <cell r="C408">
            <v>168764062</v>
          </cell>
          <cell r="E408">
            <v>491</v>
          </cell>
          <cell r="F408">
            <v>0</v>
          </cell>
          <cell r="AE408">
            <v>0</v>
          </cell>
        </row>
        <row r="409">
          <cell r="C409">
            <v>168988807</v>
          </cell>
          <cell r="E409">
            <v>0</v>
          </cell>
          <cell r="F409">
            <v>329</v>
          </cell>
          <cell r="AE409">
            <v>0</v>
          </cell>
        </row>
        <row r="410">
          <cell r="C410">
            <v>168990255</v>
          </cell>
          <cell r="E410">
            <v>0</v>
          </cell>
          <cell r="F410">
            <v>478</v>
          </cell>
          <cell r="AE410">
            <v>478</v>
          </cell>
        </row>
        <row r="411">
          <cell r="C411">
            <v>168992930</v>
          </cell>
          <cell r="E411">
            <v>0</v>
          </cell>
          <cell r="F411">
            <v>259</v>
          </cell>
          <cell r="AE411">
            <v>0</v>
          </cell>
        </row>
        <row r="412">
          <cell r="C412">
            <v>168995967</v>
          </cell>
          <cell r="E412">
            <v>0</v>
          </cell>
          <cell r="F412">
            <v>2188</v>
          </cell>
          <cell r="AE412">
            <v>2188</v>
          </cell>
        </row>
        <row r="413">
          <cell r="C413">
            <v>168996876</v>
          </cell>
          <cell r="E413">
            <v>0</v>
          </cell>
          <cell r="F413">
            <v>689</v>
          </cell>
          <cell r="AE413">
            <v>0</v>
          </cell>
        </row>
        <row r="414">
          <cell r="C414">
            <v>169060095</v>
          </cell>
          <cell r="E414">
            <v>1704</v>
          </cell>
          <cell r="F414">
            <v>0</v>
          </cell>
          <cell r="AE414">
            <v>0</v>
          </cell>
        </row>
        <row r="415">
          <cell r="C415">
            <v>169060184</v>
          </cell>
          <cell r="E415">
            <v>0</v>
          </cell>
          <cell r="F415">
            <v>791</v>
          </cell>
          <cell r="AE415">
            <v>0</v>
          </cell>
        </row>
        <row r="416">
          <cell r="C416">
            <v>169060346</v>
          </cell>
          <cell r="E416">
            <v>0</v>
          </cell>
          <cell r="F416">
            <v>912</v>
          </cell>
          <cell r="AE416">
            <v>0</v>
          </cell>
        </row>
        <row r="417">
          <cell r="C417">
            <v>169069470</v>
          </cell>
          <cell r="E417">
            <v>0</v>
          </cell>
          <cell r="F417">
            <v>266</v>
          </cell>
          <cell r="AE417">
            <v>0</v>
          </cell>
        </row>
        <row r="418">
          <cell r="C418">
            <v>169115651</v>
          </cell>
          <cell r="E418">
            <v>0</v>
          </cell>
          <cell r="F418">
            <v>344</v>
          </cell>
          <cell r="AE418">
            <v>0</v>
          </cell>
        </row>
        <row r="419">
          <cell r="C419">
            <v>169239963</v>
          </cell>
          <cell r="E419">
            <v>0</v>
          </cell>
          <cell r="F419">
            <v>1192</v>
          </cell>
          <cell r="AE419">
            <v>0</v>
          </cell>
        </row>
        <row r="420">
          <cell r="C420">
            <v>169241995</v>
          </cell>
          <cell r="E420">
            <v>0</v>
          </cell>
          <cell r="F420">
            <v>1690</v>
          </cell>
          <cell r="AE420">
            <v>0</v>
          </cell>
        </row>
        <row r="421">
          <cell r="C421">
            <v>169246894</v>
          </cell>
          <cell r="E421">
            <v>697</v>
          </cell>
          <cell r="F421">
            <v>0</v>
          </cell>
          <cell r="AE421">
            <v>0</v>
          </cell>
        </row>
        <row r="422">
          <cell r="C422">
            <v>169266610</v>
          </cell>
          <cell r="E422">
            <v>0</v>
          </cell>
          <cell r="F422">
            <v>217</v>
          </cell>
          <cell r="AE422">
            <v>0</v>
          </cell>
        </row>
        <row r="423">
          <cell r="C423">
            <v>169313778</v>
          </cell>
          <cell r="E423">
            <v>1068</v>
          </cell>
          <cell r="F423">
            <v>0</v>
          </cell>
          <cell r="AE423">
            <v>0</v>
          </cell>
        </row>
        <row r="424">
          <cell r="C424">
            <v>169314417</v>
          </cell>
          <cell r="E424">
            <v>0</v>
          </cell>
          <cell r="F424">
            <v>371</v>
          </cell>
          <cell r="AE424">
            <v>371</v>
          </cell>
        </row>
        <row r="425">
          <cell r="C425">
            <v>169331500</v>
          </cell>
          <cell r="E425">
            <v>992</v>
          </cell>
          <cell r="F425">
            <v>0</v>
          </cell>
          <cell r="AE425">
            <v>992</v>
          </cell>
        </row>
        <row r="426">
          <cell r="C426">
            <v>169332893</v>
          </cell>
          <cell r="E426">
            <v>0</v>
          </cell>
          <cell r="F426">
            <v>2090</v>
          </cell>
          <cell r="AE426">
            <v>2090</v>
          </cell>
        </row>
        <row r="427">
          <cell r="C427">
            <v>169391899</v>
          </cell>
          <cell r="E427">
            <v>0</v>
          </cell>
          <cell r="F427">
            <v>237</v>
          </cell>
          <cell r="AE427">
            <v>0</v>
          </cell>
        </row>
        <row r="428">
          <cell r="C428">
            <v>169526106</v>
          </cell>
          <cell r="E428">
            <v>0</v>
          </cell>
          <cell r="F428">
            <v>254</v>
          </cell>
          <cell r="AE428">
            <v>0</v>
          </cell>
        </row>
        <row r="429">
          <cell r="C429">
            <v>169642634</v>
          </cell>
          <cell r="E429">
            <v>0</v>
          </cell>
          <cell r="F429">
            <v>424</v>
          </cell>
          <cell r="AE429">
            <v>0</v>
          </cell>
        </row>
        <row r="430">
          <cell r="C430">
            <v>169771841</v>
          </cell>
          <cell r="E430">
            <v>0</v>
          </cell>
          <cell r="F430">
            <v>954</v>
          </cell>
          <cell r="AE430">
            <v>954</v>
          </cell>
        </row>
        <row r="431">
          <cell r="C431">
            <v>169772644</v>
          </cell>
          <cell r="E431">
            <v>0</v>
          </cell>
          <cell r="F431">
            <v>661</v>
          </cell>
          <cell r="AE431">
            <v>0</v>
          </cell>
        </row>
        <row r="432">
          <cell r="C432">
            <v>169772994</v>
          </cell>
          <cell r="E432">
            <v>0</v>
          </cell>
          <cell r="F432">
            <v>1007</v>
          </cell>
          <cell r="AE432">
            <v>0</v>
          </cell>
        </row>
        <row r="433">
          <cell r="C433">
            <v>169772994</v>
          </cell>
          <cell r="E433">
            <v>0</v>
          </cell>
          <cell r="F433">
            <v>4630</v>
          </cell>
          <cell r="AE433">
            <v>0</v>
          </cell>
        </row>
        <row r="434">
          <cell r="C434">
            <v>170060912</v>
          </cell>
          <cell r="E434">
            <v>256</v>
          </cell>
          <cell r="F434">
            <v>0</v>
          </cell>
          <cell r="AE434">
            <v>0</v>
          </cell>
        </row>
        <row r="435">
          <cell r="C435">
            <v>170361170</v>
          </cell>
          <cell r="E435">
            <v>0</v>
          </cell>
          <cell r="F435">
            <v>361</v>
          </cell>
          <cell r="AE435">
            <v>0</v>
          </cell>
        </row>
        <row r="436">
          <cell r="C436">
            <v>170367774</v>
          </cell>
          <cell r="E436">
            <v>0</v>
          </cell>
          <cell r="F436">
            <v>534</v>
          </cell>
          <cell r="AE436">
            <v>534</v>
          </cell>
        </row>
        <row r="437">
          <cell r="C437">
            <v>170372852</v>
          </cell>
          <cell r="E437">
            <v>0</v>
          </cell>
          <cell r="F437">
            <v>277</v>
          </cell>
          <cell r="AE437">
            <v>277</v>
          </cell>
        </row>
        <row r="438">
          <cell r="C438">
            <v>170379939</v>
          </cell>
          <cell r="E438">
            <v>0</v>
          </cell>
          <cell r="F438">
            <v>869</v>
          </cell>
          <cell r="AE438">
            <v>0</v>
          </cell>
        </row>
        <row r="439">
          <cell r="C439">
            <v>170402570</v>
          </cell>
          <cell r="E439">
            <v>0</v>
          </cell>
          <cell r="F439">
            <v>852</v>
          </cell>
          <cell r="AE439">
            <v>0</v>
          </cell>
        </row>
        <row r="440">
          <cell r="C440">
            <v>170409769</v>
          </cell>
          <cell r="E440">
            <v>0</v>
          </cell>
          <cell r="F440">
            <v>230</v>
          </cell>
          <cell r="AE440">
            <v>0</v>
          </cell>
        </row>
        <row r="441">
          <cell r="C441">
            <v>170428817</v>
          </cell>
          <cell r="E441">
            <v>806</v>
          </cell>
          <cell r="F441">
            <v>0</v>
          </cell>
          <cell r="AE441">
            <v>0</v>
          </cell>
        </row>
        <row r="442">
          <cell r="C442">
            <v>170456208</v>
          </cell>
          <cell r="E442">
            <v>0</v>
          </cell>
          <cell r="F442">
            <v>473</v>
          </cell>
          <cell r="AE442">
            <v>473</v>
          </cell>
        </row>
        <row r="443">
          <cell r="C443">
            <v>170461203</v>
          </cell>
          <cell r="E443">
            <v>0</v>
          </cell>
          <cell r="F443">
            <v>1223</v>
          </cell>
          <cell r="AE443">
            <v>0</v>
          </cell>
        </row>
        <row r="444">
          <cell r="C444">
            <v>170473257</v>
          </cell>
          <cell r="E444">
            <v>0</v>
          </cell>
          <cell r="F444">
            <v>231</v>
          </cell>
          <cell r="AE444">
            <v>0</v>
          </cell>
        </row>
        <row r="445">
          <cell r="C445">
            <v>170484888</v>
          </cell>
          <cell r="E445">
            <v>0</v>
          </cell>
          <cell r="F445">
            <v>3191</v>
          </cell>
          <cell r="AE445">
            <v>0</v>
          </cell>
        </row>
        <row r="446">
          <cell r="C446">
            <v>170492461</v>
          </cell>
          <cell r="E446">
            <v>0</v>
          </cell>
          <cell r="F446">
            <v>356</v>
          </cell>
          <cell r="AE446">
            <v>0</v>
          </cell>
        </row>
        <row r="447">
          <cell r="C447">
            <v>170492463</v>
          </cell>
          <cell r="E447">
            <v>0</v>
          </cell>
          <cell r="F447">
            <v>315</v>
          </cell>
          <cell r="AE447">
            <v>0</v>
          </cell>
        </row>
        <row r="448">
          <cell r="C448">
            <v>170498832</v>
          </cell>
          <cell r="E448">
            <v>0</v>
          </cell>
          <cell r="F448">
            <v>1908</v>
          </cell>
          <cell r="AE448">
            <v>0</v>
          </cell>
        </row>
        <row r="449">
          <cell r="C449">
            <v>170499122</v>
          </cell>
          <cell r="E449">
            <v>0</v>
          </cell>
          <cell r="F449">
            <v>777</v>
          </cell>
          <cell r="AE449">
            <v>0</v>
          </cell>
        </row>
        <row r="450">
          <cell r="C450">
            <v>170500754</v>
          </cell>
          <cell r="E450">
            <v>0</v>
          </cell>
          <cell r="F450">
            <v>340</v>
          </cell>
          <cell r="AE450">
            <v>0</v>
          </cell>
        </row>
        <row r="451">
          <cell r="C451">
            <v>170547026</v>
          </cell>
          <cell r="E451">
            <v>0</v>
          </cell>
          <cell r="F451">
            <v>271</v>
          </cell>
          <cell r="AE451">
            <v>0</v>
          </cell>
        </row>
        <row r="452">
          <cell r="C452">
            <v>170730670</v>
          </cell>
          <cell r="E452">
            <v>0</v>
          </cell>
          <cell r="F452">
            <v>373</v>
          </cell>
          <cell r="AE452">
            <v>0</v>
          </cell>
        </row>
        <row r="453">
          <cell r="C453">
            <v>170759078</v>
          </cell>
          <cell r="E453">
            <v>0</v>
          </cell>
          <cell r="F453">
            <v>620</v>
          </cell>
          <cell r="AE453">
            <v>0</v>
          </cell>
        </row>
        <row r="454">
          <cell r="C454">
            <v>170775030</v>
          </cell>
          <cell r="E454">
            <v>0</v>
          </cell>
          <cell r="F454">
            <v>1238</v>
          </cell>
          <cell r="AE454">
            <v>0</v>
          </cell>
        </row>
        <row r="455">
          <cell r="C455">
            <v>170816869</v>
          </cell>
          <cell r="E455">
            <v>0</v>
          </cell>
          <cell r="F455">
            <v>456</v>
          </cell>
          <cell r="AE455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md"/>
      <sheetName val="rawvcfchr6"/>
      <sheetName val="Sheet2"/>
      <sheetName val="Sheet1"/>
      <sheetName val="Sheet3"/>
      <sheetName val="Chart1"/>
      <sheetName val="Sheet4"/>
      <sheetName val="SV_Sniffles"/>
      <sheetName val="SV_cuteSV"/>
      <sheetName val="SV_cuteSV.bak"/>
      <sheetName val="sunnary"/>
      <sheetName val="200-7000"/>
      <sheetName val="pbsv"/>
      <sheetName val="sunnary (2)"/>
      <sheetName val="upset"/>
      <sheetName val="Sheet6"/>
      <sheetName val="SV-humrep"/>
      <sheetName val="humrepCalc"/>
      <sheetName val="Sheet5"/>
      <sheetName val="sunnary-snf"/>
      <sheetName val="SV_Sniffles (2)"/>
      <sheetName val="HIFI"/>
      <sheetName val="hifiSNI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N2" t="str">
            <v/>
          </cell>
          <cell r="W2" t="str">
            <v/>
          </cell>
          <cell r="AG2" t="str">
            <v/>
          </cell>
          <cell r="AP2" t="str">
            <v/>
          </cell>
          <cell r="AZ2" t="str">
            <v/>
          </cell>
          <cell r="BI2" t="str">
            <v/>
          </cell>
          <cell r="BS2" t="str">
            <v/>
          </cell>
          <cell r="CB2" t="str">
            <v/>
          </cell>
        </row>
        <row r="3">
          <cell r="N3" t="str">
            <v/>
          </cell>
          <cell r="W3" t="str">
            <v/>
          </cell>
          <cell r="AG3" t="str">
            <v/>
          </cell>
          <cell r="AP3" t="str">
            <v/>
          </cell>
          <cell r="AZ3" t="str">
            <v/>
          </cell>
          <cell r="BI3" t="str">
            <v/>
          </cell>
          <cell r="BS3" t="str">
            <v/>
          </cell>
          <cell r="CB3" t="str">
            <v/>
          </cell>
        </row>
        <row r="4">
          <cell r="N4" t="str">
            <v/>
          </cell>
          <cell r="W4" t="str">
            <v/>
          </cell>
          <cell r="AG4" t="str">
            <v/>
          </cell>
          <cell r="AP4" t="str">
            <v/>
          </cell>
          <cell r="AZ4" t="str">
            <v/>
          </cell>
          <cell r="BI4" t="str">
            <v/>
          </cell>
          <cell r="BS4" t="str">
            <v/>
          </cell>
          <cell r="CB4" t="str">
            <v/>
          </cell>
        </row>
        <row r="5">
          <cell r="N5" t="str">
            <v/>
          </cell>
          <cell r="W5" t="str">
            <v/>
          </cell>
          <cell r="AG5" t="str">
            <v/>
          </cell>
          <cell r="AP5" t="str">
            <v/>
          </cell>
          <cell r="AZ5" t="str">
            <v/>
          </cell>
          <cell r="BI5" t="str">
            <v/>
          </cell>
          <cell r="BS5" t="str">
            <v/>
          </cell>
          <cell r="CB5" t="str">
            <v/>
          </cell>
        </row>
        <row r="6">
          <cell r="N6" t="str">
            <v/>
          </cell>
          <cell r="W6" t="str">
            <v/>
          </cell>
          <cell r="AG6" t="str">
            <v/>
          </cell>
          <cell r="AP6" t="str">
            <v/>
          </cell>
          <cell r="AZ6" t="str">
            <v/>
          </cell>
          <cell r="BI6" t="str">
            <v/>
          </cell>
          <cell r="BS6" t="str">
            <v/>
          </cell>
          <cell r="CB6" t="str">
            <v/>
          </cell>
        </row>
        <row r="7">
          <cell r="N7" t="str">
            <v/>
          </cell>
          <cell r="W7" t="str">
            <v/>
          </cell>
          <cell r="AG7" t="str">
            <v/>
          </cell>
          <cell r="AP7" t="str">
            <v/>
          </cell>
          <cell r="AZ7" t="str">
            <v/>
          </cell>
          <cell r="BI7" t="str">
            <v/>
          </cell>
          <cell r="BS7" t="str">
            <v/>
          </cell>
          <cell r="CB7" t="str">
            <v/>
          </cell>
        </row>
        <row r="8">
          <cell r="N8" t="str">
            <v/>
          </cell>
          <cell r="W8" t="str">
            <v/>
          </cell>
          <cell r="AG8" t="str">
            <v/>
          </cell>
          <cell r="AP8" t="str">
            <v/>
          </cell>
          <cell r="AZ8" t="str">
            <v/>
          </cell>
          <cell r="BI8" t="str">
            <v/>
          </cell>
          <cell r="BS8" t="str">
            <v/>
          </cell>
          <cell r="CB8" t="str">
            <v/>
          </cell>
        </row>
        <row r="9">
          <cell r="N9" t="str">
            <v/>
          </cell>
          <cell r="W9" t="str">
            <v/>
          </cell>
          <cell r="AG9" t="str">
            <v/>
          </cell>
          <cell r="AP9" t="str">
            <v/>
          </cell>
          <cell r="AZ9" t="str">
            <v/>
          </cell>
          <cell r="BI9" t="str">
            <v/>
          </cell>
          <cell r="BS9" t="str">
            <v/>
          </cell>
          <cell r="CB9" t="str">
            <v/>
          </cell>
        </row>
        <row r="10">
          <cell r="N10" t="str">
            <v/>
          </cell>
          <cell r="W10" t="str">
            <v/>
          </cell>
          <cell r="AG10" t="str">
            <v/>
          </cell>
          <cell r="AP10" t="str">
            <v/>
          </cell>
          <cell r="AZ10" t="str">
            <v/>
          </cell>
          <cell r="BI10" t="str">
            <v/>
          </cell>
          <cell r="BS10" t="str">
            <v/>
          </cell>
          <cell r="CB10" t="str">
            <v/>
          </cell>
        </row>
        <row r="11">
          <cell r="N11" t="str">
            <v/>
          </cell>
          <cell r="W11" t="str">
            <v/>
          </cell>
          <cell r="AG11" t="str">
            <v/>
          </cell>
          <cell r="AP11" t="str">
            <v/>
          </cell>
          <cell r="AZ11" t="str">
            <v/>
          </cell>
          <cell r="BI11" t="str">
            <v/>
          </cell>
          <cell r="BS11" t="str">
            <v/>
          </cell>
          <cell r="CB11" t="str">
            <v/>
          </cell>
        </row>
        <row r="12">
          <cell r="N12" t="str">
            <v/>
          </cell>
          <cell r="W12" t="str">
            <v/>
          </cell>
          <cell r="AG12" t="str">
            <v/>
          </cell>
          <cell r="AP12" t="str">
            <v/>
          </cell>
          <cell r="AZ12" t="str">
            <v/>
          </cell>
          <cell r="BI12" t="str">
            <v/>
          </cell>
          <cell r="BS12" t="str">
            <v/>
          </cell>
          <cell r="CB12" t="str">
            <v/>
          </cell>
        </row>
        <row r="13">
          <cell r="N13" t="str">
            <v/>
          </cell>
          <cell r="W13" t="str">
            <v/>
          </cell>
          <cell r="AG13" t="str">
            <v/>
          </cell>
          <cell r="AP13" t="str">
            <v/>
          </cell>
          <cell r="AZ13" t="str">
            <v/>
          </cell>
          <cell r="BI13" t="str">
            <v/>
          </cell>
          <cell r="BS13" t="str">
            <v/>
          </cell>
          <cell r="CB13" t="str">
            <v/>
          </cell>
        </row>
        <row r="14">
          <cell r="N14" t="str">
            <v/>
          </cell>
          <cell r="W14" t="str">
            <v/>
          </cell>
          <cell r="AG14" t="str">
            <v/>
          </cell>
          <cell r="AP14" t="str">
            <v/>
          </cell>
          <cell r="AZ14" t="str">
            <v/>
          </cell>
          <cell r="BI14" t="str">
            <v/>
          </cell>
          <cell r="BS14" t="str">
            <v/>
          </cell>
          <cell r="CB14" t="str">
            <v/>
          </cell>
        </row>
        <row r="15">
          <cell r="N15" t="str">
            <v/>
          </cell>
          <cell r="W15" t="str">
            <v/>
          </cell>
          <cell r="AG15" t="str">
            <v/>
          </cell>
          <cell r="AP15" t="str">
            <v/>
          </cell>
          <cell r="AZ15" t="str">
            <v/>
          </cell>
          <cell r="BI15" t="str">
            <v/>
          </cell>
          <cell r="BS15" t="str">
            <v/>
          </cell>
          <cell r="CB15" t="str">
            <v/>
          </cell>
        </row>
        <row r="16">
          <cell r="N16" t="str">
            <v/>
          </cell>
          <cell r="W16" t="str">
            <v/>
          </cell>
          <cell r="AG16" t="str">
            <v/>
          </cell>
          <cell r="AP16" t="str">
            <v/>
          </cell>
          <cell r="AZ16" t="str">
            <v/>
          </cell>
          <cell r="BI16" t="str">
            <v/>
          </cell>
          <cell r="BS16" t="str">
            <v/>
          </cell>
          <cell r="CB16" t="str">
            <v/>
          </cell>
        </row>
        <row r="17">
          <cell r="N17" t="str">
            <v/>
          </cell>
          <cell r="W17" t="str">
            <v/>
          </cell>
          <cell r="AG17" t="str">
            <v/>
          </cell>
          <cell r="AP17" t="str">
            <v/>
          </cell>
          <cell r="AZ17" t="str">
            <v/>
          </cell>
          <cell r="BI17" t="str">
            <v/>
          </cell>
          <cell r="BS17" t="str">
            <v/>
          </cell>
          <cell r="CB17" t="str">
            <v/>
          </cell>
        </row>
        <row r="18">
          <cell r="N18" t="str">
            <v/>
          </cell>
          <cell r="W18" t="str">
            <v/>
          </cell>
          <cell r="AG18" t="str">
            <v/>
          </cell>
          <cell r="AP18" t="str">
            <v/>
          </cell>
          <cell r="AZ18" t="str">
            <v/>
          </cell>
          <cell r="BI18" t="str">
            <v/>
          </cell>
          <cell r="BS18" t="str">
            <v/>
          </cell>
          <cell r="CB18" t="str">
            <v/>
          </cell>
        </row>
        <row r="19">
          <cell r="N19" t="str">
            <v/>
          </cell>
          <cell r="W19" t="str">
            <v/>
          </cell>
          <cell r="AG19" t="str">
            <v/>
          </cell>
          <cell r="AP19" t="str">
            <v/>
          </cell>
          <cell r="AZ19" t="str">
            <v/>
          </cell>
          <cell r="BI19" t="str">
            <v/>
          </cell>
          <cell r="BS19" t="str">
            <v>SVA_A</v>
          </cell>
          <cell r="CB19" t="str">
            <v>SVA_A</v>
          </cell>
        </row>
        <row r="20">
          <cell r="N20" t="str">
            <v/>
          </cell>
          <cell r="W20" t="str">
            <v/>
          </cell>
          <cell r="AG20" t="str">
            <v>SVA_A</v>
          </cell>
          <cell r="AP20" t="str">
            <v/>
          </cell>
          <cell r="AZ20" t="str">
            <v/>
          </cell>
          <cell r="BI20" t="str">
            <v/>
          </cell>
          <cell r="BS20" t="str">
            <v>AluYa1</v>
          </cell>
          <cell r="CB20" t="str">
            <v>AluYa1</v>
          </cell>
        </row>
        <row r="21">
          <cell r="N21" t="str">
            <v>SVA_A</v>
          </cell>
          <cell r="W21" t="str">
            <v/>
          </cell>
          <cell r="AG21" t="str">
            <v>AluYa1</v>
          </cell>
          <cell r="AP21" t="str">
            <v/>
          </cell>
          <cell r="AZ21" t="str">
            <v/>
          </cell>
          <cell r="BI21" t="str">
            <v/>
          </cell>
          <cell r="BS21" t="str">
            <v/>
          </cell>
          <cell r="CB21" t="str">
            <v/>
          </cell>
        </row>
        <row r="22">
          <cell r="N22" t="str">
            <v>AluYa1</v>
          </cell>
          <cell r="W22" t="str">
            <v>SVA_A</v>
          </cell>
          <cell r="AG22" t="str">
            <v/>
          </cell>
          <cell r="AP22" t="str">
            <v/>
          </cell>
          <cell r="AZ22" t="str">
            <v>SVA_A</v>
          </cell>
          <cell r="BI22" t="str">
            <v/>
          </cell>
          <cell r="BS22" t="str">
            <v/>
          </cell>
          <cell r="CB22" t="str">
            <v/>
          </cell>
        </row>
        <row r="23">
          <cell r="N23" t="str">
            <v/>
          </cell>
          <cell r="W23" t="str">
            <v>AluYa1</v>
          </cell>
          <cell r="AG23" t="str">
            <v/>
          </cell>
          <cell r="AP23" t="str">
            <v>SVA_A</v>
          </cell>
          <cell r="AZ23" t="str">
            <v>AluYa1</v>
          </cell>
          <cell r="BI23" t="str">
            <v/>
          </cell>
          <cell r="BS23" t="str">
            <v/>
          </cell>
          <cell r="CB23" t="str">
            <v/>
          </cell>
        </row>
        <row r="24">
          <cell r="N24" t="str">
            <v/>
          </cell>
          <cell r="W24" t="str">
            <v/>
          </cell>
          <cell r="AG24" t="str">
            <v/>
          </cell>
          <cell r="AP24" t="str">
            <v>AluYa1</v>
          </cell>
          <cell r="AZ24" t="str">
            <v/>
          </cell>
          <cell r="BI24" t="str">
            <v/>
          </cell>
          <cell r="BS24" t="str">
            <v/>
          </cell>
          <cell r="CB24" t="str">
            <v/>
          </cell>
        </row>
        <row r="25">
          <cell r="N25" t="str">
            <v/>
          </cell>
          <cell r="W25" t="str">
            <v/>
          </cell>
          <cell r="AG25" t="str">
            <v/>
          </cell>
          <cell r="AP25" t="str">
            <v/>
          </cell>
          <cell r="AZ25" t="str">
            <v/>
          </cell>
          <cell r="BI25" t="str">
            <v/>
          </cell>
          <cell r="BS25" t="str">
            <v/>
          </cell>
          <cell r="CB25" t="str">
            <v/>
          </cell>
        </row>
        <row r="26">
          <cell r="N26" t="str">
            <v/>
          </cell>
          <cell r="W26" t="str">
            <v/>
          </cell>
          <cell r="AG26" t="str">
            <v/>
          </cell>
          <cell r="AP26" t="str">
            <v/>
          </cell>
          <cell r="AZ26" t="str">
            <v/>
          </cell>
          <cell r="BI26" t="str">
            <v>SVA_A</v>
          </cell>
          <cell r="BS26" t="str">
            <v/>
          </cell>
          <cell r="CB26" t="str">
            <v/>
          </cell>
        </row>
        <row r="27">
          <cell r="N27" t="str">
            <v/>
          </cell>
          <cell r="W27" t="str">
            <v/>
          </cell>
          <cell r="AG27" t="str">
            <v/>
          </cell>
          <cell r="AP27" t="str">
            <v/>
          </cell>
          <cell r="AZ27" t="str">
            <v/>
          </cell>
          <cell r="BI27" t="str">
            <v>AluYa1</v>
          </cell>
          <cell r="BS27" t="str">
            <v/>
          </cell>
          <cell r="CB27" t="str">
            <v/>
          </cell>
        </row>
        <row r="28">
          <cell r="N28" t="str">
            <v/>
          </cell>
          <cell r="W28" t="str">
            <v/>
          </cell>
          <cell r="AG28" t="str">
            <v/>
          </cell>
          <cell r="AP28" t="str">
            <v/>
          </cell>
          <cell r="AZ28" t="str">
            <v/>
          </cell>
          <cell r="BI28" t="str">
            <v/>
          </cell>
          <cell r="BS28" t="str">
            <v/>
          </cell>
          <cell r="CB28" t="str">
            <v/>
          </cell>
        </row>
        <row r="29">
          <cell r="N29" t="str">
            <v/>
          </cell>
          <cell r="W29" t="str">
            <v/>
          </cell>
          <cell r="AG29" t="str">
            <v/>
          </cell>
          <cell r="AP29" t="str">
            <v/>
          </cell>
          <cell r="AZ29" t="str">
            <v/>
          </cell>
          <cell r="BI29" t="str">
            <v/>
          </cell>
          <cell r="BS29" t="str">
            <v/>
          </cell>
          <cell r="CB29" t="str">
            <v/>
          </cell>
        </row>
        <row r="30">
          <cell r="N30" t="str">
            <v/>
          </cell>
          <cell r="W30" t="str">
            <v/>
          </cell>
          <cell r="AG30" t="str">
            <v/>
          </cell>
          <cell r="AP30" t="str">
            <v/>
          </cell>
          <cell r="AZ30" t="str">
            <v/>
          </cell>
          <cell r="BI30" t="str">
            <v/>
          </cell>
          <cell r="BS30" t="str">
            <v/>
          </cell>
          <cell r="CB30" t="str">
            <v/>
          </cell>
        </row>
        <row r="31">
          <cell r="N31" t="str">
            <v/>
          </cell>
          <cell r="W31" t="str">
            <v/>
          </cell>
          <cell r="AG31" t="str">
            <v/>
          </cell>
          <cell r="AP31" t="str">
            <v/>
          </cell>
          <cell r="AZ31" t="str">
            <v/>
          </cell>
          <cell r="BI31" t="str">
            <v/>
          </cell>
          <cell r="BS31" t="str">
            <v/>
          </cell>
          <cell r="CB31" t="str">
            <v/>
          </cell>
        </row>
        <row r="32">
          <cell r="N32" t="str">
            <v/>
          </cell>
          <cell r="W32" t="str">
            <v/>
          </cell>
          <cell r="AG32" t="str">
            <v/>
          </cell>
          <cell r="AP32" t="str">
            <v/>
          </cell>
          <cell r="AZ32" t="str">
            <v/>
          </cell>
          <cell r="BI32" t="str">
            <v/>
          </cell>
          <cell r="BS32" t="str">
            <v/>
          </cell>
          <cell r="CB32" t="str">
            <v/>
          </cell>
        </row>
        <row r="33">
          <cell r="N33" t="str">
            <v/>
          </cell>
          <cell r="W33" t="str">
            <v/>
          </cell>
          <cell r="AG33" t="str">
            <v/>
          </cell>
          <cell r="AP33" t="str">
            <v/>
          </cell>
          <cell r="AZ33" t="str">
            <v/>
          </cell>
          <cell r="BI33" t="str">
            <v/>
          </cell>
          <cell r="BS33" t="str">
            <v/>
          </cell>
          <cell r="CB33" t="str">
            <v/>
          </cell>
        </row>
        <row r="34">
          <cell r="N34" t="str">
            <v/>
          </cell>
          <cell r="W34" t="str">
            <v/>
          </cell>
          <cell r="AG34" t="str">
            <v>AluYb8</v>
          </cell>
          <cell r="AP34" t="str">
            <v/>
          </cell>
          <cell r="AZ34" t="str">
            <v/>
          </cell>
          <cell r="BI34" t="str">
            <v/>
          </cell>
          <cell r="BS34" t="str">
            <v>AluYb8</v>
          </cell>
          <cell r="CB34" t="str">
            <v>AluYb8</v>
          </cell>
        </row>
        <row r="35">
          <cell r="N35" t="str">
            <v>AluYb8</v>
          </cell>
          <cell r="W35" t="str">
            <v/>
          </cell>
          <cell r="AG35" t="str">
            <v/>
          </cell>
          <cell r="AP35" t="str">
            <v/>
          </cell>
          <cell r="AZ35" t="str">
            <v/>
          </cell>
          <cell r="BI35" t="str">
            <v/>
          </cell>
          <cell r="BS35" t="str">
            <v/>
          </cell>
          <cell r="CB35" t="str">
            <v/>
          </cell>
        </row>
        <row r="36">
          <cell r="N36" t="str">
            <v/>
          </cell>
          <cell r="W36" t="str">
            <v>AluYb8</v>
          </cell>
          <cell r="AG36" t="str">
            <v>L1HS</v>
          </cell>
          <cell r="AP36" t="str">
            <v/>
          </cell>
          <cell r="AZ36" t="str">
            <v/>
          </cell>
          <cell r="BI36" t="str">
            <v/>
          </cell>
          <cell r="BS36" t="str">
            <v>L1HS</v>
          </cell>
          <cell r="CB36" t="str">
            <v>L1HS</v>
          </cell>
        </row>
        <row r="37">
          <cell r="N37" t="str">
            <v>L1HS</v>
          </cell>
          <cell r="W37" t="str">
            <v/>
          </cell>
          <cell r="AG37" t="str">
            <v/>
          </cell>
          <cell r="AP37" t="str">
            <v/>
          </cell>
          <cell r="AZ37" t="str">
            <v>AluYb8</v>
          </cell>
          <cell r="BI37" t="str">
            <v/>
          </cell>
          <cell r="BS37" t="str">
            <v/>
          </cell>
          <cell r="CB37" t="str">
            <v/>
          </cell>
        </row>
        <row r="38">
          <cell r="N38" t="str">
            <v>L1HS</v>
          </cell>
          <cell r="W38" t="str">
            <v>L1HS</v>
          </cell>
          <cell r="AG38" t="str">
            <v>L1HS</v>
          </cell>
          <cell r="AP38" t="str">
            <v/>
          </cell>
          <cell r="AZ38" t="str">
            <v/>
          </cell>
          <cell r="BI38" t="str">
            <v/>
          </cell>
          <cell r="BS38" t="str">
            <v>L1HS</v>
          </cell>
          <cell r="CB38" t="str">
            <v>L1HS</v>
          </cell>
        </row>
        <row r="39">
          <cell r="N39" t="str">
            <v/>
          </cell>
          <cell r="W39" t="str">
            <v/>
          </cell>
          <cell r="AG39" t="str">
            <v/>
          </cell>
          <cell r="AP39" t="str">
            <v>AluYb8</v>
          </cell>
          <cell r="AZ39" t="str">
            <v>L1HS</v>
          </cell>
          <cell r="BI39" t="str">
            <v/>
          </cell>
          <cell r="BS39" t="str">
            <v/>
          </cell>
          <cell r="CB39" t="str">
            <v/>
          </cell>
        </row>
        <row r="40">
          <cell r="N40" t="str">
            <v>AluYd8</v>
          </cell>
          <cell r="W40" t="str">
            <v>L1HS</v>
          </cell>
          <cell r="AG40" t="str">
            <v>AluYd8</v>
          </cell>
          <cell r="AP40" t="str">
            <v/>
          </cell>
          <cell r="AZ40" t="str">
            <v/>
          </cell>
          <cell r="BI40" t="str">
            <v/>
          </cell>
          <cell r="BS40" t="str">
            <v>AluYd8</v>
          </cell>
          <cell r="CB40" t="str">
            <v>AluYd8</v>
          </cell>
        </row>
        <row r="41">
          <cell r="N41" t="str">
            <v/>
          </cell>
          <cell r="W41" t="str">
            <v/>
          </cell>
          <cell r="AG41" t="str">
            <v/>
          </cell>
          <cell r="AP41" t="str">
            <v/>
          </cell>
          <cell r="AZ41" t="str">
            <v>L1HS</v>
          </cell>
          <cell r="BI41" t="str">
            <v/>
          </cell>
          <cell r="BS41" t="str">
            <v/>
          </cell>
          <cell r="CB41" t="str">
            <v/>
          </cell>
        </row>
        <row r="42">
          <cell r="N42" t="str">
            <v>AluYb8</v>
          </cell>
          <cell r="W42" t="str">
            <v>AluYd8</v>
          </cell>
          <cell r="AG42" t="str">
            <v>AluYb8</v>
          </cell>
          <cell r="AP42" t="str">
            <v>L1HS</v>
          </cell>
          <cell r="AZ42" t="str">
            <v/>
          </cell>
          <cell r="BI42" t="str">
            <v/>
          </cell>
          <cell r="BS42" t="str">
            <v/>
          </cell>
          <cell r="CB42" t="str">
            <v/>
          </cell>
        </row>
        <row r="43">
          <cell r="N43" t="str">
            <v/>
          </cell>
          <cell r="W43" t="str">
            <v/>
          </cell>
          <cell r="AG43" t="str">
            <v/>
          </cell>
          <cell r="AP43" t="str">
            <v/>
          </cell>
          <cell r="AZ43" t="str">
            <v>AluYd8</v>
          </cell>
          <cell r="BI43" t="str">
            <v>AluYb8</v>
          </cell>
          <cell r="BS43" t="str">
            <v>AluYb8</v>
          </cell>
          <cell r="CB43" t="str">
            <v>AluYb8</v>
          </cell>
        </row>
        <row r="44">
          <cell r="N44" t="str">
            <v>L1PA2</v>
          </cell>
          <cell r="W44" t="str">
            <v>AluYb8</v>
          </cell>
          <cell r="AG44" t="str">
            <v>L1PA2</v>
          </cell>
          <cell r="AP44" t="str">
            <v>L1HS</v>
          </cell>
          <cell r="AZ44" t="str">
            <v/>
          </cell>
          <cell r="BI44" t="str">
            <v/>
          </cell>
          <cell r="BS44" t="str">
            <v/>
          </cell>
          <cell r="CB44" t="str">
            <v/>
          </cell>
        </row>
        <row r="45">
          <cell r="N45" t="str">
            <v/>
          </cell>
          <cell r="W45" t="str">
            <v/>
          </cell>
          <cell r="AG45" t="str">
            <v/>
          </cell>
          <cell r="AP45" t="str">
            <v/>
          </cell>
          <cell r="AZ45" t="str">
            <v/>
          </cell>
          <cell r="BI45" t="str">
            <v>L1HS</v>
          </cell>
          <cell r="BS45" t="str">
            <v>L1PA2</v>
          </cell>
          <cell r="CB45" t="str">
            <v>L1PA2</v>
          </cell>
        </row>
        <row r="46">
          <cell r="N46" t="str">
            <v/>
          </cell>
          <cell r="W46" t="str">
            <v>L1PA2</v>
          </cell>
          <cell r="AG46" t="str">
            <v/>
          </cell>
          <cell r="AP46" t="str">
            <v>AluYd8</v>
          </cell>
          <cell r="AZ46" t="str">
            <v>AluYb8</v>
          </cell>
          <cell r="BI46" t="str">
            <v/>
          </cell>
          <cell r="BS46" t="str">
            <v/>
          </cell>
          <cell r="CB46" t="str">
            <v/>
          </cell>
        </row>
        <row r="47">
          <cell r="N47" t="str">
            <v>AluYa5</v>
          </cell>
          <cell r="W47" t="str">
            <v/>
          </cell>
          <cell r="AG47" t="str">
            <v>AluYa5</v>
          </cell>
          <cell r="AP47" t="str">
            <v/>
          </cell>
          <cell r="AZ47" t="str">
            <v/>
          </cell>
          <cell r="BI47" t="str">
            <v>L1HS</v>
          </cell>
          <cell r="BS47" t="str">
            <v/>
          </cell>
          <cell r="CB47" t="str">
            <v/>
          </cell>
        </row>
        <row r="48">
          <cell r="N48" t="str">
            <v>AluYa5</v>
          </cell>
          <cell r="W48" t="str">
            <v/>
          </cell>
          <cell r="AG48" t="str">
            <v>AluYb8</v>
          </cell>
          <cell r="AP48" t="str">
            <v>AluYb8</v>
          </cell>
          <cell r="AZ48" t="str">
            <v>L1PA2</v>
          </cell>
          <cell r="BI48" t="str">
            <v/>
          </cell>
          <cell r="BS48" t="str">
            <v>AluYa5</v>
          </cell>
          <cell r="CB48" t="str">
            <v>AluYa5</v>
          </cell>
        </row>
        <row r="49">
          <cell r="N49" t="str">
            <v>AluYb8</v>
          </cell>
          <cell r="W49" t="str">
            <v>AluYa5</v>
          </cell>
          <cell r="AG49" t="str">
            <v/>
          </cell>
          <cell r="AP49" t="str">
            <v/>
          </cell>
          <cell r="AZ49" t="str">
            <v/>
          </cell>
          <cell r="BI49" t="str">
            <v>AluYd8</v>
          </cell>
          <cell r="BS49" t="str">
            <v>AluYa5</v>
          </cell>
          <cell r="CB49" t="str">
            <v>AluYa5</v>
          </cell>
        </row>
        <row r="50">
          <cell r="N50" t="str">
            <v/>
          </cell>
          <cell r="W50" t="str">
            <v>AluYa5</v>
          </cell>
          <cell r="AG50" t="str">
            <v/>
          </cell>
          <cell r="AP50" t="str">
            <v>L1PA2</v>
          </cell>
          <cell r="AZ50" t="str">
            <v/>
          </cell>
          <cell r="BI50" t="str">
            <v/>
          </cell>
          <cell r="BS50" t="str">
            <v>AluYb8</v>
          </cell>
          <cell r="CB50" t="str">
            <v>AluYb8</v>
          </cell>
        </row>
        <row r="51">
          <cell r="N51" t="str">
            <v/>
          </cell>
          <cell r="W51" t="str">
            <v>AluYb8</v>
          </cell>
          <cell r="AG51" t="str">
            <v>AluYa5</v>
          </cell>
          <cell r="AP51" t="str">
            <v/>
          </cell>
          <cell r="AZ51" t="str">
            <v>AluYa5</v>
          </cell>
          <cell r="BI51" t="str">
            <v/>
          </cell>
          <cell r="BS51" t="str">
            <v/>
          </cell>
          <cell r="CB51" t="str">
            <v/>
          </cell>
        </row>
        <row r="52">
          <cell r="N52" t="str">
            <v>AluYa5</v>
          </cell>
          <cell r="W52" t="str">
            <v/>
          </cell>
          <cell r="AG52" t="str">
            <v/>
          </cell>
          <cell r="AP52" t="str">
            <v/>
          </cell>
          <cell r="AZ52" t="str">
            <v>AluYa5</v>
          </cell>
          <cell r="BI52" t="str">
            <v>AluYb8</v>
          </cell>
          <cell r="BS52" t="str">
            <v/>
          </cell>
          <cell r="CB52" t="str">
            <v/>
          </cell>
        </row>
        <row r="53">
          <cell r="N53" t="str">
            <v/>
          </cell>
          <cell r="W53" t="str">
            <v/>
          </cell>
          <cell r="AG53" t="str">
            <v/>
          </cell>
          <cell r="AP53" t="str">
            <v>AluYa5</v>
          </cell>
          <cell r="AZ53" t="str">
            <v>AluYb8</v>
          </cell>
          <cell r="BI53" t="str">
            <v/>
          </cell>
          <cell r="BS53" t="str">
            <v>AluYa5</v>
          </cell>
          <cell r="CB53" t="str">
            <v>AluYa5</v>
          </cell>
        </row>
        <row r="54">
          <cell r="N54" t="str">
            <v/>
          </cell>
          <cell r="W54" t="str">
            <v>AluYa5</v>
          </cell>
          <cell r="AG54" t="str">
            <v/>
          </cell>
          <cell r="AP54" t="str">
            <v>AluYa5</v>
          </cell>
          <cell r="AZ54" t="str">
            <v/>
          </cell>
          <cell r="BI54" t="str">
            <v>L1PA2</v>
          </cell>
          <cell r="BS54" t="str">
            <v/>
          </cell>
          <cell r="CB54" t="str">
            <v/>
          </cell>
        </row>
        <row r="55">
          <cell r="N55" t="str">
            <v/>
          </cell>
          <cell r="W55" t="str">
            <v/>
          </cell>
          <cell r="AG55" t="str">
            <v/>
          </cell>
          <cell r="AP55" t="str">
            <v>AluYb8</v>
          </cell>
          <cell r="AZ55" t="str">
            <v/>
          </cell>
          <cell r="BI55" t="str">
            <v/>
          </cell>
          <cell r="BS55" t="str">
            <v/>
          </cell>
          <cell r="CB55" t="str">
            <v/>
          </cell>
        </row>
        <row r="56">
          <cell r="N56" t="str">
            <v/>
          </cell>
          <cell r="W56" t="str">
            <v/>
          </cell>
          <cell r="AG56" t="str">
            <v/>
          </cell>
          <cell r="AP56" t="str">
            <v/>
          </cell>
          <cell r="AZ56" t="str">
            <v>AluYa5</v>
          </cell>
          <cell r="BI56" t="str">
            <v/>
          </cell>
          <cell r="BS56" t="str">
            <v/>
          </cell>
          <cell r="CB56" t="str">
            <v/>
          </cell>
        </row>
        <row r="57">
          <cell r="N57" t="str">
            <v/>
          </cell>
          <cell r="W57" t="str">
            <v/>
          </cell>
          <cell r="AG57" t="str">
            <v>AluYb8</v>
          </cell>
          <cell r="AP57" t="str">
            <v/>
          </cell>
          <cell r="AZ57" t="str">
            <v/>
          </cell>
          <cell r="BI57" t="str">
            <v>AluYa5</v>
          </cell>
          <cell r="BS57" t="str">
            <v/>
          </cell>
          <cell r="CB57" t="str">
            <v/>
          </cell>
        </row>
        <row r="58">
          <cell r="N58" t="str">
            <v>AluYb8</v>
          </cell>
          <cell r="W58" t="str">
            <v/>
          </cell>
          <cell r="AG58" t="str">
            <v/>
          </cell>
          <cell r="AP58" t="str">
            <v>AluYa5</v>
          </cell>
          <cell r="AZ58" t="str">
            <v/>
          </cell>
          <cell r="BI58" t="str">
            <v>AluYa5</v>
          </cell>
          <cell r="BS58" t="str">
            <v/>
          </cell>
          <cell r="CB58" t="str">
            <v/>
          </cell>
        </row>
        <row r="59">
          <cell r="N59" t="str">
            <v/>
          </cell>
          <cell r="W59" t="str">
            <v/>
          </cell>
          <cell r="AG59" t="str">
            <v/>
          </cell>
          <cell r="AP59" t="str">
            <v/>
          </cell>
          <cell r="AZ59" t="str">
            <v/>
          </cell>
          <cell r="BI59" t="str">
            <v>AluYb8</v>
          </cell>
          <cell r="BS59" t="str">
            <v>AluYb8</v>
          </cell>
          <cell r="CB59" t="str">
            <v>AluYb8</v>
          </cell>
        </row>
        <row r="60">
          <cell r="N60" t="str">
            <v/>
          </cell>
          <cell r="W60" t="str">
            <v>AluYb8</v>
          </cell>
          <cell r="AG60" t="str">
            <v/>
          </cell>
          <cell r="AP60" t="str">
            <v/>
          </cell>
          <cell r="AZ60" t="str">
            <v/>
          </cell>
          <cell r="BI60" t="str">
            <v/>
          </cell>
          <cell r="BS60" t="str">
            <v/>
          </cell>
          <cell r="CB60" t="str">
            <v/>
          </cell>
        </row>
        <row r="61">
          <cell r="N61" t="str">
            <v/>
          </cell>
          <cell r="W61" t="str">
            <v/>
          </cell>
          <cell r="AG61" t="str">
            <v/>
          </cell>
          <cell r="AP61" t="str">
            <v/>
          </cell>
          <cell r="AZ61" t="str">
            <v/>
          </cell>
          <cell r="BI61" t="str">
            <v/>
          </cell>
          <cell r="BS61" t="str">
            <v/>
          </cell>
          <cell r="CB61" t="str">
            <v/>
          </cell>
        </row>
        <row r="62">
          <cell r="N62" t="str">
            <v/>
          </cell>
          <cell r="W62" t="str">
            <v/>
          </cell>
          <cell r="AG62" t="str">
            <v/>
          </cell>
          <cell r="AP62" t="str">
            <v/>
          </cell>
          <cell r="AZ62" t="str">
            <v>AluYb8</v>
          </cell>
          <cell r="BI62" t="str">
            <v>AluYa5</v>
          </cell>
          <cell r="BS62" t="str">
            <v/>
          </cell>
          <cell r="CB62" t="str">
            <v/>
          </cell>
        </row>
        <row r="63">
          <cell r="N63" t="str">
            <v/>
          </cell>
          <cell r="W63" t="str">
            <v/>
          </cell>
          <cell r="AG63" t="str">
            <v/>
          </cell>
          <cell r="AP63" t="str">
            <v/>
          </cell>
          <cell r="AZ63" t="str">
            <v/>
          </cell>
          <cell r="BI63" t="str">
            <v/>
          </cell>
          <cell r="BS63" t="str">
            <v/>
          </cell>
          <cell r="CB63" t="str">
            <v/>
          </cell>
        </row>
        <row r="64">
          <cell r="N64" t="str">
            <v/>
          </cell>
          <cell r="W64" t="str">
            <v/>
          </cell>
          <cell r="AG64" t="str">
            <v/>
          </cell>
          <cell r="AP64" t="str">
            <v>AluYb8</v>
          </cell>
          <cell r="AZ64" t="str">
            <v/>
          </cell>
          <cell r="BI64" t="str">
            <v/>
          </cell>
          <cell r="BS64" t="str">
            <v/>
          </cell>
          <cell r="CB64" t="str">
            <v/>
          </cell>
        </row>
        <row r="65">
          <cell r="N65" t="str">
            <v/>
          </cell>
          <cell r="W65" t="str">
            <v/>
          </cell>
          <cell r="AG65" t="str">
            <v/>
          </cell>
          <cell r="AP65" t="str">
            <v/>
          </cell>
          <cell r="AZ65" t="str">
            <v/>
          </cell>
          <cell r="BI65" t="str">
            <v/>
          </cell>
          <cell r="BS65" t="str">
            <v/>
          </cell>
          <cell r="CB65" t="str">
            <v/>
          </cell>
        </row>
        <row r="66">
          <cell r="N66" t="str">
            <v/>
          </cell>
          <cell r="W66" t="str">
            <v/>
          </cell>
          <cell r="AG66" t="str">
            <v/>
          </cell>
          <cell r="AP66" t="str">
            <v/>
          </cell>
          <cell r="AZ66" t="str">
            <v/>
          </cell>
          <cell r="BI66" t="str">
            <v/>
          </cell>
          <cell r="BS66" t="str">
            <v/>
          </cell>
          <cell r="CB66" t="str">
            <v/>
          </cell>
        </row>
        <row r="67">
          <cell r="N67" t="str">
            <v/>
          </cell>
          <cell r="W67" t="str">
            <v/>
          </cell>
          <cell r="AG67" t="str">
            <v/>
          </cell>
          <cell r="AP67" t="str">
            <v/>
          </cell>
          <cell r="AZ67" t="str">
            <v/>
          </cell>
          <cell r="BI67" t="str">
            <v/>
          </cell>
          <cell r="BS67" t="str">
            <v/>
          </cell>
          <cell r="CB67" t="str">
            <v/>
          </cell>
        </row>
        <row r="68">
          <cell r="N68" t="str">
            <v/>
          </cell>
          <cell r="W68" t="str">
            <v/>
          </cell>
          <cell r="AG68" t="str">
            <v/>
          </cell>
          <cell r="AP68" t="str">
            <v/>
          </cell>
          <cell r="AZ68" t="str">
            <v/>
          </cell>
          <cell r="BI68" t="str">
            <v>AluYb8</v>
          </cell>
          <cell r="BS68" t="str">
            <v/>
          </cell>
          <cell r="CB68" t="str">
            <v/>
          </cell>
        </row>
        <row r="69">
          <cell r="N69" t="str">
            <v/>
          </cell>
          <cell r="W69" t="str">
            <v/>
          </cell>
          <cell r="AG69" t="str">
            <v/>
          </cell>
          <cell r="AP69" t="str">
            <v/>
          </cell>
          <cell r="AZ69" t="str">
            <v/>
          </cell>
          <cell r="BI69" t="str">
            <v/>
          </cell>
          <cell r="BS69" t="str">
            <v/>
          </cell>
          <cell r="CB69" t="str">
            <v/>
          </cell>
        </row>
        <row r="70">
          <cell r="N70" t="str">
            <v/>
          </cell>
          <cell r="W70" t="str">
            <v/>
          </cell>
          <cell r="AG70" t="str">
            <v>SVA_A</v>
          </cell>
          <cell r="AP70" t="str">
            <v/>
          </cell>
          <cell r="AZ70" t="str">
            <v/>
          </cell>
          <cell r="BI70" t="str">
            <v/>
          </cell>
          <cell r="BS70" t="str">
            <v/>
          </cell>
          <cell r="CB70" t="str">
            <v/>
          </cell>
        </row>
        <row r="71">
          <cell r="N71" t="str">
            <v>SVA_A</v>
          </cell>
          <cell r="W71" t="str">
            <v/>
          </cell>
          <cell r="AG71" t="str">
            <v/>
          </cell>
          <cell r="AP71" t="str">
            <v/>
          </cell>
          <cell r="AZ71" t="str">
            <v/>
          </cell>
          <cell r="BI71" t="str">
            <v/>
          </cell>
          <cell r="BS71" t="str">
            <v/>
          </cell>
          <cell r="CB71" t="str">
            <v/>
          </cell>
        </row>
        <row r="72">
          <cell r="N72" t="str">
            <v/>
          </cell>
          <cell r="W72" t="str">
            <v/>
          </cell>
          <cell r="AG72" t="str">
            <v/>
          </cell>
          <cell r="AP72" t="str">
            <v/>
          </cell>
          <cell r="AZ72" t="str">
            <v/>
          </cell>
          <cell r="BI72" t="str">
            <v/>
          </cell>
          <cell r="BS72" t="str">
            <v/>
          </cell>
          <cell r="CB72" t="str">
            <v/>
          </cell>
        </row>
        <row r="73">
          <cell r="N73" t="str">
            <v/>
          </cell>
          <cell r="W73" t="str">
            <v/>
          </cell>
          <cell r="AG73" t="str">
            <v/>
          </cell>
          <cell r="AP73" t="str">
            <v/>
          </cell>
          <cell r="AZ73" t="str">
            <v/>
          </cell>
          <cell r="BI73" t="str">
            <v/>
          </cell>
          <cell r="BS73" t="str">
            <v/>
          </cell>
          <cell r="CB73" t="str">
            <v/>
          </cell>
        </row>
        <row r="74">
          <cell r="N74" t="str">
            <v/>
          </cell>
          <cell r="W74" t="str">
            <v/>
          </cell>
          <cell r="AG74" t="str">
            <v/>
          </cell>
          <cell r="AP74" t="str">
            <v/>
          </cell>
          <cell r="AZ74" t="str">
            <v/>
          </cell>
          <cell r="BI74" t="str">
            <v/>
          </cell>
          <cell r="BS74" t="str">
            <v/>
          </cell>
          <cell r="CB74" t="str">
            <v/>
          </cell>
        </row>
        <row r="75">
          <cell r="N75" t="str">
            <v/>
          </cell>
          <cell r="W75" t="str">
            <v/>
          </cell>
          <cell r="AG75" t="str">
            <v>AluYb8</v>
          </cell>
          <cell r="AP75" t="str">
            <v/>
          </cell>
          <cell r="AZ75" t="str">
            <v>SVA_A</v>
          </cell>
          <cell r="BI75" t="str">
            <v/>
          </cell>
          <cell r="BS75" t="str">
            <v>SVA_A</v>
          </cell>
          <cell r="CB75" t="str">
            <v/>
          </cell>
        </row>
        <row r="76">
          <cell r="N76" t="str">
            <v>AluYb8</v>
          </cell>
          <cell r="W76" t="str">
            <v>SVA_A</v>
          </cell>
          <cell r="AG76" t="str">
            <v>L1PBA_5</v>
          </cell>
          <cell r="AP76" t="str">
            <v/>
          </cell>
          <cell r="AZ76" t="str">
            <v/>
          </cell>
          <cell r="BI76" t="str">
            <v/>
          </cell>
          <cell r="BS76" t="str">
            <v/>
          </cell>
          <cell r="CB76" t="str">
            <v>SVA_A</v>
          </cell>
        </row>
        <row r="77">
          <cell r="N77" t="str">
            <v>L1PBA_5</v>
          </cell>
          <cell r="W77" t="str">
            <v/>
          </cell>
          <cell r="AG77" t="str">
            <v>AluYa5</v>
          </cell>
          <cell r="AP77" t="str">
            <v/>
          </cell>
          <cell r="AZ77" t="str">
            <v/>
          </cell>
          <cell r="BI77" t="str">
            <v/>
          </cell>
          <cell r="BS77" t="str">
            <v/>
          </cell>
          <cell r="CB77" t="str">
            <v/>
          </cell>
        </row>
        <row r="78">
          <cell r="N78" t="str">
            <v>AluYa5</v>
          </cell>
          <cell r="W78" t="str">
            <v/>
          </cell>
          <cell r="AG78" t="str">
            <v>AluYa5</v>
          </cell>
          <cell r="AP78" t="str">
            <v/>
          </cell>
          <cell r="AZ78" t="str">
            <v/>
          </cell>
          <cell r="BI78" t="str">
            <v/>
          </cell>
          <cell r="BS78" t="str">
            <v/>
          </cell>
          <cell r="CB78" t="str">
            <v/>
          </cell>
        </row>
        <row r="79">
          <cell r="N79" t="str">
            <v>AluYa5</v>
          </cell>
          <cell r="W79" t="str">
            <v/>
          </cell>
          <cell r="AG79" t="str">
            <v/>
          </cell>
          <cell r="AP79" t="str">
            <v/>
          </cell>
          <cell r="AZ79" t="str">
            <v/>
          </cell>
          <cell r="BI79" t="str">
            <v/>
          </cell>
          <cell r="BS79" t="str">
            <v/>
          </cell>
          <cell r="CB79" t="str">
            <v/>
          </cell>
        </row>
        <row r="80">
          <cell r="N80" t="str">
            <v/>
          </cell>
          <cell r="W80" t="str">
            <v/>
          </cell>
          <cell r="AG80" t="str">
            <v/>
          </cell>
          <cell r="AP80" t="str">
            <v>SVA_A</v>
          </cell>
          <cell r="AZ80" t="str">
            <v>AluYb8</v>
          </cell>
          <cell r="BI80" t="str">
            <v/>
          </cell>
          <cell r="BS80" t="str">
            <v>AluYb8</v>
          </cell>
          <cell r="CB80" t="str">
            <v/>
          </cell>
        </row>
        <row r="81">
          <cell r="N81" t="str">
            <v/>
          </cell>
          <cell r="W81" t="str">
            <v>AluYb8</v>
          </cell>
          <cell r="AG81" t="str">
            <v/>
          </cell>
          <cell r="AP81" t="str">
            <v/>
          </cell>
          <cell r="AZ81" t="str">
            <v>L1PBA_5</v>
          </cell>
          <cell r="BI81" t="str">
            <v/>
          </cell>
          <cell r="BS81" t="str">
            <v>L1PBA_5</v>
          </cell>
          <cell r="CB81" t="str">
            <v>AluYb8</v>
          </cell>
        </row>
        <row r="82">
          <cell r="N82" t="str">
            <v/>
          </cell>
          <cell r="W82" t="str">
            <v>L1PBA_5</v>
          </cell>
          <cell r="AG82" t="str">
            <v/>
          </cell>
          <cell r="AP82" t="str">
            <v/>
          </cell>
          <cell r="AZ82" t="str">
            <v>AluYa5</v>
          </cell>
          <cell r="BI82" t="str">
            <v/>
          </cell>
          <cell r="BS82" t="str">
            <v>AluYa5</v>
          </cell>
          <cell r="CB82" t="str">
            <v>L1PBA_5</v>
          </cell>
        </row>
        <row r="83">
          <cell r="N83" t="str">
            <v>SVA_B</v>
          </cell>
          <cell r="W83" t="str">
            <v>AluYa5</v>
          </cell>
          <cell r="AG83" t="str">
            <v/>
          </cell>
          <cell r="AP83" t="str">
            <v/>
          </cell>
          <cell r="AZ83" t="str">
            <v>AluYa5</v>
          </cell>
          <cell r="BI83" t="str">
            <v/>
          </cell>
          <cell r="BS83" t="str">
            <v>AluYa5</v>
          </cell>
          <cell r="CB83" t="str">
            <v>AluYa5</v>
          </cell>
        </row>
        <row r="84">
          <cell r="N84" t="str">
            <v>AluYe5</v>
          </cell>
          <cell r="W84" t="str">
            <v>AluYa5</v>
          </cell>
          <cell r="AG84" t="str">
            <v/>
          </cell>
          <cell r="AP84" t="str">
            <v/>
          </cell>
          <cell r="AZ84" t="str">
            <v/>
          </cell>
          <cell r="BI84" t="str">
            <v/>
          </cell>
          <cell r="BS84" t="str">
            <v/>
          </cell>
          <cell r="CB84" t="str">
            <v>AluYa5</v>
          </cell>
        </row>
        <row r="85">
          <cell r="N85" t="str">
            <v/>
          </cell>
          <cell r="W85" t="str">
            <v/>
          </cell>
          <cell r="AG85" t="str">
            <v/>
          </cell>
          <cell r="AP85" t="str">
            <v>AluYb8</v>
          </cell>
          <cell r="AZ85" t="str">
            <v/>
          </cell>
          <cell r="BI85" t="str">
            <v>SVA_A</v>
          </cell>
          <cell r="BS85" t="str">
            <v/>
          </cell>
          <cell r="CB85" t="str">
            <v/>
          </cell>
        </row>
        <row r="86">
          <cell r="N86" t="str">
            <v/>
          </cell>
          <cell r="W86" t="str">
            <v/>
          </cell>
          <cell r="AG86" t="str">
            <v/>
          </cell>
          <cell r="AP86" t="str">
            <v>L1PBA_5</v>
          </cell>
          <cell r="AZ86" t="str">
            <v/>
          </cell>
          <cell r="BI86" t="str">
            <v/>
          </cell>
          <cell r="BS86" t="str">
            <v/>
          </cell>
          <cell r="CB86" t="str">
            <v/>
          </cell>
        </row>
        <row r="87">
          <cell r="N87" t="str">
            <v/>
          </cell>
          <cell r="W87" t="str">
            <v/>
          </cell>
          <cell r="AG87" t="str">
            <v>AluYe5</v>
          </cell>
          <cell r="AP87" t="str">
            <v>AluYa5</v>
          </cell>
          <cell r="AZ87" t="str">
            <v/>
          </cell>
          <cell r="BI87" t="str">
            <v/>
          </cell>
          <cell r="BS87" t="str">
            <v/>
          </cell>
          <cell r="CB87" t="str">
            <v/>
          </cell>
        </row>
        <row r="88">
          <cell r="N88" t="str">
            <v/>
          </cell>
          <cell r="W88" t="str">
            <v>SVA_B</v>
          </cell>
          <cell r="AG88" t="str">
            <v/>
          </cell>
          <cell r="AP88" t="str">
            <v>AluYa5</v>
          </cell>
          <cell r="AZ88" t="str">
            <v/>
          </cell>
          <cell r="BI88" t="str">
            <v/>
          </cell>
          <cell r="BS88" t="str">
            <v>AluYe5</v>
          </cell>
          <cell r="CB88" t="str">
            <v/>
          </cell>
        </row>
        <row r="89">
          <cell r="N89" t="str">
            <v/>
          </cell>
          <cell r="W89" t="str">
            <v/>
          </cell>
          <cell r="AG89" t="str">
            <v/>
          </cell>
          <cell r="AP89" t="str">
            <v/>
          </cell>
          <cell r="AZ89" t="str">
            <v/>
          </cell>
          <cell r="BI89" t="str">
            <v/>
          </cell>
          <cell r="BS89" t="str">
            <v/>
          </cell>
          <cell r="CB89" t="str">
            <v/>
          </cell>
        </row>
        <row r="90">
          <cell r="N90" t="str">
            <v/>
          </cell>
          <cell r="W90" t="str">
            <v>AluYe5</v>
          </cell>
          <cell r="AG90" t="str">
            <v/>
          </cell>
          <cell r="AP90" t="str">
            <v/>
          </cell>
          <cell r="AZ90" t="str">
            <v/>
          </cell>
          <cell r="BI90" t="str">
            <v>AluYb8</v>
          </cell>
          <cell r="BS90" t="str">
            <v/>
          </cell>
          <cell r="CB90" t="str">
            <v>AluYe5</v>
          </cell>
        </row>
        <row r="91">
          <cell r="N91" t="str">
            <v/>
          </cell>
          <cell r="W91" t="str">
            <v/>
          </cell>
          <cell r="AG91" t="str">
            <v/>
          </cell>
          <cell r="AP91" t="str">
            <v/>
          </cell>
          <cell r="AZ91" t="str">
            <v>SVA_B</v>
          </cell>
          <cell r="BI91" t="str">
            <v>L1PBA_5</v>
          </cell>
          <cell r="BS91" t="str">
            <v/>
          </cell>
          <cell r="CB91" t="str">
            <v/>
          </cell>
        </row>
        <row r="92">
          <cell r="N92" t="str">
            <v>L1PA2</v>
          </cell>
          <cell r="W92" t="str">
            <v/>
          </cell>
          <cell r="AG92" t="str">
            <v/>
          </cell>
          <cell r="AP92" t="str">
            <v/>
          </cell>
          <cell r="AZ92" t="str">
            <v>AluYe5</v>
          </cell>
          <cell r="BI92" t="str">
            <v>AluYa5</v>
          </cell>
          <cell r="BS92" t="str">
            <v/>
          </cell>
          <cell r="CB92" t="str">
            <v/>
          </cell>
        </row>
        <row r="93">
          <cell r="N93" t="str">
            <v>SVA_D</v>
          </cell>
          <cell r="W93" t="str">
            <v/>
          </cell>
          <cell r="AG93" t="str">
            <v/>
          </cell>
          <cell r="AP93" t="str">
            <v/>
          </cell>
          <cell r="AZ93" t="str">
            <v/>
          </cell>
          <cell r="BI93" t="str">
            <v>AluYa5</v>
          </cell>
          <cell r="BS93" t="str">
            <v/>
          </cell>
          <cell r="CB93" t="str">
            <v/>
          </cell>
        </row>
        <row r="94">
          <cell r="N94" t="str">
            <v/>
          </cell>
          <cell r="W94" t="str">
            <v/>
          </cell>
          <cell r="AG94" t="str">
            <v/>
          </cell>
          <cell r="AP94" t="str">
            <v/>
          </cell>
          <cell r="AZ94" t="str">
            <v/>
          </cell>
          <cell r="BI94" t="str">
            <v/>
          </cell>
          <cell r="BS94" t="str">
            <v>L1PA2</v>
          </cell>
          <cell r="CB94" t="str">
            <v/>
          </cell>
        </row>
        <row r="95">
          <cell r="N95" t="str">
            <v/>
          </cell>
          <cell r="W95" t="str">
            <v/>
          </cell>
          <cell r="AG95" t="str">
            <v/>
          </cell>
          <cell r="AP95" t="str">
            <v/>
          </cell>
          <cell r="AZ95" t="str">
            <v/>
          </cell>
          <cell r="BI95" t="str">
            <v/>
          </cell>
          <cell r="BS95" t="str">
            <v/>
          </cell>
          <cell r="CB95" t="str">
            <v/>
          </cell>
        </row>
        <row r="96">
          <cell r="N96" t="str">
            <v/>
          </cell>
          <cell r="W96" t="str">
            <v/>
          </cell>
          <cell r="AG96" t="str">
            <v/>
          </cell>
          <cell r="AP96" t="str">
            <v/>
          </cell>
          <cell r="AZ96" t="str">
            <v/>
          </cell>
          <cell r="BI96" t="str">
            <v/>
          </cell>
          <cell r="BS96" t="str">
            <v/>
          </cell>
          <cell r="CB96" t="str">
            <v/>
          </cell>
        </row>
        <row r="97">
          <cell r="N97" t="str">
            <v/>
          </cell>
          <cell r="W97" t="str">
            <v/>
          </cell>
          <cell r="AG97" t="str">
            <v/>
          </cell>
          <cell r="AP97" t="str">
            <v/>
          </cell>
          <cell r="AZ97" t="str">
            <v/>
          </cell>
          <cell r="BI97" t="str">
            <v/>
          </cell>
          <cell r="BS97" t="str">
            <v/>
          </cell>
          <cell r="CB97" t="str">
            <v/>
          </cell>
        </row>
        <row r="98">
          <cell r="N98" t="str">
            <v/>
          </cell>
          <cell r="W98" t="str">
            <v/>
          </cell>
          <cell r="AG98" t="str">
            <v>L1PA2</v>
          </cell>
          <cell r="AP98" t="str">
            <v/>
          </cell>
          <cell r="AZ98" t="str">
            <v/>
          </cell>
          <cell r="BI98" t="str">
            <v/>
          </cell>
          <cell r="BS98" t="str">
            <v/>
          </cell>
          <cell r="CB98" t="str">
            <v>L1PA2</v>
          </cell>
        </row>
        <row r="99">
          <cell r="N99" t="str">
            <v/>
          </cell>
          <cell r="W99" t="str">
            <v/>
          </cell>
          <cell r="AG99" t="str">
            <v/>
          </cell>
          <cell r="AP99" t="str">
            <v>AluYe5</v>
          </cell>
          <cell r="AZ99" t="str">
            <v/>
          </cell>
          <cell r="BI99" t="str">
            <v/>
          </cell>
          <cell r="BS99" t="str">
            <v/>
          </cell>
          <cell r="CB99" t="str">
            <v/>
          </cell>
        </row>
        <row r="100">
          <cell r="N100" t="str">
            <v/>
          </cell>
          <cell r="W100" t="str">
            <v/>
          </cell>
          <cell r="AG100" t="str">
            <v>SVA_D</v>
          </cell>
          <cell r="AP100" t="str">
            <v/>
          </cell>
          <cell r="AZ100" t="str">
            <v/>
          </cell>
          <cell r="BI100" t="str">
            <v/>
          </cell>
          <cell r="BS100" t="str">
            <v/>
          </cell>
          <cell r="CB100" t="str">
            <v/>
          </cell>
        </row>
        <row r="101">
          <cell r="N101" t="str">
            <v/>
          </cell>
          <cell r="W101" t="str">
            <v/>
          </cell>
          <cell r="AG101" t="str">
            <v/>
          </cell>
          <cell r="AP101" t="str">
            <v/>
          </cell>
          <cell r="AZ101" t="str">
            <v/>
          </cell>
          <cell r="BI101" t="str">
            <v/>
          </cell>
          <cell r="BS101" t="str">
            <v>LTR5_Hs</v>
          </cell>
          <cell r="CB101" t="str">
            <v/>
          </cell>
        </row>
        <row r="102">
          <cell r="N102" t="str">
            <v/>
          </cell>
          <cell r="W102" t="str">
            <v/>
          </cell>
          <cell r="AG102" t="str">
            <v/>
          </cell>
          <cell r="AP102" t="str">
            <v/>
          </cell>
          <cell r="AZ102" t="str">
            <v/>
          </cell>
          <cell r="BI102" t="str">
            <v/>
          </cell>
          <cell r="BS102" t="str">
            <v>L1PA4</v>
          </cell>
          <cell r="CB102" t="str">
            <v/>
          </cell>
        </row>
        <row r="103">
          <cell r="N103" t="str">
            <v/>
          </cell>
          <cell r="W103" t="str">
            <v/>
          </cell>
          <cell r="AG103" t="str">
            <v/>
          </cell>
          <cell r="AP103" t="str">
            <v/>
          </cell>
          <cell r="AZ103" t="str">
            <v/>
          </cell>
          <cell r="BI103" t="str">
            <v>SVA_B</v>
          </cell>
          <cell r="BS103" t="str">
            <v>AluYa5</v>
          </cell>
          <cell r="CB103" t="str">
            <v/>
          </cell>
        </row>
        <row r="104">
          <cell r="N104" t="str">
            <v/>
          </cell>
          <cell r="W104" t="str">
            <v/>
          </cell>
          <cell r="AG104" t="str">
            <v/>
          </cell>
          <cell r="AP104" t="str">
            <v/>
          </cell>
          <cell r="AZ104" t="str">
            <v>L1PA2</v>
          </cell>
          <cell r="BI104" t="str">
            <v/>
          </cell>
          <cell r="BS104" t="str">
            <v>AluYa5</v>
          </cell>
          <cell r="CB104" t="str">
            <v/>
          </cell>
        </row>
        <row r="105">
          <cell r="N105" t="str">
            <v/>
          </cell>
          <cell r="W105" t="str">
            <v/>
          </cell>
          <cell r="AG105" t="str">
            <v/>
          </cell>
          <cell r="AP105" t="str">
            <v/>
          </cell>
          <cell r="AZ105" t="str">
            <v/>
          </cell>
          <cell r="BI105" t="str">
            <v/>
          </cell>
          <cell r="BS105" t="str">
            <v/>
          </cell>
          <cell r="CB105" t="str">
            <v>LTR5_Hs</v>
          </cell>
        </row>
        <row r="106">
          <cell r="N106" t="str">
            <v/>
          </cell>
          <cell r="W106" t="str">
            <v/>
          </cell>
          <cell r="AG106" t="str">
            <v/>
          </cell>
          <cell r="AP106" t="str">
            <v/>
          </cell>
          <cell r="AZ106" t="str">
            <v>SVA_D</v>
          </cell>
          <cell r="BI106" t="str">
            <v>AluYe5</v>
          </cell>
          <cell r="BS106" t="str">
            <v/>
          </cell>
          <cell r="CB106" t="str">
            <v>L1PA4</v>
          </cell>
        </row>
        <row r="107">
          <cell r="N107" t="str">
            <v/>
          </cell>
          <cell r="W107" t="str">
            <v/>
          </cell>
          <cell r="AG107" t="str">
            <v/>
          </cell>
          <cell r="AP107" t="str">
            <v/>
          </cell>
          <cell r="AZ107" t="str">
            <v/>
          </cell>
          <cell r="BI107" t="str">
            <v/>
          </cell>
          <cell r="BS107" t="str">
            <v/>
          </cell>
          <cell r="CB107" t="str">
            <v>AluYa5</v>
          </cell>
        </row>
        <row r="108">
          <cell r="N108" t="str">
            <v/>
          </cell>
          <cell r="W108" t="str">
            <v/>
          </cell>
          <cell r="AG108" t="str">
            <v/>
          </cell>
          <cell r="AP108" t="str">
            <v/>
          </cell>
          <cell r="AZ108" t="str">
            <v/>
          </cell>
          <cell r="BI108" t="str">
            <v/>
          </cell>
          <cell r="BS108" t="str">
            <v/>
          </cell>
          <cell r="CB108" t="str">
            <v>AluYa5</v>
          </cell>
        </row>
        <row r="109">
          <cell r="N109" t="str">
            <v>LTR5_Hs</v>
          </cell>
          <cell r="W109" t="str">
            <v/>
          </cell>
          <cell r="AG109" t="str">
            <v>LTR5_Hs</v>
          </cell>
          <cell r="AP109" t="str">
            <v/>
          </cell>
          <cell r="AZ109" t="str">
            <v/>
          </cell>
          <cell r="BI109" t="str">
            <v/>
          </cell>
          <cell r="BS109" t="str">
            <v>AluYb8</v>
          </cell>
          <cell r="CB109" t="str">
            <v/>
          </cell>
        </row>
        <row r="110">
          <cell r="N110" t="str">
            <v/>
          </cell>
          <cell r="W110" t="str">
            <v/>
          </cell>
          <cell r="AG110" t="str">
            <v/>
          </cell>
          <cell r="AP110" t="str">
            <v/>
          </cell>
          <cell r="AZ110" t="str">
            <v/>
          </cell>
          <cell r="BI110" t="str">
            <v/>
          </cell>
          <cell r="BS110" t="str">
            <v/>
          </cell>
          <cell r="CB110" t="str">
            <v/>
          </cell>
        </row>
        <row r="111">
          <cell r="N111" t="str">
            <v>L1PA4</v>
          </cell>
          <cell r="W111" t="str">
            <v/>
          </cell>
          <cell r="AG111" t="str">
            <v>L1PA4</v>
          </cell>
          <cell r="AP111" t="str">
            <v/>
          </cell>
          <cell r="AZ111" t="str">
            <v/>
          </cell>
          <cell r="BI111" t="str">
            <v/>
          </cell>
          <cell r="BS111" t="str">
            <v>SVA_A</v>
          </cell>
          <cell r="CB111" t="str">
            <v/>
          </cell>
        </row>
        <row r="112">
          <cell r="N112" t="str">
            <v>AluYa5</v>
          </cell>
          <cell r="W112" t="str">
            <v/>
          </cell>
          <cell r="AG112" t="str">
            <v>AluYa5</v>
          </cell>
          <cell r="AP112" t="str">
            <v/>
          </cell>
          <cell r="AZ112" t="str">
            <v/>
          </cell>
          <cell r="BI112" t="str">
            <v/>
          </cell>
          <cell r="BS112" t="str">
            <v/>
          </cell>
          <cell r="CB112" t="str">
            <v/>
          </cell>
        </row>
        <row r="113">
          <cell r="N113" t="str">
            <v>AluYa5</v>
          </cell>
          <cell r="W113" t="str">
            <v/>
          </cell>
          <cell r="AG113" t="str">
            <v>AluYa5</v>
          </cell>
          <cell r="AP113" t="str">
            <v/>
          </cell>
          <cell r="AZ113" t="str">
            <v/>
          </cell>
          <cell r="BI113" t="str">
            <v/>
          </cell>
          <cell r="BS113" t="str">
            <v/>
          </cell>
          <cell r="CB113" t="str">
            <v>AluYb8</v>
          </cell>
        </row>
        <row r="114">
          <cell r="N114" t="str">
            <v/>
          </cell>
          <cell r="W114" t="str">
            <v>L1PA2</v>
          </cell>
          <cell r="AG114" t="str">
            <v/>
          </cell>
          <cell r="AP114" t="str">
            <v/>
          </cell>
          <cell r="AZ114" t="str">
            <v/>
          </cell>
          <cell r="BI114" t="str">
            <v/>
          </cell>
          <cell r="BS114" t="str">
            <v/>
          </cell>
          <cell r="CB114" t="str">
            <v/>
          </cell>
        </row>
        <row r="115">
          <cell r="N115" t="str">
            <v/>
          </cell>
          <cell r="W115" t="str">
            <v/>
          </cell>
          <cell r="AG115" t="str">
            <v/>
          </cell>
          <cell r="AP115" t="str">
            <v/>
          </cell>
          <cell r="AZ115" t="str">
            <v/>
          </cell>
          <cell r="BI115" t="str">
            <v/>
          </cell>
          <cell r="BS115" t="str">
            <v>AluYc1</v>
          </cell>
          <cell r="CB115" t="str">
            <v>SVA_A</v>
          </cell>
        </row>
        <row r="116">
          <cell r="N116" t="str">
            <v/>
          </cell>
          <cell r="W116" t="str">
            <v>SVA_D</v>
          </cell>
          <cell r="AG116" t="str">
            <v/>
          </cell>
          <cell r="AP116" t="str">
            <v/>
          </cell>
          <cell r="AZ116" t="str">
            <v/>
          </cell>
          <cell r="BI116" t="str">
            <v/>
          </cell>
          <cell r="BS116" t="str">
            <v/>
          </cell>
          <cell r="CB116" t="str">
            <v/>
          </cell>
        </row>
        <row r="117">
          <cell r="N117" t="str">
            <v/>
          </cell>
          <cell r="W117" t="str">
            <v/>
          </cell>
          <cell r="AG117" t="str">
            <v/>
          </cell>
          <cell r="AP117" t="str">
            <v/>
          </cell>
          <cell r="AZ117" t="str">
            <v/>
          </cell>
          <cell r="BI117" t="str">
            <v/>
          </cell>
          <cell r="BS117" t="str">
            <v/>
          </cell>
          <cell r="CB117" t="str">
            <v/>
          </cell>
        </row>
        <row r="118">
          <cell r="N118" t="str">
            <v/>
          </cell>
          <cell r="W118" t="str">
            <v/>
          </cell>
          <cell r="AG118" t="str">
            <v/>
          </cell>
          <cell r="AP118" t="str">
            <v/>
          </cell>
          <cell r="AZ118" t="str">
            <v/>
          </cell>
          <cell r="BI118" t="str">
            <v/>
          </cell>
          <cell r="BS118" t="str">
            <v/>
          </cell>
          <cell r="CB118" t="str">
            <v/>
          </cell>
        </row>
        <row r="119">
          <cell r="N119" t="str">
            <v>AluYb8</v>
          </cell>
          <cell r="W119" t="str">
            <v/>
          </cell>
          <cell r="AG119" t="str">
            <v>AluYb8</v>
          </cell>
          <cell r="AP119" t="str">
            <v/>
          </cell>
          <cell r="AZ119" t="str">
            <v>LTR5_Hs</v>
          </cell>
          <cell r="BI119" t="str">
            <v/>
          </cell>
          <cell r="BS119" t="str">
            <v/>
          </cell>
          <cell r="CB119" t="str">
            <v>AluYc1</v>
          </cell>
        </row>
        <row r="120">
          <cell r="N120" t="str">
            <v/>
          </cell>
          <cell r="W120" t="str">
            <v/>
          </cell>
          <cell r="AG120" t="str">
            <v/>
          </cell>
          <cell r="AP120" t="str">
            <v/>
          </cell>
          <cell r="AZ120" t="str">
            <v/>
          </cell>
          <cell r="BI120" t="str">
            <v/>
          </cell>
          <cell r="BS120" t="str">
            <v/>
          </cell>
          <cell r="CB120" t="str">
            <v/>
          </cell>
        </row>
        <row r="121">
          <cell r="N121" t="str">
            <v/>
          </cell>
          <cell r="W121" t="str">
            <v/>
          </cell>
          <cell r="AG121" t="str">
            <v>SVA_A</v>
          </cell>
          <cell r="AP121" t="str">
            <v/>
          </cell>
          <cell r="AZ121" t="str">
            <v>L1PA4</v>
          </cell>
          <cell r="BI121" t="str">
            <v/>
          </cell>
          <cell r="BS121" t="str">
            <v/>
          </cell>
          <cell r="CB121" t="str">
            <v/>
          </cell>
        </row>
        <row r="122">
          <cell r="N122" t="str">
            <v>SVA_A</v>
          </cell>
          <cell r="W122" t="str">
            <v/>
          </cell>
          <cell r="AG122" t="str">
            <v/>
          </cell>
          <cell r="AP122" t="str">
            <v/>
          </cell>
          <cell r="AZ122" t="str">
            <v>AluYa5</v>
          </cell>
          <cell r="BI122" t="str">
            <v/>
          </cell>
          <cell r="BS122" t="str">
            <v>AluYa5</v>
          </cell>
          <cell r="CB122" t="str">
            <v/>
          </cell>
        </row>
        <row r="123">
          <cell r="N123" t="str">
            <v/>
          </cell>
          <cell r="W123" t="str">
            <v/>
          </cell>
          <cell r="AG123" t="str">
            <v/>
          </cell>
          <cell r="AP123" t="str">
            <v>L1PA2</v>
          </cell>
          <cell r="AZ123" t="str">
            <v>AluYa5</v>
          </cell>
          <cell r="BI123" t="str">
            <v/>
          </cell>
          <cell r="BS123" t="str">
            <v/>
          </cell>
          <cell r="CB123" t="str">
            <v/>
          </cell>
        </row>
        <row r="124">
          <cell r="N124" t="str">
            <v/>
          </cell>
          <cell r="W124" t="str">
            <v/>
          </cell>
          <cell r="AG124" t="str">
            <v/>
          </cell>
          <cell r="AP124" t="str">
            <v/>
          </cell>
          <cell r="AZ124" t="str">
            <v/>
          </cell>
          <cell r="BI124" t="str">
            <v/>
          </cell>
          <cell r="BS124" t="str">
            <v/>
          </cell>
          <cell r="CB124" t="str">
            <v/>
          </cell>
        </row>
        <row r="125">
          <cell r="N125" t="str">
            <v/>
          </cell>
          <cell r="W125" t="str">
            <v/>
          </cell>
          <cell r="AG125" t="str">
            <v/>
          </cell>
          <cell r="AP125" t="str">
            <v>SVA_D</v>
          </cell>
          <cell r="AZ125" t="str">
            <v/>
          </cell>
          <cell r="BI125" t="str">
            <v/>
          </cell>
          <cell r="BS125" t="str">
            <v/>
          </cell>
          <cell r="CB125" t="str">
            <v/>
          </cell>
        </row>
        <row r="126">
          <cell r="N126" t="str">
            <v>AluYc1</v>
          </cell>
          <cell r="W126" t="str">
            <v/>
          </cell>
          <cell r="AG126" t="str">
            <v>AluYc1</v>
          </cell>
          <cell r="AP126" t="str">
            <v/>
          </cell>
          <cell r="AZ126" t="str">
            <v/>
          </cell>
          <cell r="BI126" t="str">
            <v/>
          </cell>
          <cell r="BS126" t="str">
            <v/>
          </cell>
          <cell r="CB126" t="str">
            <v>AluYa5</v>
          </cell>
        </row>
        <row r="127">
          <cell r="N127" t="str">
            <v/>
          </cell>
          <cell r="W127" t="str">
            <v/>
          </cell>
          <cell r="AG127" t="str">
            <v/>
          </cell>
          <cell r="AP127" t="str">
            <v/>
          </cell>
          <cell r="AZ127" t="str">
            <v/>
          </cell>
          <cell r="BI127" t="str">
            <v/>
          </cell>
          <cell r="BS127" t="str">
            <v/>
          </cell>
          <cell r="CB127" t="str">
            <v/>
          </cell>
        </row>
        <row r="128">
          <cell r="N128" t="str">
            <v/>
          </cell>
          <cell r="W128" t="str">
            <v/>
          </cell>
          <cell r="AG128" t="str">
            <v/>
          </cell>
          <cell r="AP128" t="str">
            <v/>
          </cell>
          <cell r="AZ128" t="str">
            <v/>
          </cell>
          <cell r="BI128" t="str">
            <v/>
          </cell>
          <cell r="BS128" t="str">
            <v/>
          </cell>
          <cell r="CB128" t="str">
            <v/>
          </cell>
        </row>
        <row r="129">
          <cell r="N129" t="str">
            <v/>
          </cell>
          <cell r="W129" t="str">
            <v/>
          </cell>
          <cell r="AG129" t="str">
            <v/>
          </cell>
          <cell r="AP129" t="str">
            <v/>
          </cell>
          <cell r="AZ129" t="str">
            <v>AluYb8</v>
          </cell>
          <cell r="BI129" t="str">
            <v/>
          </cell>
          <cell r="BS129" t="str">
            <v/>
          </cell>
          <cell r="CB129" t="str">
            <v/>
          </cell>
        </row>
        <row r="130">
          <cell r="N130" t="str">
            <v/>
          </cell>
          <cell r="W130" t="str">
            <v/>
          </cell>
          <cell r="AG130" t="str">
            <v/>
          </cell>
          <cell r="AP130" t="str">
            <v/>
          </cell>
          <cell r="AZ130" t="str">
            <v/>
          </cell>
          <cell r="BI130" t="str">
            <v>L1PA2</v>
          </cell>
          <cell r="BS130" t="str">
            <v>SVA_A</v>
          </cell>
          <cell r="CB130" t="str">
            <v/>
          </cell>
        </row>
        <row r="131">
          <cell r="N131" t="str">
            <v/>
          </cell>
          <cell r="W131" t="str">
            <v/>
          </cell>
          <cell r="AG131" t="str">
            <v/>
          </cell>
          <cell r="AP131" t="str">
            <v/>
          </cell>
          <cell r="AZ131" t="str">
            <v/>
          </cell>
          <cell r="BI131" t="str">
            <v/>
          </cell>
          <cell r="BS131" t="str">
            <v>AluYa5</v>
          </cell>
          <cell r="CB131" t="str">
            <v/>
          </cell>
        </row>
        <row r="132">
          <cell r="N132" t="str">
            <v/>
          </cell>
          <cell r="W132" t="str">
            <v/>
          </cell>
          <cell r="AG132" t="str">
            <v/>
          </cell>
          <cell r="AP132" t="str">
            <v/>
          </cell>
          <cell r="AZ132" t="str">
            <v>SVA_A</v>
          </cell>
          <cell r="BI132" t="str">
            <v/>
          </cell>
          <cell r="BS132" t="str">
            <v/>
          </cell>
          <cell r="CB132" t="str">
            <v/>
          </cell>
        </row>
        <row r="133">
          <cell r="N133" t="str">
            <v>AluYa5</v>
          </cell>
          <cell r="W133" t="str">
            <v/>
          </cell>
          <cell r="AG133" t="str">
            <v/>
          </cell>
          <cell r="AP133" t="str">
            <v/>
          </cell>
          <cell r="AZ133" t="str">
            <v/>
          </cell>
          <cell r="BI133" t="str">
            <v/>
          </cell>
          <cell r="BS133" t="str">
            <v/>
          </cell>
          <cell r="CB133" t="str">
            <v/>
          </cell>
        </row>
        <row r="134">
          <cell r="N134" t="str">
            <v/>
          </cell>
          <cell r="W134" t="str">
            <v/>
          </cell>
          <cell r="AG134" t="str">
            <v>AluYa5</v>
          </cell>
          <cell r="AP134" t="str">
            <v/>
          </cell>
          <cell r="AZ134" t="str">
            <v/>
          </cell>
          <cell r="BI134" t="str">
            <v>SVA_D</v>
          </cell>
          <cell r="BS134" t="str">
            <v/>
          </cell>
          <cell r="CB134" t="str">
            <v>SVA_A</v>
          </cell>
        </row>
        <row r="135">
          <cell r="N135" t="str">
            <v/>
          </cell>
          <cell r="W135" t="str">
            <v/>
          </cell>
          <cell r="AG135" t="str">
            <v/>
          </cell>
          <cell r="AP135" t="str">
            <v/>
          </cell>
          <cell r="AZ135" t="str">
            <v/>
          </cell>
          <cell r="BI135" t="str">
            <v/>
          </cell>
          <cell r="BS135" t="str">
            <v/>
          </cell>
          <cell r="CB135" t="str">
            <v>AluYa5</v>
          </cell>
        </row>
        <row r="136">
          <cell r="N136" t="str">
            <v/>
          </cell>
          <cell r="W136" t="str">
            <v/>
          </cell>
          <cell r="AG136" t="str">
            <v/>
          </cell>
          <cell r="AP136" t="str">
            <v/>
          </cell>
          <cell r="AZ136" t="str">
            <v>AluYc1</v>
          </cell>
          <cell r="BI136" t="str">
            <v/>
          </cell>
          <cell r="BS136" t="str">
            <v>SVA_A</v>
          </cell>
          <cell r="CB136" t="str">
            <v/>
          </cell>
        </row>
        <row r="137">
          <cell r="N137" t="str">
            <v/>
          </cell>
          <cell r="W137" t="str">
            <v>LTR5_Hs</v>
          </cell>
          <cell r="AG137" t="str">
            <v/>
          </cell>
          <cell r="AP137" t="str">
            <v/>
          </cell>
          <cell r="AZ137" t="str">
            <v/>
          </cell>
          <cell r="BI137" t="str">
            <v/>
          </cell>
          <cell r="BS137" t="str">
            <v/>
          </cell>
          <cell r="CB137" t="str">
            <v/>
          </cell>
        </row>
        <row r="138">
          <cell r="N138" t="str">
            <v/>
          </cell>
          <cell r="W138" t="str">
            <v/>
          </cell>
          <cell r="AG138" t="str">
            <v/>
          </cell>
          <cell r="AP138" t="str">
            <v/>
          </cell>
          <cell r="AZ138" t="str">
            <v/>
          </cell>
          <cell r="BI138" t="str">
            <v/>
          </cell>
          <cell r="BS138" t="str">
            <v>AluYe5</v>
          </cell>
          <cell r="CB138" t="str">
            <v/>
          </cell>
        </row>
        <row r="139">
          <cell r="N139" t="str">
            <v/>
          </cell>
          <cell r="W139" t="str">
            <v>L1PA4</v>
          </cell>
          <cell r="AG139" t="str">
            <v/>
          </cell>
          <cell r="AP139" t="str">
            <v/>
          </cell>
          <cell r="AZ139" t="str">
            <v/>
          </cell>
          <cell r="BI139" t="str">
            <v/>
          </cell>
          <cell r="BS139" t="str">
            <v/>
          </cell>
          <cell r="CB139" t="str">
            <v/>
          </cell>
        </row>
        <row r="140">
          <cell r="N140" t="str">
            <v/>
          </cell>
          <cell r="W140" t="str">
            <v>AluYa5</v>
          </cell>
          <cell r="AG140" t="str">
            <v/>
          </cell>
          <cell r="AP140" t="str">
            <v/>
          </cell>
          <cell r="AZ140" t="str">
            <v/>
          </cell>
          <cell r="BI140" t="str">
            <v/>
          </cell>
          <cell r="BS140" t="str">
            <v/>
          </cell>
          <cell r="CB140" t="str">
            <v>SVA_A</v>
          </cell>
        </row>
        <row r="141">
          <cell r="N141" t="str">
            <v/>
          </cell>
          <cell r="W141" t="str">
            <v>AluYa5</v>
          </cell>
          <cell r="AG141" t="str">
            <v/>
          </cell>
          <cell r="AP141" t="str">
            <v/>
          </cell>
          <cell r="AZ141" t="str">
            <v/>
          </cell>
          <cell r="BI141" t="str">
            <v/>
          </cell>
          <cell r="BS141" t="str">
            <v>AluY</v>
          </cell>
          <cell r="CB141" t="str">
            <v/>
          </cell>
        </row>
        <row r="142">
          <cell r="N142" t="str">
            <v/>
          </cell>
          <cell r="W142" t="str">
            <v/>
          </cell>
          <cell r="AG142" t="str">
            <v/>
          </cell>
          <cell r="AP142" t="str">
            <v/>
          </cell>
          <cell r="AZ142" t="str">
            <v/>
          </cell>
          <cell r="BI142" t="str">
            <v/>
          </cell>
          <cell r="BS142" t="str">
            <v>AluYa5</v>
          </cell>
          <cell r="CB142" t="str">
            <v>AluYe5</v>
          </cell>
        </row>
        <row r="143">
          <cell r="N143" t="str">
            <v>SVA_A</v>
          </cell>
          <cell r="W143" t="str">
            <v/>
          </cell>
          <cell r="AG143" t="str">
            <v>SVA_A</v>
          </cell>
          <cell r="AP143" t="str">
            <v/>
          </cell>
          <cell r="AZ143" t="str">
            <v/>
          </cell>
          <cell r="BI143" t="str">
            <v/>
          </cell>
          <cell r="BS143" t="str">
            <v/>
          </cell>
          <cell r="CB143" t="str">
            <v/>
          </cell>
        </row>
        <row r="144">
          <cell r="N144" t="str">
            <v>AluYa5</v>
          </cell>
          <cell r="W144" t="str">
            <v/>
          </cell>
          <cell r="AG144" t="str">
            <v>AluYa5</v>
          </cell>
          <cell r="AP144" t="str">
            <v/>
          </cell>
          <cell r="AZ144" t="str">
            <v>AluYa5</v>
          </cell>
          <cell r="BI144" t="str">
            <v/>
          </cell>
          <cell r="BS144" t="str">
            <v/>
          </cell>
          <cell r="CB144" t="str">
            <v/>
          </cell>
        </row>
        <row r="145">
          <cell r="N145" t="str">
            <v/>
          </cell>
          <cell r="W145" t="str">
            <v/>
          </cell>
          <cell r="AG145" t="str">
            <v/>
          </cell>
          <cell r="AP145" t="str">
            <v/>
          </cell>
          <cell r="AZ145" t="str">
            <v/>
          </cell>
          <cell r="BI145" t="str">
            <v/>
          </cell>
          <cell r="BS145" t="str">
            <v/>
          </cell>
          <cell r="CB145" t="str">
            <v>AluY</v>
          </cell>
        </row>
        <row r="146">
          <cell r="N146" t="str">
            <v/>
          </cell>
          <cell r="W146" t="str">
            <v/>
          </cell>
          <cell r="AG146" t="str">
            <v/>
          </cell>
          <cell r="AP146" t="str">
            <v/>
          </cell>
          <cell r="AZ146" t="str">
            <v/>
          </cell>
          <cell r="BI146" t="str">
            <v/>
          </cell>
          <cell r="BS146" t="str">
            <v/>
          </cell>
          <cell r="CB146" t="str">
            <v>AluYa5</v>
          </cell>
        </row>
        <row r="147">
          <cell r="N147" t="str">
            <v/>
          </cell>
          <cell r="W147" t="str">
            <v>AluYb8</v>
          </cell>
          <cell r="AG147" t="str">
            <v/>
          </cell>
          <cell r="AP147" t="str">
            <v>LTR5_Hs</v>
          </cell>
          <cell r="AZ147" t="str">
            <v/>
          </cell>
          <cell r="BI147" t="str">
            <v/>
          </cell>
          <cell r="BS147" t="str">
            <v>AluYc1</v>
          </cell>
          <cell r="CB147" t="str">
            <v/>
          </cell>
        </row>
        <row r="148">
          <cell r="N148" t="str">
            <v/>
          </cell>
          <cell r="W148" t="str">
            <v/>
          </cell>
          <cell r="AG148" t="str">
            <v>SVA_A</v>
          </cell>
          <cell r="AP148" t="str">
            <v/>
          </cell>
          <cell r="AZ148" t="str">
            <v/>
          </cell>
          <cell r="BI148" t="str">
            <v/>
          </cell>
          <cell r="BS148" t="str">
            <v/>
          </cell>
          <cell r="CB148" t="str">
            <v/>
          </cell>
        </row>
        <row r="149">
          <cell r="N149" t="str">
            <v>SVA_A</v>
          </cell>
          <cell r="W149" t="str">
            <v/>
          </cell>
          <cell r="AG149" t="str">
            <v/>
          </cell>
          <cell r="AP149" t="str">
            <v>L1PA4</v>
          </cell>
          <cell r="AZ149" t="str">
            <v/>
          </cell>
          <cell r="BI149" t="str">
            <v/>
          </cell>
          <cell r="BS149" t="str">
            <v/>
          </cell>
          <cell r="CB149" t="str">
            <v/>
          </cell>
        </row>
        <row r="150">
          <cell r="N150" t="str">
            <v/>
          </cell>
          <cell r="W150" t="str">
            <v>SVA_A</v>
          </cell>
          <cell r="AG150" t="str">
            <v>AluYe5</v>
          </cell>
          <cell r="AP150" t="str">
            <v>AluYa5</v>
          </cell>
          <cell r="AZ150" t="str">
            <v/>
          </cell>
          <cell r="BI150" t="str">
            <v/>
          </cell>
          <cell r="BS150" t="str">
            <v/>
          </cell>
          <cell r="CB150" t="str">
            <v/>
          </cell>
        </row>
        <row r="151">
          <cell r="N151" t="str">
            <v>AluYe5</v>
          </cell>
          <cell r="W151" t="str">
            <v/>
          </cell>
          <cell r="AG151" t="str">
            <v/>
          </cell>
          <cell r="AP151" t="str">
            <v>AluYa5</v>
          </cell>
          <cell r="AZ151" t="str">
            <v/>
          </cell>
          <cell r="BI151" t="str">
            <v/>
          </cell>
          <cell r="BS151" t="str">
            <v/>
          </cell>
          <cell r="CB151" t="str">
            <v>AluYc1</v>
          </cell>
        </row>
        <row r="152">
          <cell r="N152" t="str">
            <v/>
          </cell>
          <cell r="W152" t="str">
            <v/>
          </cell>
          <cell r="AG152" t="str">
            <v/>
          </cell>
          <cell r="AP152" t="str">
            <v/>
          </cell>
          <cell r="AZ152" t="str">
            <v/>
          </cell>
          <cell r="BI152" t="str">
            <v/>
          </cell>
          <cell r="BS152" t="str">
            <v/>
          </cell>
          <cell r="CB152" t="str">
            <v/>
          </cell>
        </row>
        <row r="153">
          <cell r="N153" t="str">
            <v/>
          </cell>
          <cell r="W153" t="str">
            <v/>
          </cell>
          <cell r="AG153" t="str">
            <v>AluY</v>
          </cell>
          <cell r="AP153" t="str">
            <v/>
          </cell>
          <cell r="AZ153" t="str">
            <v>SVA_A</v>
          </cell>
          <cell r="BI153" t="str">
            <v>LTR5_Hs</v>
          </cell>
          <cell r="BS153" t="str">
            <v/>
          </cell>
          <cell r="CB153" t="str">
            <v/>
          </cell>
        </row>
        <row r="154">
          <cell r="N154" t="str">
            <v>AluY</v>
          </cell>
          <cell r="W154" t="str">
            <v>AluYc1</v>
          </cell>
          <cell r="AG154" t="str">
            <v>AluYa5</v>
          </cell>
          <cell r="AP154" t="str">
            <v/>
          </cell>
          <cell r="AZ154" t="str">
            <v>AluYa5</v>
          </cell>
          <cell r="BI154" t="str">
            <v/>
          </cell>
          <cell r="BS154" t="str">
            <v/>
          </cell>
          <cell r="CB154" t="str">
            <v/>
          </cell>
        </row>
        <row r="155">
          <cell r="N155" t="str">
            <v>AluYa5</v>
          </cell>
          <cell r="W155" t="str">
            <v/>
          </cell>
          <cell r="AG155" t="str">
            <v/>
          </cell>
          <cell r="AP155" t="str">
            <v/>
          </cell>
          <cell r="AZ155" t="str">
            <v/>
          </cell>
          <cell r="BI155" t="str">
            <v>L1PA4</v>
          </cell>
          <cell r="BS155" t="str">
            <v/>
          </cell>
          <cell r="CB155" t="str">
            <v/>
          </cell>
        </row>
        <row r="156">
          <cell r="N156" t="str">
            <v/>
          </cell>
          <cell r="W156" t="str">
            <v/>
          </cell>
          <cell r="AG156" t="str">
            <v/>
          </cell>
          <cell r="AP156" t="str">
            <v/>
          </cell>
          <cell r="AZ156" t="str">
            <v/>
          </cell>
          <cell r="BI156" t="str">
            <v>AluYa5</v>
          </cell>
          <cell r="BS156" t="str">
            <v/>
          </cell>
          <cell r="CB156" t="str">
            <v/>
          </cell>
        </row>
        <row r="157">
          <cell r="N157" t="str">
            <v/>
          </cell>
          <cell r="W157" t="str">
            <v/>
          </cell>
          <cell r="AG157" t="str">
            <v/>
          </cell>
          <cell r="AP157" t="str">
            <v>AluYb8</v>
          </cell>
          <cell r="AZ157" t="str">
            <v/>
          </cell>
          <cell r="BI157" t="str">
            <v/>
          </cell>
          <cell r="BS157" t="str">
            <v/>
          </cell>
          <cell r="CB157" t="str">
            <v/>
          </cell>
        </row>
        <row r="158">
          <cell r="N158" t="str">
            <v/>
          </cell>
          <cell r="W158" t="str">
            <v/>
          </cell>
          <cell r="AG158" t="str">
            <v/>
          </cell>
          <cell r="AP158" t="str">
            <v/>
          </cell>
          <cell r="AZ158" t="str">
            <v>SVA_A</v>
          </cell>
          <cell r="BI158" t="str">
            <v>AluYa5</v>
          </cell>
          <cell r="BS158" t="str">
            <v/>
          </cell>
          <cell r="CB158" t="str">
            <v/>
          </cell>
        </row>
        <row r="159">
          <cell r="N159" t="str">
            <v/>
          </cell>
          <cell r="W159" t="str">
            <v/>
          </cell>
          <cell r="AG159" t="str">
            <v/>
          </cell>
          <cell r="AP159" t="str">
            <v>SVA_A</v>
          </cell>
          <cell r="AZ159" t="str">
            <v/>
          </cell>
          <cell r="BI159" t="str">
            <v/>
          </cell>
          <cell r="BS159" t="str">
            <v/>
          </cell>
          <cell r="CB159" t="str">
            <v/>
          </cell>
        </row>
        <row r="160">
          <cell r="N160" t="str">
            <v/>
          </cell>
          <cell r="W160" t="str">
            <v/>
          </cell>
          <cell r="AG160" t="str">
            <v/>
          </cell>
          <cell r="AP160" t="str">
            <v/>
          </cell>
          <cell r="AZ160" t="str">
            <v>AluYe5</v>
          </cell>
          <cell r="BI160" t="str">
            <v/>
          </cell>
          <cell r="BS160" t="str">
            <v>AluYa5</v>
          </cell>
          <cell r="CB160" t="str">
            <v/>
          </cell>
        </row>
        <row r="161">
          <cell r="N161" t="str">
            <v/>
          </cell>
          <cell r="W161" t="str">
            <v>AluYa5</v>
          </cell>
          <cell r="AG161" t="str">
            <v>AluYc1</v>
          </cell>
          <cell r="AP161" t="str">
            <v/>
          </cell>
          <cell r="AZ161" t="str">
            <v/>
          </cell>
          <cell r="BI161" t="str">
            <v/>
          </cell>
          <cell r="BS161" t="str">
            <v/>
          </cell>
          <cell r="CB161" t="str">
            <v/>
          </cell>
        </row>
        <row r="162">
          <cell r="N162" t="str">
            <v>AluYc1</v>
          </cell>
          <cell r="W162" t="str">
            <v/>
          </cell>
          <cell r="AG162" t="str">
            <v/>
          </cell>
          <cell r="AP162" t="str">
            <v/>
          </cell>
          <cell r="AZ162" t="str">
            <v/>
          </cell>
          <cell r="BI162" t="str">
            <v/>
          </cell>
          <cell r="BS162" t="str">
            <v>AluYb8</v>
          </cell>
          <cell r="CB162" t="str">
            <v/>
          </cell>
        </row>
        <row r="163">
          <cell r="N163" t="str">
            <v/>
          </cell>
          <cell r="W163" t="str">
            <v/>
          </cell>
          <cell r="AG163" t="str">
            <v/>
          </cell>
          <cell r="AP163" t="str">
            <v/>
          </cell>
          <cell r="AZ163" t="str">
            <v/>
          </cell>
          <cell r="BI163" t="str">
            <v/>
          </cell>
          <cell r="BS163" t="str">
            <v>AluYb8</v>
          </cell>
          <cell r="CB163" t="str">
            <v/>
          </cell>
        </row>
        <row r="164">
          <cell r="N164" t="str">
            <v/>
          </cell>
          <cell r="W164" t="str">
            <v/>
          </cell>
          <cell r="AG164" t="str">
            <v/>
          </cell>
          <cell r="AP164" t="str">
            <v>AluYc1</v>
          </cell>
          <cell r="AZ164" t="str">
            <v>AluY</v>
          </cell>
          <cell r="BI164" t="str">
            <v>AluYb8</v>
          </cell>
          <cell r="BS164" t="str">
            <v/>
          </cell>
          <cell r="CB164" t="str">
            <v>AluYa5</v>
          </cell>
        </row>
        <row r="165">
          <cell r="N165" t="str">
            <v/>
          </cell>
          <cell r="W165" t="str">
            <v/>
          </cell>
          <cell r="AG165" t="str">
            <v/>
          </cell>
          <cell r="AP165" t="str">
            <v/>
          </cell>
          <cell r="AZ165" t="str">
            <v>AluYa5</v>
          </cell>
          <cell r="BI165" t="str">
            <v/>
          </cell>
          <cell r="BS165" t="str">
            <v>AluYa5</v>
          </cell>
          <cell r="CB165" t="str">
            <v/>
          </cell>
        </row>
        <row r="166">
          <cell r="N166" t="str">
            <v/>
          </cell>
          <cell r="W166" t="str">
            <v/>
          </cell>
          <cell r="AG166" t="str">
            <v/>
          </cell>
          <cell r="AP166" t="str">
            <v/>
          </cell>
          <cell r="AZ166" t="str">
            <v/>
          </cell>
          <cell r="BI166" t="str">
            <v/>
          </cell>
          <cell r="BS166" t="str">
            <v/>
          </cell>
          <cell r="CB166" t="str">
            <v>AluYb8</v>
          </cell>
        </row>
        <row r="167">
          <cell r="N167" t="str">
            <v/>
          </cell>
          <cell r="W167" t="str">
            <v/>
          </cell>
          <cell r="AG167" t="str">
            <v/>
          </cell>
          <cell r="AP167" t="str">
            <v/>
          </cell>
          <cell r="AZ167" t="str">
            <v/>
          </cell>
          <cell r="BI167" t="str">
            <v>SVA_A</v>
          </cell>
          <cell r="BS167" t="str">
            <v>AluYa5</v>
          </cell>
          <cell r="CB167" t="str">
            <v>AluYb8</v>
          </cell>
        </row>
        <row r="168">
          <cell r="N168" t="str">
            <v/>
          </cell>
          <cell r="W168" t="str">
            <v/>
          </cell>
          <cell r="AG168" t="str">
            <v/>
          </cell>
          <cell r="AP168" t="str">
            <v/>
          </cell>
          <cell r="AZ168" t="str">
            <v/>
          </cell>
          <cell r="BI168" t="str">
            <v/>
          </cell>
          <cell r="BS168" t="str">
            <v/>
          </cell>
          <cell r="CB168" t="str">
            <v/>
          </cell>
        </row>
        <row r="169">
          <cell r="N169" t="str">
            <v/>
          </cell>
          <cell r="W169" t="str">
            <v/>
          </cell>
          <cell r="AG169" t="str">
            <v/>
          </cell>
          <cell r="AP169" t="str">
            <v/>
          </cell>
          <cell r="AZ169" t="str">
            <v/>
          </cell>
          <cell r="BI169" t="str">
            <v/>
          </cell>
          <cell r="BS169" t="str">
            <v>AluY</v>
          </cell>
          <cell r="CB169" t="str">
            <v>AluYa5</v>
          </cell>
        </row>
        <row r="170">
          <cell r="N170" t="str">
            <v/>
          </cell>
          <cell r="W170" t="str">
            <v/>
          </cell>
          <cell r="AG170" t="str">
            <v/>
          </cell>
          <cell r="AP170" t="str">
            <v/>
          </cell>
          <cell r="AZ170" t="str">
            <v/>
          </cell>
          <cell r="BI170" t="str">
            <v/>
          </cell>
          <cell r="BS170" t="str">
            <v/>
          </cell>
          <cell r="CB170" t="str">
            <v/>
          </cell>
        </row>
        <row r="171">
          <cell r="N171" t="str">
            <v/>
          </cell>
          <cell r="W171" t="str">
            <v>SVA_A</v>
          </cell>
          <cell r="AG171" t="str">
            <v/>
          </cell>
          <cell r="AP171" t="str">
            <v/>
          </cell>
          <cell r="AZ171" t="str">
            <v/>
          </cell>
          <cell r="BI171" t="str">
            <v>AluYc1</v>
          </cell>
          <cell r="BS171" t="str">
            <v/>
          </cell>
          <cell r="CB171" t="str">
            <v>AluYa5</v>
          </cell>
        </row>
        <row r="172">
          <cell r="N172" t="str">
            <v/>
          </cell>
          <cell r="W172" t="str">
            <v>AluYa5</v>
          </cell>
          <cell r="AG172" t="str">
            <v/>
          </cell>
          <cell r="AP172" t="str">
            <v/>
          </cell>
          <cell r="AZ172" t="str">
            <v/>
          </cell>
          <cell r="BI172" t="str">
            <v/>
          </cell>
          <cell r="BS172" t="str">
            <v/>
          </cell>
          <cell r="CB172" t="str">
            <v/>
          </cell>
        </row>
        <row r="173">
          <cell r="N173" t="str">
            <v/>
          </cell>
          <cell r="W173" t="str">
            <v/>
          </cell>
          <cell r="AG173" t="str">
            <v/>
          </cell>
          <cell r="AP173" t="str">
            <v>AluYa5</v>
          </cell>
          <cell r="AZ173" t="str">
            <v>AluYc1</v>
          </cell>
          <cell r="BI173" t="str">
            <v/>
          </cell>
          <cell r="BS173" t="str">
            <v>AluYc1</v>
          </cell>
          <cell r="CB173" t="str">
            <v>AluY</v>
          </cell>
        </row>
        <row r="174">
          <cell r="N174" t="str">
            <v/>
          </cell>
          <cell r="W174" t="str">
            <v/>
          </cell>
          <cell r="AG174" t="str">
            <v/>
          </cell>
          <cell r="AP174" t="str">
            <v/>
          </cell>
          <cell r="AZ174" t="str">
            <v/>
          </cell>
          <cell r="BI174" t="str">
            <v/>
          </cell>
          <cell r="BS174" t="str">
            <v/>
          </cell>
          <cell r="CB174" t="str">
            <v/>
          </cell>
        </row>
        <row r="175">
          <cell r="N175" t="str">
            <v/>
          </cell>
          <cell r="W175" t="str">
            <v/>
          </cell>
          <cell r="AG175" t="str">
            <v/>
          </cell>
          <cell r="AP175" t="str">
            <v/>
          </cell>
          <cell r="AZ175" t="str">
            <v/>
          </cell>
          <cell r="BI175" t="str">
            <v/>
          </cell>
          <cell r="BS175" t="str">
            <v/>
          </cell>
          <cell r="CB175" t="str">
            <v/>
          </cell>
        </row>
        <row r="176">
          <cell r="N176" t="str">
            <v/>
          </cell>
          <cell r="W176" t="str">
            <v/>
          </cell>
          <cell r="AG176" t="str">
            <v/>
          </cell>
          <cell r="AP176" t="str">
            <v/>
          </cell>
          <cell r="AZ176" t="str">
            <v/>
          </cell>
          <cell r="BI176" t="str">
            <v/>
          </cell>
          <cell r="BS176" t="str">
            <v/>
          </cell>
          <cell r="CB176" t="str">
            <v/>
          </cell>
        </row>
        <row r="177">
          <cell r="N177" t="str">
            <v>AluYa5</v>
          </cell>
          <cell r="W177" t="str">
            <v/>
          </cell>
          <cell r="AG177" t="str">
            <v/>
          </cell>
          <cell r="AP177" t="str">
            <v/>
          </cell>
          <cell r="AZ177" t="str">
            <v/>
          </cell>
          <cell r="BI177" t="str">
            <v/>
          </cell>
          <cell r="BS177" t="str">
            <v>AluYb8</v>
          </cell>
          <cell r="CB177" t="str">
            <v>AluYc1</v>
          </cell>
        </row>
        <row r="178">
          <cell r="N178" t="str">
            <v/>
          </cell>
          <cell r="W178" t="str">
            <v>SVA_A</v>
          </cell>
          <cell r="AG178" t="str">
            <v/>
          </cell>
          <cell r="AP178" t="str">
            <v/>
          </cell>
          <cell r="AZ178" t="str">
            <v/>
          </cell>
          <cell r="BI178" t="str">
            <v/>
          </cell>
          <cell r="BS178" t="str">
            <v/>
          </cell>
          <cell r="CB178" t="str">
            <v/>
          </cell>
        </row>
        <row r="179">
          <cell r="N179" t="str">
            <v>AluYb8</v>
          </cell>
          <cell r="W179" t="str">
            <v/>
          </cell>
          <cell r="AG179" t="str">
            <v/>
          </cell>
          <cell r="AP179" t="str">
            <v/>
          </cell>
          <cell r="AZ179" t="str">
            <v/>
          </cell>
          <cell r="BI179" t="str">
            <v>AluYa5</v>
          </cell>
          <cell r="BS179" t="str">
            <v>AluYa5</v>
          </cell>
          <cell r="CB179" t="str">
            <v/>
          </cell>
        </row>
        <row r="180">
          <cell r="N180" t="str">
            <v>AluYb8</v>
          </cell>
          <cell r="W180" t="str">
            <v>AluYe5</v>
          </cell>
          <cell r="AG180" t="str">
            <v>AluYa5</v>
          </cell>
          <cell r="AP180" t="str">
            <v/>
          </cell>
          <cell r="AZ180" t="str">
            <v/>
          </cell>
          <cell r="BI180" t="str">
            <v/>
          </cell>
          <cell r="BS180" t="str">
            <v/>
          </cell>
          <cell r="CB180" t="str">
            <v/>
          </cell>
        </row>
        <row r="181">
          <cell r="N181" t="str">
            <v/>
          </cell>
          <cell r="W181" t="str">
            <v/>
          </cell>
          <cell r="AG181" t="str">
            <v/>
          </cell>
          <cell r="AP181" t="str">
            <v/>
          </cell>
          <cell r="AZ181" t="str">
            <v/>
          </cell>
          <cell r="BI181" t="str">
            <v/>
          </cell>
          <cell r="BS181" t="str">
            <v/>
          </cell>
          <cell r="CB181" t="str">
            <v>AluYb8</v>
          </cell>
        </row>
        <row r="182">
          <cell r="N182" t="str">
            <v>AluYa5</v>
          </cell>
          <cell r="W182" t="str">
            <v/>
          </cell>
          <cell r="AG182" t="str">
            <v>AluYb8</v>
          </cell>
          <cell r="AP182" t="str">
            <v>SVA_A</v>
          </cell>
          <cell r="AZ182" t="str">
            <v/>
          </cell>
          <cell r="BI182" t="str">
            <v/>
          </cell>
          <cell r="BS182" t="str">
            <v>L1HS</v>
          </cell>
          <cell r="CB182" t="str">
            <v/>
          </cell>
        </row>
        <row r="183">
          <cell r="N183" t="str">
            <v/>
          </cell>
          <cell r="W183" t="str">
            <v>AluY</v>
          </cell>
          <cell r="AG183" t="str">
            <v>AluYb8</v>
          </cell>
          <cell r="AP183" t="str">
            <v>AluYa5</v>
          </cell>
          <cell r="AZ183" t="str">
            <v/>
          </cell>
          <cell r="BI183" t="str">
            <v/>
          </cell>
          <cell r="BS183" t="str">
            <v>AluYa5</v>
          </cell>
          <cell r="CB183" t="str">
            <v>AluYa5</v>
          </cell>
        </row>
        <row r="184">
          <cell r="N184" t="str">
            <v>AluYa5</v>
          </cell>
          <cell r="W184" t="str">
            <v>AluYa5</v>
          </cell>
          <cell r="AG184" t="str">
            <v/>
          </cell>
          <cell r="AP184" t="str">
            <v/>
          </cell>
          <cell r="AZ184" t="str">
            <v/>
          </cell>
          <cell r="BI184" t="str">
            <v/>
          </cell>
          <cell r="BS184" t="str">
            <v/>
          </cell>
          <cell r="CB184" t="str">
            <v/>
          </cell>
        </row>
        <row r="185">
          <cell r="N185" t="str">
            <v/>
          </cell>
          <cell r="W185" t="str">
            <v/>
          </cell>
          <cell r="AG185" t="str">
            <v>AluYa5</v>
          </cell>
          <cell r="AP185" t="str">
            <v/>
          </cell>
          <cell r="AZ185" t="str">
            <v/>
          </cell>
          <cell r="BI185" t="str">
            <v/>
          </cell>
          <cell r="BS185" t="str">
            <v>AluYg6</v>
          </cell>
          <cell r="CB185" t="str">
            <v/>
          </cell>
        </row>
        <row r="186">
          <cell r="N186" t="str">
            <v/>
          </cell>
          <cell r="W186" t="str">
            <v/>
          </cell>
          <cell r="AG186" t="str">
            <v/>
          </cell>
          <cell r="AP186" t="str">
            <v/>
          </cell>
          <cell r="AZ186" t="str">
            <v/>
          </cell>
          <cell r="BI186" t="str">
            <v/>
          </cell>
          <cell r="BS186" t="str">
            <v/>
          </cell>
          <cell r="CB186" t="str">
            <v>L1HS</v>
          </cell>
        </row>
        <row r="187">
          <cell r="N187" t="str">
            <v>AluY</v>
          </cell>
          <cell r="W187" t="str">
            <v/>
          </cell>
          <cell r="AG187" t="str">
            <v>AluYa5</v>
          </cell>
          <cell r="AP187" t="str">
            <v/>
          </cell>
          <cell r="AZ187" t="str">
            <v/>
          </cell>
          <cell r="BI187" t="str">
            <v/>
          </cell>
          <cell r="BS187" t="str">
            <v/>
          </cell>
          <cell r="CB187" t="str">
            <v>AluYa5</v>
          </cell>
        </row>
        <row r="188">
          <cell r="N188" t="str">
            <v/>
          </cell>
          <cell r="W188" t="str">
            <v/>
          </cell>
          <cell r="AG188" t="str">
            <v/>
          </cell>
          <cell r="AP188" t="str">
            <v>SVA_A</v>
          </cell>
          <cell r="AZ188" t="str">
            <v/>
          </cell>
          <cell r="BI188" t="str">
            <v>SVA_A</v>
          </cell>
          <cell r="BS188" t="str">
            <v/>
          </cell>
          <cell r="CB188" t="str">
            <v/>
          </cell>
        </row>
        <row r="189">
          <cell r="N189" t="str">
            <v/>
          </cell>
          <cell r="W189" t="str">
            <v/>
          </cell>
          <cell r="AG189" t="str">
            <v>AluY</v>
          </cell>
          <cell r="AP189" t="str">
            <v/>
          </cell>
          <cell r="AZ189" t="str">
            <v/>
          </cell>
          <cell r="BI189" t="str">
            <v>AluYa5</v>
          </cell>
          <cell r="BS189" t="str">
            <v/>
          </cell>
          <cell r="CB189" t="str">
            <v>AluYg6</v>
          </cell>
        </row>
        <row r="190">
          <cell r="N190" t="str">
            <v/>
          </cell>
          <cell r="W190" t="str">
            <v/>
          </cell>
          <cell r="AG190" t="str">
            <v/>
          </cell>
          <cell r="AP190" t="str">
            <v>AluYe5</v>
          </cell>
          <cell r="AZ190" t="str">
            <v/>
          </cell>
          <cell r="BI190" t="str">
            <v/>
          </cell>
          <cell r="BS190" t="str">
            <v/>
          </cell>
          <cell r="CB190" t="str">
            <v/>
          </cell>
        </row>
        <row r="191">
          <cell r="N191" t="str">
            <v>AluYc1</v>
          </cell>
          <cell r="W191" t="str">
            <v>AluYc1</v>
          </cell>
          <cell r="AG191" t="str">
            <v/>
          </cell>
          <cell r="AP191" t="str">
            <v/>
          </cell>
          <cell r="AZ191" t="str">
            <v/>
          </cell>
          <cell r="BI191" t="str">
            <v/>
          </cell>
          <cell r="BS191" t="str">
            <v/>
          </cell>
          <cell r="CB191" t="str">
            <v/>
          </cell>
        </row>
        <row r="192">
          <cell r="N192" t="str">
            <v/>
          </cell>
          <cell r="W192" t="str">
            <v/>
          </cell>
          <cell r="AG192" t="str">
            <v/>
          </cell>
          <cell r="AP192" t="str">
            <v/>
          </cell>
          <cell r="AZ192" t="str">
            <v/>
          </cell>
          <cell r="BI192" t="str">
            <v/>
          </cell>
          <cell r="BS192" t="str">
            <v>AluYa1</v>
          </cell>
          <cell r="CB192" t="str">
            <v/>
          </cell>
        </row>
        <row r="193">
          <cell r="N193" t="str">
            <v/>
          </cell>
          <cell r="W193" t="str">
            <v/>
          </cell>
          <cell r="AG193" t="str">
            <v>AluYc1</v>
          </cell>
          <cell r="AP193" t="str">
            <v>AluY</v>
          </cell>
          <cell r="AZ193" t="str">
            <v/>
          </cell>
          <cell r="BI193" t="str">
            <v/>
          </cell>
          <cell r="BS193" t="str">
            <v/>
          </cell>
          <cell r="CB193" t="str">
            <v/>
          </cell>
        </row>
        <row r="194">
          <cell r="N194" t="str">
            <v/>
          </cell>
          <cell r="W194" t="str">
            <v/>
          </cell>
          <cell r="AG194" t="str">
            <v/>
          </cell>
          <cell r="AP194" t="str">
            <v>AluYa5</v>
          </cell>
          <cell r="AZ194" t="str">
            <v/>
          </cell>
          <cell r="BI194" t="str">
            <v>SVA_A</v>
          </cell>
          <cell r="BS194" t="str">
            <v/>
          </cell>
          <cell r="CB194" t="str">
            <v/>
          </cell>
        </row>
        <row r="195">
          <cell r="N195" t="str">
            <v>AluYb8</v>
          </cell>
          <cell r="W195" t="str">
            <v/>
          </cell>
          <cell r="AG195" t="str">
            <v/>
          </cell>
          <cell r="AP195" t="str">
            <v/>
          </cell>
          <cell r="AZ195" t="str">
            <v/>
          </cell>
          <cell r="BI195" t="str">
            <v/>
          </cell>
          <cell r="BS195" t="str">
            <v/>
          </cell>
          <cell r="CB195" t="str">
            <v/>
          </cell>
        </row>
        <row r="196">
          <cell r="N196" t="str">
            <v/>
          </cell>
          <cell r="W196" t="str">
            <v/>
          </cell>
          <cell r="AG196" t="str">
            <v>AluYa5</v>
          </cell>
          <cell r="AP196" t="str">
            <v/>
          </cell>
          <cell r="AZ196" t="str">
            <v>AluYa5</v>
          </cell>
          <cell r="BI196" t="str">
            <v>AluYe5</v>
          </cell>
          <cell r="BS196" t="str">
            <v/>
          </cell>
          <cell r="CB196" t="str">
            <v>AluYa1</v>
          </cell>
        </row>
        <row r="197">
          <cell r="N197" t="str">
            <v>AluYa5</v>
          </cell>
          <cell r="W197" t="str">
            <v/>
          </cell>
          <cell r="AG197" t="str">
            <v/>
          </cell>
          <cell r="AP197" t="str">
            <v/>
          </cell>
          <cell r="AZ197" t="str">
            <v/>
          </cell>
          <cell r="BI197" t="str">
            <v/>
          </cell>
          <cell r="BS197" t="str">
            <v/>
          </cell>
          <cell r="CB197" t="str">
            <v/>
          </cell>
        </row>
        <row r="198">
          <cell r="N198" t="str">
            <v/>
          </cell>
          <cell r="W198" t="str">
            <v/>
          </cell>
          <cell r="AG198" t="str">
            <v>AluYb8</v>
          </cell>
          <cell r="AP198" t="str">
            <v/>
          </cell>
          <cell r="AZ198" t="str">
            <v>AluYb8</v>
          </cell>
          <cell r="BI198" t="str">
            <v/>
          </cell>
          <cell r="BS198" t="str">
            <v/>
          </cell>
          <cell r="CB198" t="str">
            <v/>
          </cell>
        </row>
        <row r="199">
          <cell r="N199" t="str">
            <v/>
          </cell>
          <cell r="W199" t="str">
            <v/>
          </cell>
          <cell r="AG199" t="str">
            <v/>
          </cell>
          <cell r="AP199" t="str">
            <v/>
          </cell>
          <cell r="AZ199" t="str">
            <v/>
          </cell>
          <cell r="BI199" t="str">
            <v/>
          </cell>
          <cell r="BS199" t="str">
            <v>L1P_MA2</v>
          </cell>
          <cell r="CB199" t="str">
            <v/>
          </cell>
        </row>
        <row r="200">
          <cell r="N200" t="str">
            <v>L1HS</v>
          </cell>
          <cell r="W200" t="str">
            <v/>
          </cell>
          <cell r="AG200" t="str">
            <v>AluYa5</v>
          </cell>
          <cell r="AP200" t="str">
            <v/>
          </cell>
          <cell r="AZ200" t="str">
            <v>AluYb8</v>
          </cell>
          <cell r="BI200" t="str">
            <v>AluY</v>
          </cell>
          <cell r="BS200" t="str">
            <v/>
          </cell>
          <cell r="CB200" t="str">
            <v/>
          </cell>
        </row>
        <row r="201">
          <cell r="N201" t="str">
            <v>AluYa5</v>
          </cell>
          <cell r="W201" t="str">
            <v/>
          </cell>
          <cell r="AG201" t="str">
            <v/>
          </cell>
          <cell r="AP201" t="str">
            <v>AluYc1</v>
          </cell>
          <cell r="AZ201" t="str">
            <v/>
          </cell>
          <cell r="BI201" t="str">
            <v>AluYa5</v>
          </cell>
          <cell r="BS201" t="str">
            <v/>
          </cell>
          <cell r="CB201" t="str">
            <v/>
          </cell>
        </row>
        <row r="202">
          <cell r="N202" t="str">
            <v/>
          </cell>
          <cell r="W202" t="str">
            <v/>
          </cell>
          <cell r="AG202" t="str">
            <v/>
          </cell>
          <cell r="AP202" t="str">
            <v/>
          </cell>
          <cell r="AZ202" t="str">
            <v>AluYa5</v>
          </cell>
          <cell r="BI202" t="str">
            <v/>
          </cell>
          <cell r="BS202" t="str">
            <v/>
          </cell>
          <cell r="CB202" t="str">
            <v/>
          </cell>
        </row>
        <row r="203">
          <cell r="N203" t="str">
            <v>AluYg6</v>
          </cell>
          <cell r="W203" t="str">
            <v/>
          </cell>
          <cell r="AG203" t="str">
            <v>L1HS</v>
          </cell>
          <cell r="AP203" t="str">
            <v/>
          </cell>
          <cell r="AZ203" t="str">
            <v/>
          </cell>
          <cell r="BI203" t="str">
            <v/>
          </cell>
          <cell r="BS203" t="str">
            <v>L1PA4</v>
          </cell>
          <cell r="CB203" t="str">
            <v>L1P_MA2</v>
          </cell>
        </row>
        <row r="204">
          <cell r="N204" t="str">
            <v/>
          </cell>
          <cell r="W204" t="str">
            <v/>
          </cell>
          <cell r="AG204" t="str">
            <v>AluYa5</v>
          </cell>
          <cell r="AP204" t="str">
            <v/>
          </cell>
          <cell r="AZ204" t="str">
            <v>AluYa5</v>
          </cell>
          <cell r="BI204" t="str">
            <v/>
          </cell>
          <cell r="BS204" t="str">
            <v>L1</v>
          </cell>
          <cell r="CB204" t="str">
            <v/>
          </cell>
        </row>
        <row r="205">
          <cell r="N205" t="str">
            <v/>
          </cell>
          <cell r="W205" t="str">
            <v/>
          </cell>
          <cell r="AG205" t="str">
            <v/>
          </cell>
          <cell r="AP205" t="str">
            <v/>
          </cell>
          <cell r="AZ205" t="str">
            <v/>
          </cell>
          <cell r="BI205" t="str">
            <v/>
          </cell>
          <cell r="BS205" t="str">
            <v>AluY</v>
          </cell>
          <cell r="CB205" t="str">
            <v/>
          </cell>
        </row>
        <row r="206">
          <cell r="N206" t="str">
            <v/>
          </cell>
          <cell r="W206" t="str">
            <v/>
          </cell>
          <cell r="AG206" t="str">
            <v>AluYg6</v>
          </cell>
          <cell r="AP206" t="str">
            <v/>
          </cell>
          <cell r="AZ206" t="str">
            <v/>
          </cell>
          <cell r="BI206" t="str">
            <v/>
          </cell>
          <cell r="BS206" t="str">
            <v>AluYa5</v>
          </cell>
          <cell r="CB206" t="str">
            <v/>
          </cell>
        </row>
        <row r="207">
          <cell r="N207" t="str">
            <v/>
          </cell>
          <cell r="W207" t="str">
            <v/>
          </cell>
          <cell r="AG207" t="str">
            <v/>
          </cell>
          <cell r="AP207" t="str">
            <v/>
          </cell>
          <cell r="AZ207" t="str">
            <v>AluY</v>
          </cell>
          <cell r="BI207" t="str">
            <v/>
          </cell>
          <cell r="BS207" t="str">
            <v>AluYe5</v>
          </cell>
          <cell r="CB207" t="str">
            <v>L1PA4</v>
          </cell>
        </row>
        <row r="208">
          <cell r="N208" t="str">
            <v>AluYa1</v>
          </cell>
          <cell r="W208" t="str">
            <v/>
          </cell>
          <cell r="AG208" t="str">
            <v/>
          </cell>
          <cell r="AP208" t="str">
            <v/>
          </cell>
          <cell r="AZ208" t="str">
            <v/>
          </cell>
          <cell r="BI208" t="str">
            <v/>
          </cell>
          <cell r="BS208" t="str">
            <v>L1HS</v>
          </cell>
          <cell r="CB208" t="str">
            <v>L1</v>
          </cell>
        </row>
        <row r="209">
          <cell r="N209" t="str">
            <v/>
          </cell>
          <cell r="W209" t="str">
            <v/>
          </cell>
          <cell r="AG209" t="str">
            <v/>
          </cell>
          <cell r="AP209" t="str">
            <v/>
          </cell>
          <cell r="AZ209" t="str">
            <v/>
          </cell>
          <cell r="BI209" t="str">
            <v>AluYc1</v>
          </cell>
          <cell r="BS209" t="str">
            <v/>
          </cell>
          <cell r="CB209" t="str">
            <v>AluY</v>
          </cell>
        </row>
        <row r="210">
          <cell r="N210" t="str">
            <v/>
          </cell>
          <cell r="W210" t="str">
            <v/>
          </cell>
          <cell r="AG210" t="str">
            <v/>
          </cell>
          <cell r="AP210" t="str">
            <v/>
          </cell>
          <cell r="AZ210" t="str">
            <v/>
          </cell>
          <cell r="BI210" t="str">
            <v/>
          </cell>
          <cell r="BS210" t="str">
            <v>AluYa5</v>
          </cell>
          <cell r="CB210" t="str">
            <v>AluYa5</v>
          </cell>
        </row>
        <row r="211">
          <cell r="N211" t="str">
            <v/>
          </cell>
          <cell r="W211" t="str">
            <v>AluYa5</v>
          </cell>
          <cell r="AG211" t="str">
            <v/>
          </cell>
          <cell r="AP211" t="str">
            <v/>
          </cell>
          <cell r="AZ211" t="str">
            <v>AluYc1</v>
          </cell>
          <cell r="BI211" t="str">
            <v/>
          </cell>
          <cell r="BS211" t="str">
            <v/>
          </cell>
          <cell r="CB211" t="str">
            <v>AluYe5</v>
          </cell>
        </row>
        <row r="212">
          <cell r="N212" t="str">
            <v/>
          </cell>
          <cell r="W212" t="str">
            <v/>
          </cell>
          <cell r="AG212" t="str">
            <v/>
          </cell>
          <cell r="AP212" t="str">
            <v/>
          </cell>
          <cell r="AZ212" t="str">
            <v/>
          </cell>
          <cell r="BI212" t="str">
            <v/>
          </cell>
          <cell r="BS212" t="str">
            <v>AluYa5</v>
          </cell>
          <cell r="CB212" t="str">
            <v>L1HS</v>
          </cell>
        </row>
        <row r="213">
          <cell r="N213" t="str">
            <v/>
          </cell>
          <cell r="W213" t="str">
            <v>AluYb8</v>
          </cell>
          <cell r="AG213" t="str">
            <v/>
          </cell>
          <cell r="AP213" t="str">
            <v/>
          </cell>
          <cell r="AZ213" t="str">
            <v/>
          </cell>
          <cell r="BI213" t="str">
            <v/>
          </cell>
          <cell r="BS213" t="str">
            <v/>
          </cell>
          <cell r="CB213" t="str">
            <v/>
          </cell>
        </row>
        <row r="214">
          <cell r="N214" t="str">
            <v/>
          </cell>
          <cell r="W214" t="str">
            <v>AluYb8</v>
          </cell>
          <cell r="AG214" t="str">
            <v>AluYa1</v>
          </cell>
          <cell r="AP214" t="str">
            <v/>
          </cell>
          <cell r="AZ214" t="str">
            <v>AluYa5</v>
          </cell>
          <cell r="BI214" t="str">
            <v/>
          </cell>
          <cell r="BS214" t="str">
            <v>AluYa5</v>
          </cell>
          <cell r="CB214" t="str">
            <v>AluYa5</v>
          </cell>
        </row>
        <row r="215">
          <cell r="N215" t="str">
            <v>L1P_MA2</v>
          </cell>
          <cell r="W215" t="str">
            <v/>
          </cell>
          <cell r="AG215" t="str">
            <v/>
          </cell>
          <cell r="AP215" t="str">
            <v/>
          </cell>
          <cell r="AZ215" t="str">
            <v/>
          </cell>
          <cell r="BI215" t="str">
            <v/>
          </cell>
          <cell r="BS215" t="str">
            <v/>
          </cell>
          <cell r="CB215" t="str">
            <v/>
          </cell>
        </row>
        <row r="216">
          <cell r="N216" t="str">
            <v/>
          </cell>
          <cell r="W216" t="str">
            <v>AluYa5</v>
          </cell>
          <cell r="AG216" t="str">
            <v/>
          </cell>
          <cell r="AP216" t="str">
            <v/>
          </cell>
          <cell r="AZ216" t="str">
            <v>AluYb8</v>
          </cell>
          <cell r="BI216" t="str">
            <v/>
          </cell>
          <cell r="BS216" t="str">
            <v/>
          </cell>
          <cell r="CB216" t="str">
            <v>AluYa5</v>
          </cell>
        </row>
        <row r="217">
          <cell r="N217" t="str">
            <v/>
          </cell>
          <cell r="W217" t="str">
            <v/>
          </cell>
          <cell r="AG217" t="str">
            <v/>
          </cell>
          <cell r="AP217" t="str">
            <v/>
          </cell>
          <cell r="AZ217" t="str">
            <v/>
          </cell>
          <cell r="BI217" t="str">
            <v/>
          </cell>
          <cell r="BS217" t="str">
            <v/>
          </cell>
          <cell r="CB217" t="str">
            <v/>
          </cell>
        </row>
        <row r="218">
          <cell r="N218" t="str">
            <v/>
          </cell>
          <cell r="W218" t="str">
            <v>AluYa5</v>
          </cell>
          <cell r="AG218" t="str">
            <v/>
          </cell>
          <cell r="AP218" t="str">
            <v/>
          </cell>
          <cell r="AZ218" t="str">
            <v>AluYa5</v>
          </cell>
          <cell r="BI218" t="str">
            <v/>
          </cell>
          <cell r="BS218" t="str">
            <v/>
          </cell>
          <cell r="CB218" t="str">
            <v>AluYa5</v>
          </cell>
        </row>
        <row r="219">
          <cell r="N219" t="str">
            <v>L1PA4</v>
          </cell>
          <cell r="W219" t="str">
            <v/>
          </cell>
          <cell r="AG219" t="str">
            <v/>
          </cell>
          <cell r="AP219" t="str">
            <v/>
          </cell>
          <cell r="AZ219" t="str">
            <v/>
          </cell>
          <cell r="BI219" t="str">
            <v/>
          </cell>
          <cell r="BS219" t="str">
            <v>L1HS</v>
          </cell>
          <cell r="CB219" t="str">
            <v/>
          </cell>
        </row>
        <row r="220">
          <cell r="N220" t="str">
            <v/>
          </cell>
          <cell r="W220" t="str">
            <v/>
          </cell>
          <cell r="AG220" t="str">
            <v/>
          </cell>
          <cell r="AP220" t="str">
            <v/>
          </cell>
          <cell r="AZ220" t="str">
            <v/>
          </cell>
          <cell r="BI220" t="str">
            <v/>
          </cell>
          <cell r="BS220" t="str">
            <v>AluYb8</v>
          </cell>
          <cell r="CB220" t="str">
            <v/>
          </cell>
        </row>
        <row r="221">
          <cell r="N221" t="str">
            <v>L1</v>
          </cell>
          <cell r="W221" t="str">
            <v>AluY</v>
          </cell>
          <cell r="AG221" t="str">
            <v>L1P_MA2</v>
          </cell>
          <cell r="AP221" t="str">
            <v/>
          </cell>
          <cell r="AZ221" t="str">
            <v>L1HS</v>
          </cell>
          <cell r="BI221" t="str">
            <v/>
          </cell>
          <cell r="BS221" t="str">
            <v>AluYa5</v>
          </cell>
          <cell r="CB221" t="str">
            <v/>
          </cell>
        </row>
        <row r="222">
          <cell r="N222" t="str">
            <v>AluY</v>
          </cell>
          <cell r="W222" t="str">
            <v/>
          </cell>
          <cell r="AG222" t="str">
            <v/>
          </cell>
          <cell r="AP222" t="str">
            <v/>
          </cell>
          <cell r="AZ222" t="str">
            <v>AluYa5</v>
          </cell>
          <cell r="BI222" t="str">
            <v/>
          </cell>
          <cell r="BS222" t="str">
            <v>AluYb8</v>
          </cell>
          <cell r="CB222" t="str">
            <v/>
          </cell>
        </row>
        <row r="223">
          <cell r="N223" t="str">
            <v>AluYa5</v>
          </cell>
          <cell r="W223" t="str">
            <v/>
          </cell>
          <cell r="AG223" t="str">
            <v/>
          </cell>
          <cell r="AP223" t="str">
            <v/>
          </cell>
          <cell r="AZ223" t="str">
            <v/>
          </cell>
          <cell r="BI223" t="str">
            <v/>
          </cell>
          <cell r="BS223" t="str">
            <v/>
          </cell>
          <cell r="CB223" t="str">
            <v/>
          </cell>
        </row>
        <row r="224">
          <cell r="N224" t="str">
            <v>AluYe5</v>
          </cell>
          <cell r="W224" t="str">
            <v/>
          </cell>
          <cell r="AG224" t="str">
            <v/>
          </cell>
          <cell r="AP224" t="str">
            <v/>
          </cell>
          <cell r="AZ224" t="str">
            <v>AluYg6</v>
          </cell>
          <cell r="BI224" t="str">
            <v/>
          </cell>
          <cell r="BS224" t="str">
            <v/>
          </cell>
          <cell r="CB224" t="str">
            <v>L1HS</v>
          </cell>
        </row>
        <row r="225">
          <cell r="N225" t="str">
            <v>L1HS</v>
          </cell>
          <cell r="W225" t="str">
            <v>AluYc1</v>
          </cell>
          <cell r="AG225" t="str">
            <v>L1PA4</v>
          </cell>
          <cell r="AP225" t="str">
            <v/>
          </cell>
          <cell r="AZ225" t="str">
            <v/>
          </cell>
          <cell r="BI225" t="str">
            <v/>
          </cell>
          <cell r="BS225" t="str">
            <v/>
          </cell>
          <cell r="CB225" t="str">
            <v>AluYb8</v>
          </cell>
        </row>
        <row r="226">
          <cell r="N226" t="str">
            <v/>
          </cell>
          <cell r="W226" t="str">
            <v/>
          </cell>
          <cell r="AG226" t="str">
            <v>L1</v>
          </cell>
          <cell r="AP226" t="str">
            <v/>
          </cell>
          <cell r="AZ226" t="str">
            <v/>
          </cell>
          <cell r="BI226" t="str">
            <v/>
          </cell>
          <cell r="BS226" t="str">
            <v/>
          </cell>
          <cell r="CB226" t="str">
            <v>AluYa5</v>
          </cell>
        </row>
        <row r="227">
          <cell r="N227" t="str">
            <v>AluYa5</v>
          </cell>
          <cell r="W227" t="str">
            <v/>
          </cell>
          <cell r="AG227" t="str">
            <v>AluY</v>
          </cell>
          <cell r="AP227" t="str">
            <v/>
          </cell>
          <cell r="AZ227" t="str">
            <v/>
          </cell>
          <cell r="BI227" t="str">
            <v/>
          </cell>
          <cell r="BS227" t="str">
            <v>AluYa5</v>
          </cell>
          <cell r="CB227" t="str">
            <v>AluYb8</v>
          </cell>
        </row>
        <row r="228">
          <cell r="N228" t="str">
            <v/>
          </cell>
          <cell r="W228" t="str">
            <v>AluYa5</v>
          </cell>
          <cell r="AG228" t="str">
            <v>AluYa5</v>
          </cell>
          <cell r="AP228" t="str">
            <v/>
          </cell>
          <cell r="AZ228" t="str">
            <v/>
          </cell>
          <cell r="BI228" t="str">
            <v/>
          </cell>
          <cell r="BS228" t="str">
            <v/>
          </cell>
          <cell r="CB228" t="str">
            <v/>
          </cell>
        </row>
        <row r="229">
          <cell r="N229" t="str">
            <v>AluYa5</v>
          </cell>
          <cell r="W229" t="str">
            <v/>
          </cell>
          <cell r="AG229" t="str">
            <v>AluYe5</v>
          </cell>
          <cell r="AP229" t="str">
            <v/>
          </cell>
          <cell r="AZ229" t="str">
            <v/>
          </cell>
          <cell r="BI229" t="str">
            <v/>
          </cell>
          <cell r="BS229" t="str">
            <v/>
          </cell>
          <cell r="CB229" t="str">
            <v/>
          </cell>
        </row>
        <row r="230">
          <cell r="N230" t="str">
            <v/>
          </cell>
          <cell r="W230" t="str">
            <v>AluYb8</v>
          </cell>
          <cell r="AG230" t="str">
            <v>L1HS</v>
          </cell>
          <cell r="AP230" t="str">
            <v/>
          </cell>
          <cell r="AZ230" t="str">
            <v/>
          </cell>
          <cell r="BI230" t="str">
            <v/>
          </cell>
          <cell r="BS230" t="str">
            <v/>
          </cell>
          <cell r="CB230" t="str">
            <v/>
          </cell>
        </row>
        <row r="231">
          <cell r="N231" t="str">
            <v>AluYa5</v>
          </cell>
          <cell r="W231" t="str">
            <v/>
          </cell>
          <cell r="AG231" t="str">
            <v/>
          </cell>
          <cell r="AP231" t="str">
            <v/>
          </cell>
          <cell r="AZ231" t="str">
            <v/>
          </cell>
          <cell r="BI231" t="str">
            <v/>
          </cell>
          <cell r="BS231" t="str">
            <v/>
          </cell>
          <cell r="CB231" t="str">
            <v/>
          </cell>
        </row>
        <row r="232">
          <cell r="N232" t="str">
            <v/>
          </cell>
          <cell r="W232" t="str">
            <v>AluYa5</v>
          </cell>
          <cell r="AG232" t="str">
            <v>AluYa5</v>
          </cell>
          <cell r="AP232" t="str">
            <v>AluYa5</v>
          </cell>
          <cell r="AZ232" t="str">
            <v>AluYa1</v>
          </cell>
          <cell r="BI232" t="str">
            <v/>
          </cell>
          <cell r="BS232" t="str">
            <v>AluYc1</v>
          </cell>
          <cell r="CB232" t="str">
            <v>AluYa5</v>
          </cell>
        </row>
        <row r="233">
          <cell r="N233" t="str">
            <v/>
          </cell>
          <cell r="W233" t="str">
            <v/>
          </cell>
          <cell r="AG233" t="str">
            <v/>
          </cell>
          <cell r="AP233" t="str">
            <v/>
          </cell>
          <cell r="AZ233" t="str">
            <v/>
          </cell>
          <cell r="BI233" t="str">
            <v/>
          </cell>
          <cell r="BS233" t="str">
            <v>AluYb8</v>
          </cell>
          <cell r="CB233" t="str">
            <v/>
          </cell>
        </row>
        <row r="234">
          <cell r="N234" t="str">
            <v/>
          </cell>
          <cell r="W234" t="str">
            <v/>
          </cell>
          <cell r="AG234" t="str">
            <v>AluYa5</v>
          </cell>
          <cell r="AP234" t="str">
            <v>AluYb8</v>
          </cell>
          <cell r="AZ234" t="str">
            <v/>
          </cell>
          <cell r="BI234" t="str">
            <v/>
          </cell>
          <cell r="BS234" t="str">
            <v>AluY</v>
          </cell>
          <cell r="CB234" t="str">
            <v/>
          </cell>
        </row>
        <row r="235">
          <cell r="N235" t="str">
            <v/>
          </cell>
          <cell r="W235" t="str">
            <v>L1HS</v>
          </cell>
          <cell r="AG235" t="str">
            <v/>
          </cell>
          <cell r="AP235" t="str">
            <v>AluYb8</v>
          </cell>
          <cell r="AZ235" t="str">
            <v/>
          </cell>
          <cell r="BI235" t="str">
            <v/>
          </cell>
          <cell r="BS235" t="str">
            <v>AluYa4</v>
          </cell>
          <cell r="CB235" t="str">
            <v/>
          </cell>
        </row>
        <row r="236">
          <cell r="N236" t="str">
            <v/>
          </cell>
          <cell r="W236" t="str">
            <v>AluYa5</v>
          </cell>
          <cell r="AG236" t="str">
            <v>AluYa5</v>
          </cell>
          <cell r="AP236" t="str">
            <v/>
          </cell>
          <cell r="AZ236" t="str">
            <v/>
          </cell>
          <cell r="BI236" t="str">
            <v/>
          </cell>
          <cell r="BS236" t="str">
            <v>L1HS</v>
          </cell>
          <cell r="CB236" t="str">
            <v/>
          </cell>
        </row>
        <row r="237">
          <cell r="N237" t="str">
            <v/>
          </cell>
          <cell r="W237" t="str">
            <v/>
          </cell>
          <cell r="AG237" t="str">
            <v/>
          </cell>
          <cell r="AP237" t="str">
            <v>AluYa5</v>
          </cell>
          <cell r="AZ237" t="str">
            <v/>
          </cell>
          <cell r="BI237" t="str">
            <v/>
          </cell>
          <cell r="BS237" t="str">
            <v/>
          </cell>
          <cell r="CB237" t="str">
            <v>AluYc1</v>
          </cell>
        </row>
        <row r="238">
          <cell r="N238" t="str">
            <v>L1HS</v>
          </cell>
          <cell r="W238" t="str">
            <v>AluYg6</v>
          </cell>
          <cell r="AG238" t="str">
            <v/>
          </cell>
          <cell r="AP238" t="str">
            <v/>
          </cell>
          <cell r="AZ238" t="str">
            <v/>
          </cell>
          <cell r="BI238" t="str">
            <v>AluYa5</v>
          </cell>
          <cell r="BS238" t="str">
            <v>AluYa5</v>
          </cell>
          <cell r="CB238" t="str">
            <v>AluYb8</v>
          </cell>
        </row>
        <row r="239">
          <cell r="N239" t="str">
            <v>AluYb8</v>
          </cell>
          <cell r="W239" t="str">
            <v/>
          </cell>
          <cell r="AG239" t="str">
            <v/>
          </cell>
          <cell r="AP239" t="str">
            <v>AluYa5</v>
          </cell>
          <cell r="AZ239" t="str">
            <v/>
          </cell>
          <cell r="BI239" t="str">
            <v/>
          </cell>
          <cell r="BS239" t="str">
            <v/>
          </cell>
          <cell r="CB239" t="str">
            <v>AluY</v>
          </cell>
        </row>
        <row r="240">
          <cell r="N240" t="str">
            <v>AluYa5</v>
          </cell>
          <cell r="W240" t="str">
            <v/>
          </cell>
          <cell r="AG240" t="str">
            <v/>
          </cell>
          <cell r="AP240" t="str">
            <v/>
          </cell>
          <cell r="AZ240" t="str">
            <v>L1P_MA2</v>
          </cell>
          <cell r="BI240" t="str">
            <v>AluYb8</v>
          </cell>
          <cell r="BS240" t="str">
            <v/>
          </cell>
          <cell r="CB240" t="str">
            <v>AluYa4</v>
          </cell>
        </row>
        <row r="241">
          <cell r="N241" t="str">
            <v>AluYb8</v>
          </cell>
          <cell r="W241" t="str">
            <v/>
          </cell>
          <cell r="AG241" t="str">
            <v/>
          </cell>
          <cell r="AP241" t="str">
            <v>AluY</v>
          </cell>
          <cell r="AZ241" t="str">
            <v/>
          </cell>
          <cell r="BI241" t="str">
            <v/>
          </cell>
          <cell r="BS241" t="str">
            <v/>
          </cell>
          <cell r="CB241" t="str">
            <v>L1HS</v>
          </cell>
        </row>
        <row r="242">
          <cell r="N242" t="str">
            <v/>
          </cell>
          <cell r="W242" t="str">
            <v/>
          </cell>
          <cell r="AG242" t="str">
            <v/>
          </cell>
          <cell r="AP242" t="str">
            <v/>
          </cell>
          <cell r="AZ242" t="str">
            <v/>
          </cell>
          <cell r="BI242" t="str">
            <v>AluYb8</v>
          </cell>
          <cell r="BS242" t="str">
            <v/>
          </cell>
          <cell r="CB242" t="str">
            <v/>
          </cell>
        </row>
        <row r="243">
          <cell r="N243" t="str">
            <v/>
          </cell>
          <cell r="W243" t="str">
            <v>AluYa1</v>
          </cell>
          <cell r="AG243" t="str">
            <v>L1HS</v>
          </cell>
          <cell r="AP243" t="str">
            <v/>
          </cell>
          <cell r="AZ243" t="str">
            <v/>
          </cell>
          <cell r="BI243" t="str">
            <v/>
          </cell>
          <cell r="BS243" t="str">
            <v>AluYb8</v>
          </cell>
          <cell r="CB243" t="str">
            <v>AluYa5</v>
          </cell>
        </row>
        <row r="244">
          <cell r="N244" t="str">
            <v/>
          </cell>
          <cell r="W244" t="str">
            <v/>
          </cell>
          <cell r="AG244" t="str">
            <v>AluYb8</v>
          </cell>
          <cell r="AP244" t="str">
            <v/>
          </cell>
          <cell r="AZ244" t="str">
            <v/>
          </cell>
          <cell r="BI244" t="str">
            <v/>
          </cell>
          <cell r="BS244" t="str">
            <v/>
          </cell>
          <cell r="CB244" t="str">
            <v/>
          </cell>
        </row>
        <row r="245">
          <cell r="N245" t="str">
            <v/>
          </cell>
          <cell r="W245" t="str">
            <v/>
          </cell>
          <cell r="AG245" t="str">
            <v>AluYa5</v>
          </cell>
          <cell r="AP245" t="str">
            <v>AluYc1</v>
          </cell>
          <cell r="AZ245" t="str">
            <v>L1PA4</v>
          </cell>
          <cell r="BI245" t="str">
            <v>AluYa5</v>
          </cell>
          <cell r="BS245" t="str">
            <v>AluYa5</v>
          </cell>
          <cell r="CB245" t="str">
            <v/>
          </cell>
        </row>
        <row r="246">
          <cell r="N246" t="str">
            <v>AluYa5</v>
          </cell>
          <cell r="W246" t="str">
            <v/>
          </cell>
          <cell r="AG246" t="str">
            <v>AluYb8</v>
          </cell>
          <cell r="AP246" t="str">
            <v/>
          </cell>
          <cell r="AZ246" t="str">
            <v>L1</v>
          </cell>
          <cell r="BI246" t="str">
            <v/>
          </cell>
          <cell r="BS246" t="str">
            <v>AluYd2</v>
          </cell>
          <cell r="CB246" t="str">
            <v/>
          </cell>
        </row>
        <row r="247">
          <cell r="N247" t="str">
            <v/>
          </cell>
          <cell r="W247" t="str">
            <v/>
          </cell>
          <cell r="AG247" t="str">
            <v/>
          </cell>
          <cell r="AP247" t="str">
            <v/>
          </cell>
          <cell r="AZ247" t="str">
            <v>AluY</v>
          </cell>
          <cell r="BI247" t="str">
            <v>AluYa5</v>
          </cell>
          <cell r="BS247" t="str">
            <v/>
          </cell>
          <cell r="CB247" t="str">
            <v/>
          </cell>
        </row>
        <row r="248">
          <cell r="N248" t="str">
            <v/>
          </cell>
          <cell r="W248" t="str">
            <v/>
          </cell>
          <cell r="AG248" t="str">
            <v/>
          </cell>
          <cell r="AP248" t="str">
            <v>AluYa5</v>
          </cell>
          <cell r="AZ248" t="str">
            <v>AluYa5</v>
          </cell>
          <cell r="BI248" t="str">
            <v/>
          </cell>
          <cell r="BS248" t="str">
            <v>AluYa4</v>
          </cell>
          <cell r="CB248" t="str">
            <v>AluYb8</v>
          </cell>
        </row>
        <row r="249">
          <cell r="N249" t="str">
            <v/>
          </cell>
          <cell r="W249" t="str">
            <v/>
          </cell>
          <cell r="AG249" t="str">
            <v/>
          </cell>
          <cell r="AP249" t="str">
            <v/>
          </cell>
          <cell r="AZ249" t="str">
            <v>AluYe5</v>
          </cell>
          <cell r="BI249" t="str">
            <v/>
          </cell>
          <cell r="BS249" t="str">
            <v/>
          </cell>
          <cell r="CB249" t="str">
            <v/>
          </cell>
        </row>
        <row r="250">
          <cell r="N250" t="str">
            <v/>
          </cell>
          <cell r="W250" t="str">
            <v>L1P_MA2</v>
          </cell>
          <cell r="AG250" t="str">
            <v/>
          </cell>
          <cell r="AP250" t="str">
            <v>AluYb8</v>
          </cell>
          <cell r="AZ250" t="str">
            <v>L1HS</v>
          </cell>
          <cell r="BI250" t="str">
            <v>AluY</v>
          </cell>
          <cell r="BS250" t="str">
            <v/>
          </cell>
          <cell r="CB250" t="str">
            <v>AluYa5</v>
          </cell>
        </row>
        <row r="251">
          <cell r="N251" t="str">
            <v>AluYc1</v>
          </cell>
          <cell r="W251" t="str">
            <v/>
          </cell>
          <cell r="AG251" t="str">
            <v>AluYa5</v>
          </cell>
          <cell r="AP251" t="str">
            <v/>
          </cell>
          <cell r="AZ251" t="str">
            <v/>
          </cell>
          <cell r="BI251" t="str">
            <v/>
          </cell>
          <cell r="BS251" t="str">
            <v>AluYa5</v>
          </cell>
          <cell r="CB251" t="str">
            <v>AluYd2</v>
          </cell>
        </row>
        <row r="252">
          <cell r="N252" t="str">
            <v>AluYb8</v>
          </cell>
          <cell r="W252" t="str">
            <v/>
          </cell>
          <cell r="AG252" t="str">
            <v/>
          </cell>
          <cell r="AP252" t="str">
            <v>AluYa5</v>
          </cell>
          <cell r="AZ252" t="str">
            <v>AluYa5</v>
          </cell>
          <cell r="BI252" t="str">
            <v/>
          </cell>
          <cell r="BS252" t="str">
            <v/>
          </cell>
          <cell r="CB252" t="str">
            <v/>
          </cell>
        </row>
        <row r="253">
          <cell r="N253" t="str">
            <v>AluY</v>
          </cell>
          <cell r="W253" t="str">
            <v/>
          </cell>
          <cell r="AG253" t="str">
            <v/>
          </cell>
          <cell r="AP253" t="str">
            <v/>
          </cell>
          <cell r="AZ253" t="str">
            <v/>
          </cell>
          <cell r="BI253" t="str">
            <v/>
          </cell>
          <cell r="BS253" t="str">
            <v>SVA_E</v>
          </cell>
          <cell r="CB253" t="str">
            <v>AluYa4</v>
          </cell>
        </row>
        <row r="254">
          <cell r="N254" t="str">
            <v>AluYa4</v>
          </cell>
          <cell r="W254" t="str">
            <v/>
          </cell>
          <cell r="AG254" t="str">
            <v/>
          </cell>
          <cell r="AP254" t="str">
            <v/>
          </cell>
          <cell r="AZ254" t="str">
            <v>AluYa5</v>
          </cell>
          <cell r="BI254" t="str">
            <v>AluYc1</v>
          </cell>
          <cell r="BS254" t="str">
            <v/>
          </cell>
          <cell r="CB254" t="str">
            <v/>
          </cell>
        </row>
        <row r="255">
          <cell r="N255" t="str">
            <v>L1HS</v>
          </cell>
          <cell r="W255" t="str">
            <v/>
          </cell>
          <cell r="AG255" t="str">
            <v/>
          </cell>
          <cell r="AP255" t="str">
            <v>L1HS</v>
          </cell>
          <cell r="AZ255" t="str">
            <v/>
          </cell>
          <cell r="BI255" t="str">
            <v/>
          </cell>
          <cell r="BS255" t="str">
            <v/>
          </cell>
          <cell r="CB255" t="str">
            <v/>
          </cell>
        </row>
        <row r="256">
          <cell r="N256" t="str">
            <v/>
          </cell>
          <cell r="W256" t="str">
            <v/>
          </cell>
          <cell r="AG256" t="str">
            <v/>
          </cell>
          <cell r="AP256" t="str">
            <v>AluYa5</v>
          </cell>
          <cell r="AZ256" t="str">
            <v>AluYa5</v>
          </cell>
          <cell r="BI256" t="str">
            <v/>
          </cell>
          <cell r="BS256" t="str">
            <v/>
          </cell>
          <cell r="CB256" t="str">
            <v>AluYa5</v>
          </cell>
        </row>
        <row r="257">
          <cell r="N257" t="str">
            <v>AluYa5</v>
          </cell>
          <cell r="W257" t="str">
            <v>L1PA4</v>
          </cell>
          <cell r="AG257" t="str">
            <v>AluYc1</v>
          </cell>
          <cell r="AP257" t="str">
            <v/>
          </cell>
          <cell r="AZ257" t="str">
            <v/>
          </cell>
          <cell r="BI257" t="str">
            <v>AluYa5</v>
          </cell>
          <cell r="BS257" t="str">
            <v>AluYa5</v>
          </cell>
          <cell r="CB257" t="str">
            <v/>
          </cell>
        </row>
        <row r="258">
          <cell r="N258" t="str">
            <v/>
          </cell>
          <cell r="W258" t="str">
            <v/>
          </cell>
          <cell r="AG258" t="str">
            <v>AluYb8</v>
          </cell>
          <cell r="AP258" t="str">
            <v>AluYg6</v>
          </cell>
          <cell r="AZ258" t="str">
            <v/>
          </cell>
          <cell r="BI258" t="str">
            <v/>
          </cell>
          <cell r="BS258" t="str">
            <v>L1HS</v>
          </cell>
          <cell r="CB258" t="str">
            <v>SVA_E</v>
          </cell>
        </row>
        <row r="259">
          <cell r="N259" t="str">
            <v/>
          </cell>
          <cell r="W259" t="str">
            <v>L1</v>
          </cell>
          <cell r="AG259" t="str">
            <v>AluY</v>
          </cell>
          <cell r="AP259" t="str">
            <v/>
          </cell>
          <cell r="AZ259" t="str">
            <v/>
          </cell>
          <cell r="BI259" t="str">
            <v>AluYb8</v>
          </cell>
          <cell r="BS259" t="str">
            <v>AluYa5</v>
          </cell>
          <cell r="CB259" t="str">
            <v/>
          </cell>
        </row>
        <row r="260">
          <cell r="N260" t="str">
            <v/>
          </cell>
          <cell r="W260" t="str">
            <v/>
          </cell>
          <cell r="AG260" t="str">
            <v>AluYa4</v>
          </cell>
          <cell r="AP260" t="str">
            <v/>
          </cell>
          <cell r="AZ260" t="str">
            <v/>
          </cell>
          <cell r="BI260" t="str">
            <v/>
          </cell>
          <cell r="BS260" t="str">
            <v>SVA_A</v>
          </cell>
          <cell r="CB260" t="str">
            <v/>
          </cell>
        </row>
        <row r="261">
          <cell r="N261" t="str">
            <v/>
          </cell>
          <cell r="W261" t="str">
            <v>AluY</v>
          </cell>
          <cell r="AG261" t="str">
            <v>L1HS</v>
          </cell>
          <cell r="AP261" t="str">
            <v/>
          </cell>
          <cell r="AZ261" t="str">
            <v/>
          </cell>
          <cell r="BI261" t="str">
            <v>AluYa5</v>
          </cell>
          <cell r="BS261" t="str">
            <v>L1HS</v>
          </cell>
          <cell r="CB261" t="str">
            <v/>
          </cell>
        </row>
        <row r="262">
          <cell r="N262" t="str">
            <v>AluYb8</v>
          </cell>
          <cell r="W262" t="str">
            <v>AluYa5</v>
          </cell>
          <cell r="AG262" t="str">
            <v/>
          </cell>
          <cell r="AP262" t="str">
            <v/>
          </cell>
          <cell r="AZ262" t="str">
            <v>L1HS</v>
          </cell>
          <cell r="BI262" t="str">
            <v/>
          </cell>
          <cell r="BS262" t="str">
            <v>L1HS</v>
          </cell>
          <cell r="CB262" t="str">
            <v>AluYa5</v>
          </cell>
        </row>
        <row r="263">
          <cell r="N263" t="str">
            <v/>
          </cell>
          <cell r="W263" t="str">
            <v>AluYe5</v>
          </cell>
          <cell r="AG263" t="str">
            <v>AluYa5</v>
          </cell>
          <cell r="AP263" t="str">
            <v/>
          </cell>
          <cell r="AZ263" t="str">
            <v>AluYb8</v>
          </cell>
          <cell r="BI263" t="str">
            <v/>
          </cell>
          <cell r="BS263" t="str">
            <v>AluYb8</v>
          </cell>
          <cell r="CB263" t="str">
            <v>L1HS</v>
          </cell>
        </row>
        <row r="264">
          <cell r="N264" t="str">
            <v>AluYa5</v>
          </cell>
          <cell r="W264" t="str">
            <v>L1HS</v>
          </cell>
          <cell r="AG264" t="str">
            <v/>
          </cell>
          <cell r="AP264" t="str">
            <v/>
          </cell>
          <cell r="AZ264" t="str">
            <v>AluYa5</v>
          </cell>
          <cell r="BI264" t="str">
            <v>L1HS</v>
          </cell>
          <cell r="BS264" t="str">
            <v/>
          </cell>
          <cell r="CB264" t="str">
            <v>AluYa5</v>
          </cell>
        </row>
        <row r="265">
          <cell r="N265" t="str">
            <v>AluYd2</v>
          </cell>
          <cell r="W265" t="str">
            <v/>
          </cell>
          <cell r="AG265" t="str">
            <v/>
          </cell>
          <cell r="AP265" t="str">
            <v/>
          </cell>
          <cell r="AZ265" t="str">
            <v>AluYb8</v>
          </cell>
          <cell r="BI265" t="str">
            <v>AluYa5</v>
          </cell>
          <cell r="BS265" t="str">
            <v>AluYa5</v>
          </cell>
          <cell r="CB265" t="str">
            <v>SVA_A</v>
          </cell>
        </row>
        <row r="266">
          <cell r="N266" t="str">
            <v/>
          </cell>
          <cell r="W266" t="str">
            <v>AluYa5</v>
          </cell>
          <cell r="AG266" t="str">
            <v/>
          </cell>
          <cell r="AP266" t="str">
            <v/>
          </cell>
          <cell r="AZ266" t="str">
            <v/>
          </cell>
          <cell r="BI266" t="str">
            <v/>
          </cell>
          <cell r="BS266" t="str">
            <v/>
          </cell>
          <cell r="CB266" t="str">
            <v>L1HS</v>
          </cell>
        </row>
        <row r="267">
          <cell r="N267" t="str">
            <v>AluYa4</v>
          </cell>
          <cell r="W267" t="str">
            <v/>
          </cell>
          <cell r="AG267" t="str">
            <v/>
          </cell>
          <cell r="AP267" t="str">
            <v>AluYa1</v>
          </cell>
          <cell r="AZ267" t="str">
            <v/>
          </cell>
          <cell r="BI267" t="str">
            <v>AluYg6</v>
          </cell>
          <cell r="BS267" t="str">
            <v/>
          </cell>
          <cell r="CB267" t="str">
            <v>L1HS</v>
          </cell>
        </row>
        <row r="268">
          <cell r="N268" t="str">
            <v/>
          </cell>
          <cell r="W268" t="str">
            <v>AluYa5</v>
          </cell>
          <cell r="AG268" t="str">
            <v/>
          </cell>
          <cell r="AP268" t="str">
            <v/>
          </cell>
          <cell r="AZ268" t="str">
            <v/>
          </cell>
          <cell r="BI268" t="str">
            <v/>
          </cell>
          <cell r="BS268" t="str">
            <v>SVA_F</v>
          </cell>
          <cell r="CB268" t="str">
            <v>AluYb8</v>
          </cell>
        </row>
        <row r="269">
          <cell r="N269" t="str">
            <v/>
          </cell>
          <cell r="W269" t="str">
            <v/>
          </cell>
          <cell r="AG269" t="str">
            <v>AluYb8</v>
          </cell>
          <cell r="AP269" t="str">
            <v/>
          </cell>
          <cell r="AZ269" t="str">
            <v/>
          </cell>
          <cell r="BI269" t="str">
            <v/>
          </cell>
          <cell r="BS269" t="str">
            <v>AluYe2</v>
          </cell>
          <cell r="CB269" t="str">
            <v/>
          </cell>
        </row>
        <row r="270">
          <cell r="N270" t="str">
            <v>AluYa5</v>
          </cell>
          <cell r="W270" t="str">
            <v>AluYa5</v>
          </cell>
          <cell r="AG270" t="str">
            <v/>
          </cell>
          <cell r="AP270" t="str">
            <v/>
          </cell>
          <cell r="AZ270" t="str">
            <v>AluYa5</v>
          </cell>
          <cell r="BI270" t="str">
            <v/>
          </cell>
          <cell r="BS270" t="str">
            <v/>
          </cell>
          <cell r="CB270" t="str">
            <v>AluYa5</v>
          </cell>
        </row>
        <row r="271">
          <cell r="N271" t="str">
            <v/>
          </cell>
          <cell r="W271" t="str">
            <v/>
          </cell>
          <cell r="AG271" t="str">
            <v>AluYa5</v>
          </cell>
          <cell r="AP271" t="str">
            <v/>
          </cell>
          <cell r="AZ271" t="str">
            <v/>
          </cell>
          <cell r="BI271" t="str">
            <v/>
          </cell>
          <cell r="BS271" t="str">
            <v/>
          </cell>
          <cell r="CB271" t="str">
            <v/>
          </cell>
        </row>
        <row r="272">
          <cell r="N272" t="str">
            <v>SVA_E</v>
          </cell>
          <cell r="W272" t="str">
            <v/>
          </cell>
          <cell r="AG272" t="str">
            <v>AluYd2</v>
          </cell>
          <cell r="AP272" t="str">
            <v/>
          </cell>
          <cell r="AZ272" t="str">
            <v/>
          </cell>
          <cell r="BI272" t="str">
            <v/>
          </cell>
          <cell r="BS272" t="str">
            <v/>
          </cell>
          <cell r="CB272" t="str">
            <v/>
          </cell>
        </row>
        <row r="273">
          <cell r="N273" t="str">
            <v/>
          </cell>
          <cell r="W273" t="str">
            <v/>
          </cell>
          <cell r="AG273" t="str">
            <v/>
          </cell>
          <cell r="AP273" t="str">
            <v/>
          </cell>
          <cell r="AZ273" t="str">
            <v/>
          </cell>
          <cell r="BI273" t="str">
            <v/>
          </cell>
          <cell r="BS273" t="str">
            <v/>
          </cell>
          <cell r="CB273" t="str">
            <v>SVA_F</v>
          </cell>
        </row>
        <row r="274">
          <cell r="N274" t="str">
            <v/>
          </cell>
          <cell r="W274" t="str">
            <v/>
          </cell>
          <cell r="AG274" t="str">
            <v>AluYa4</v>
          </cell>
          <cell r="AP274" t="str">
            <v>L1P_MA2</v>
          </cell>
          <cell r="AZ274" t="str">
            <v/>
          </cell>
          <cell r="BI274" t="str">
            <v/>
          </cell>
          <cell r="BS274" t="str">
            <v/>
          </cell>
          <cell r="CB274" t="str">
            <v>AluYe2</v>
          </cell>
        </row>
        <row r="275">
          <cell r="N275" t="str">
            <v/>
          </cell>
          <cell r="W275" t="str">
            <v/>
          </cell>
          <cell r="AG275" t="str">
            <v/>
          </cell>
          <cell r="AP275" t="str">
            <v/>
          </cell>
          <cell r="AZ275" t="str">
            <v/>
          </cell>
          <cell r="BI275" t="str">
            <v>AluYa1</v>
          </cell>
          <cell r="BS275" t="str">
            <v/>
          </cell>
          <cell r="CB275" t="str">
            <v/>
          </cell>
        </row>
        <row r="276">
          <cell r="N276" t="str">
            <v>AluYa5</v>
          </cell>
          <cell r="W276" t="str">
            <v/>
          </cell>
          <cell r="AG276" t="str">
            <v/>
          </cell>
          <cell r="AP276" t="str">
            <v/>
          </cell>
          <cell r="AZ276" t="str">
            <v>AluYc1</v>
          </cell>
          <cell r="BI276" t="str">
            <v/>
          </cell>
          <cell r="BS276" t="str">
            <v/>
          </cell>
          <cell r="CB276" t="str">
            <v/>
          </cell>
        </row>
        <row r="277">
          <cell r="N277" t="str">
            <v>L1HS</v>
          </cell>
          <cell r="W277" t="str">
            <v>L1HS</v>
          </cell>
          <cell r="AG277" t="str">
            <v>AluYa5</v>
          </cell>
          <cell r="AP277" t="str">
            <v/>
          </cell>
          <cell r="AZ277" t="str">
            <v>AluYb8</v>
          </cell>
          <cell r="BI277" t="str">
            <v/>
          </cell>
          <cell r="BS277" t="str">
            <v/>
          </cell>
          <cell r="CB277" t="str">
            <v/>
          </cell>
        </row>
        <row r="278">
          <cell r="N278" t="str">
            <v>AluYa5</v>
          </cell>
          <cell r="W278" t="str">
            <v>AluYb8</v>
          </cell>
          <cell r="AG278" t="str">
            <v/>
          </cell>
          <cell r="AP278" t="str">
            <v>L1PA4</v>
          </cell>
          <cell r="AZ278" t="str">
            <v>AluY</v>
          </cell>
          <cell r="BI278" t="str">
            <v/>
          </cell>
          <cell r="BS278" t="str">
            <v/>
          </cell>
          <cell r="CB278" t="str">
            <v/>
          </cell>
        </row>
        <row r="279">
          <cell r="N279" t="str">
            <v>SVA_A</v>
          </cell>
          <cell r="W279" t="str">
            <v>AluYa5</v>
          </cell>
          <cell r="AG279" t="str">
            <v>SVA_E</v>
          </cell>
          <cell r="AP279" t="str">
            <v>L1</v>
          </cell>
          <cell r="AZ279" t="str">
            <v>AluYa4</v>
          </cell>
          <cell r="BI279" t="str">
            <v/>
          </cell>
          <cell r="BS279" t="str">
            <v/>
          </cell>
          <cell r="CB279" t="str">
            <v/>
          </cell>
        </row>
        <row r="280">
          <cell r="N280" t="str">
            <v/>
          </cell>
          <cell r="W280" t="str">
            <v>AluYb8</v>
          </cell>
          <cell r="AG280" t="str">
            <v/>
          </cell>
          <cell r="AP280" t="str">
            <v/>
          </cell>
          <cell r="AZ280" t="str">
            <v/>
          </cell>
          <cell r="BI280" t="str">
            <v/>
          </cell>
          <cell r="BS280" t="str">
            <v>SVA_A</v>
          </cell>
          <cell r="CB280" t="str">
            <v/>
          </cell>
        </row>
        <row r="281">
          <cell r="N281" t="str">
            <v>L1HS</v>
          </cell>
          <cell r="W281" t="str">
            <v/>
          </cell>
          <cell r="AG281" t="str">
            <v/>
          </cell>
          <cell r="AP281" t="str">
            <v>AluY</v>
          </cell>
          <cell r="AZ281" t="str">
            <v>AluYa5</v>
          </cell>
          <cell r="BI281" t="str">
            <v/>
          </cell>
          <cell r="BS281" t="str">
            <v/>
          </cell>
          <cell r="CB281" t="str">
            <v/>
          </cell>
        </row>
        <row r="282">
          <cell r="N282" t="str">
            <v>L1HS</v>
          </cell>
          <cell r="W282" t="str">
            <v/>
          </cell>
          <cell r="AG282" t="str">
            <v/>
          </cell>
          <cell r="AP282" t="str">
            <v>AluYa5</v>
          </cell>
          <cell r="AZ282" t="str">
            <v/>
          </cell>
          <cell r="BI282" t="str">
            <v/>
          </cell>
          <cell r="BS282" t="str">
            <v/>
          </cell>
          <cell r="CB282" t="str">
            <v/>
          </cell>
        </row>
        <row r="283">
          <cell r="N283" t="str">
            <v>AluYb8</v>
          </cell>
          <cell r="W283" t="str">
            <v/>
          </cell>
          <cell r="AG283" t="str">
            <v>AluYa5</v>
          </cell>
          <cell r="AP283" t="str">
            <v>AluYe5</v>
          </cell>
          <cell r="AZ283" t="str">
            <v/>
          </cell>
          <cell r="BI283" t="str">
            <v/>
          </cell>
          <cell r="BS283" t="str">
            <v/>
          </cell>
          <cell r="CB283" t="str">
            <v/>
          </cell>
        </row>
        <row r="284">
          <cell r="N284" t="str">
            <v/>
          </cell>
          <cell r="W284" t="str">
            <v/>
          </cell>
          <cell r="AG284" t="str">
            <v>L1HS</v>
          </cell>
          <cell r="AP284" t="str">
            <v>L1HS</v>
          </cell>
          <cell r="AZ284" t="str">
            <v/>
          </cell>
          <cell r="BI284" t="str">
            <v>L1P_MA2</v>
          </cell>
          <cell r="BS284" t="str">
            <v>AluYb8</v>
          </cell>
          <cell r="CB284" t="str">
            <v/>
          </cell>
        </row>
        <row r="285">
          <cell r="N285" t="str">
            <v>AluYa5</v>
          </cell>
          <cell r="W285" t="str">
            <v>AluYa5</v>
          </cell>
          <cell r="AG285" t="str">
            <v>AluYa5</v>
          </cell>
          <cell r="AP285" t="str">
            <v/>
          </cell>
          <cell r="AZ285" t="str">
            <v/>
          </cell>
          <cell r="BI285" t="str">
            <v/>
          </cell>
          <cell r="BS285" t="str">
            <v/>
          </cell>
          <cell r="CB285" t="str">
            <v>SVA_A</v>
          </cell>
        </row>
        <row r="286">
          <cell r="N286" t="str">
            <v/>
          </cell>
          <cell r="W286" t="str">
            <v/>
          </cell>
          <cell r="AG286" t="str">
            <v>SVA_A</v>
          </cell>
          <cell r="AP286" t="str">
            <v>AluYa5</v>
          </cell>
          <cell r="AZ286" t="str">
            <v/>
          </cell>
          <cell r="BI286" t="str">
            <v/>
          </cell>
          <cell r="BS286" t="str">
            <v/>
          </cell>
          <cell r="CB286" t="str">
            <v/>
          </cell>
        </row>
        <row r="287">
          <cell r="N287" t="str">
            <v/>
          </cell>
          <cell r="W287" t="str">
            <v/>
          </cell>
          <cell r="AG287" t="str">
            <v/>
          </cell>
          <cell r="AP287" t="str">
            <v/>
          </cell>
          <cell r="AZ287" t="str">
            <v>AluYb8</v>
          </cell>
          <cell r="BI287" t="str">
            <v/>
          </cell>
          <cell r="BS287" t="str">
            <v/>
          </cell>
          <cell r="CB287" t="str">
            <v/>
          </cell>
        </row>
        <row r="288">
          <cell r="N288" t="str">
            <v>SVA_F</v>
          </cell>
          <cell r="W288" t="str">
            <v/>
          </cell>
          <cell r="AG288" t="str">
            <v>L1HS</v>
          </cell>
          <cell r="AP288" t="str">
            <v>AluYa5</v>
          </cell>
          <cell r="AZ288" t="str">
            <v/>
          </cell>
          <cell r="BI288" t="str">
            <v/>
          </cell>
          <cell r="BS288" t="str">
            <v/>
          </cell>
          <cell r="CB288" t="str">
            <v/>
          </cell>
        </row>
        <row r="289">
          <cell r="N289" t="str">
            <v>AluYe2</v>
          </cell>
          <cell r="W289" t="str">
            <v/>
          </cell>
          <cell r="AG289" t="str">
            <v>L1HS</v>
          </cell>
          <cell r="AP289" t="str">
            <v/>
          </cell>
          <cell r="AZ289" t="str">
            <v>AluYa5</v>
          </cell>
          <cell r="BI289" t="str">
            <v>L1PA4</v>
          </cell>
          <cell r="BS289" t="str">
            <v/>
          </cell>
          <cell r="CB289" t="str">
            <v>AluYb8</v>
          </cell>
        </row>
        <row r="290">
          <cell r="N290" t="str">
            <v/>
          </cell>
          <cell r="W290" t="str">
            <v>AluYc1</v>
          </cell>
          <cell r="AG290" t="str">
            <v>AluYb8</v>
          </cell>
          <cell r="AP290" t="str">
            <v>AluYa5</v>
          </cell>
          <cell r="AZ290" t="str">
            <v>AluYd2</v>
          </cell>
          <cell r="BI290" t="str">
            <v/>
          </cell>
          <cell r="BS290" t="str">
            <v/>
          </cell>
          <cell r="CB290" t="str">
            <v/>
          </cell>
        </row>
        <row r="291">
          <cell r="N291" t="str">
            <v/>
          </cell>
          <cell r="W291" t="str">
            <v>AluYb8</v>
          </cell>
          <cell r="AG291" t="str">
            <v/>
          </cell>
          <cell r="AP291" t="str">
            <v/>
          </cell>
          <cell r="AZ291" t="str">
            <v/>
          </cell>
          <cell r="BI291" t="str">
            <v>L1</v>
          </cell>
          <cell r="BS291" t="str">
            <v/>
          </cell>
          <cell r="CB291" t="str">
            <v/>
          </cell>
        </row>
        <row r="292">
          <cell r="N292" t="str">
            <v/>
          </cell>
          <cell r="W292" t="str">
            <v>AluY</v>
          </cell>
          <cell r="AG292" t="str">
            <v>AluYa5</v>
          </cell>
          <cell r="AP292" t="str">
            <v/>
          </cell>
          <cell r="AZ292" t="str">
            <v>AluYa4</v>
          </cell>
          <cell r="BI292" t="str">
            <v>AluY</v>
          </cell>
          <cell r="BS292" t="str">
            <v/>
          </cell>
          <cell r="CB292" t="str">
            <v/>
          </cell>
        </row>
        <row r="293">
          <cell r="N293" t="str">
            <v/>
          </cell>
          <cell r="W293" t="str">
            <v>AluYa4</v>
          </cell>
          <cell r="AG293" t="str">
            <v/>
          </cell>
          <cell r="AP293" t="str">
            <v/>
          </cell>
          <cell r="AZ293" t="str">
            <v/>
          </cell>
          <cell r="BI293" t="str">
            <v>AluYa5</v>
          </cell>
          <cell r="BS293" t="str">
            <v/>
          </cell>
          <cell r="CB293" t="str">
            <v/>
          </cell>
        </row>
        <row r="294">
          <cell r="N294" t="str">
            <v/>
          </cell>
          <cell r="W294" t="str">
            <v>L1HS</v>
          </cell>
          <cell r="AG294" t="str">
            <v/>
          </cell>
          <cell r="AP294" t="str">
            <v/>
          </cell>
          <cell r="AZ294" t="str">
            <v/>
          </cell>
          <cell r="BI294" t="str">
            <v>AluYe5</v>
          </cell>
          <cell r="BS294" t="str">
            <v/>
          </cell>
          <cell r="CB294" t="str">
            <v/>
          </cell>
        </row>
        <row r="295">
          <cell r="N295" t="str">
            <v/>
          </cell>
          <cell r="W295" t="str">
            <v/>
          </cell>
          <cell r="AG295" t="str">
            <v>SVA_F</v>
          </cell>
          <cell r="AP295" t="str">
            <v/>
          </cell>
          <cell r="AZ295" t="str">
            <v>AluYa5</v>
          </cell>
          <cell r="BI295" t="str">
            <v>L1HS</v>
          </cell>
          <cell r="BS295" t="str">
            <v>LTR5_Hs</v>
          </cell>
          <cell r="CB295" t="str">
            <v/>
          </cell>
        </row>
        <row r="296">
          <cell r="N296" t="str">
            <v/>
          </cell>
          <cell r="W296" t="str">
            <v>AluYa5</v>
          </cell>
          <cell r="AG296" t="str">
            <v>AluYe2</v>
          </cell>
          <cell r="AP296" t="str">
            <v/>
          </cell>
          <cell r="AZ296" t="str">
            <v/>
          </cell>
          <cell r="BI296" t="str">
            <v/>
          </cell>
          <cell r="BS296" t="str">
            <v>L1HS</v>
          </cell>
          <cell r="CB296" t="str">
            <v/>
          </cell>
        </row>
        <row r="297">
          <cell r="N297" t="str">
            <v/>
          </cell>
          <cell r="W297" t="str">
            <v/>
          </cell>
          <cell r="AG297" t="str">
            <v/>
          </cell>
          <cell r="AP297" t="str">
            <v>L1HS</v>
          </cell>
          <cell r="AZ297" t="str">
            <v>SVA_E</v>
          </cell>
          <cell r="BI297" t="str">
            <v>AluYa5</v>
          </cell>
          <cell r="BS297" t="str">
            <v>SVA_E</v>
          </cell>
          <cell r="CB297" t="str">
            <v/>
          </cell>
        </row>
        <row r="298">
          <cell r="N298" t="str">
            <v/>
          </cell>
          <cell r="W298" t="str">
            <v/>
          </cell>
          <cell r="AG298" t="str">
            <v/>
          </cell>
          <cell r="AP298" t="str">
            <v>AluYb8</v>
          </cell>
          <cell r="AZ298" t="str">
            <v/>
          </cell>
          <cell r="BI298" t="str">
            <v/>
          </cell>
          <cell r="BS298" t="str">
            <v/>
          </cell>
          <cell r="CB298" t="str">
            <v/>
          </cell>
        </row>
        <row r="299">
          <cell r="N299" t="str">
            <v>SVA_A</v>
          </cell>
          <cell r="W299" t="str">
            <v/>
          </cell>
          <cell r="AG299" t="str">
            <v/>
          </cell>
          <cell r="AP299" t="str">
            <v>AluYa5</v>
          </cell>
          <cell r="AZ299" t="str">
            <v/>
          </cell>
          <cell r="BI299" t="str">
            <v>AluYa5</v>
          </cell>
          <cell r="BS299" t="str">
            <v/>
          </cell>
          <cell r="CB299" t="str">
            <v/>
          </cell>
        </row>
        <row r="300">
          <cell r="N300" t="str">
            <v/>
          </cell>
          <cell r="W300" t="str">
            <v/>
          </cell>
          <cell r="AG300" t="str">
            <v/>
          </cell>
          <cell r="AP300" t="str">
            <v>AluYb8</v>
          </cell>
          <cell r="AZ300" t="str">
            <v/>
          </cell>
          <cell r="BI300" t="str">
            <v/>
          </cell>
          <cell r="BS300" t="str">
            <v>AluYc1</v>
          </cell>
          <cell r="CB300" t="str">
            <v>LTR5_Hs</v>
          </cell>
        </row>
        <row r="301">
          <cell r="N301" t="str">
            <v/>
          </cell>
          <cell r="W301" t="str">
            <v/>
          </cell>
          <cell r="AG301" t="str">
            <v/>
          </cell>
          <cell r="AP301" t="str">
            <v/>
          </cell>
          <cell r="AZ301" t="str">
            <v>AluYa5</v>
          </cell>
          <cell r="BI301" t="str">
            <v>AluYa5</v>
          </cell>
          <cell r="BS301" t="str">
            <v/>
          </cell>
          <cell r="CB301" t="str">
            <v>L1HS</v>
          </cell>
        </row>
        <row r="302">
          <cell r="N302" t="str">
            <v/>
          </cell>
          <cell r="W302" t="str">
            <v>AluYb8</v>
          </cell>
          <cell r="AG302" t="str">
            <v/>
          </cell>
          <cell r="AP302" t="str">
            <v/>
          </cell>
          <cell r="AZ302" t="str">
            <v>L1HS</v>
          </cell>
          <cell r="BI302" t="str">
            <v/>
          </cell>
          <cell r="BS302" t="str">
            <v/>
          </cell>
          <cell r="CB302" t="str">
            <v>SVA_E</v>
          </cell>
        </row>
        <row r="303">
          <cell r="N303" t="str">
            <v/>
          </cell>
          <cell r="W303" t="str">
            <v/>
          </cell>
          <cell r="AG303" t="str">
            <v/>
          </cell>
          <cell r="AP303" t="str">
            <v/>
          </cell>
          <cell r="AZ303" t="str">
            <v>AluYa5</v>
          </cell>
          <cell r="BI303" t="str">
            <v/>
          </cell>
          <cell r="BS303" t="str">
            <v/>
          </cell>
          <cell r="CB303" t="str">
            <v/>
          </cell>
        </row>
        <row r="304">
          <cell r="N304" t="str">
            <v>AluYb8</v>
          </cell>
          <cell r="W304" t="str">
            <v>AluYa5</v>
          </cell>
          <cell r="AG304" t="str">
            <v/>
          </cell>
          <cell r="AP304" t="str">
            <v/>
          </cell>
          <cell r="AZ304" t="str">
            <v>SVA_A</v>
          </cell>
          <cell r="BI304" t="str">
            <v/>
          </cell>
          <cell r="BS304" t="str">
            <v/>
          </cell>
          <cell r="CB304" t="str">
            <v/>
          </cell>
        </row>
        <row r="305">
          <cell r="N305" t="str">
            <v/>
          </cell>
          <cell r="W305" t="str">
            <v>AluYd2</v>
          </cell>
          <cell r="AG305" t="str">
            <v/>
          </cell>
          <cell r="AP305" t="str">
            <v>AluYa5</v>
          </cell>
          <cell r="AZ305" t="str">
            <v/>
          </cell>
          <cell r="BI305" t="str">
            <v/>
          </cell>
          <cell r="BS305" t="str">
            <v>AluYa5</v>
          </cell>
          <cell r="CB305" t="str">
            <v>AluYc1</v>
          </cell>
        </row>
        <row r="306">
          <cell r="N306" t="str">
            <v/>
          </cell>
          <cell r="W306" t="str">
            <v/>
          </cell>
          <cell r="AG306" t="str">
            <v/>
          </cell>
          <cell r="AP306" t="str">
            <v/>
          </cell>
          <cell r="AZ306" t="str">
            <v>L1HS</v>
          </cell>
          <cell r="BI306" t="str">
            <v/>
          </cell>
          <cell r="BS306" t="str">
            <v/>
          </cell>
          <cell r="CB306" t="str">
            <v/>
          </cell>
        </row>
        <row r="307">
          <cell r="N307" t="str">
            <v/>
          </cell>
          <cell r="W307" t="str">
            <v>AluYa4</v>
          </cell>
          <cell r="AG307" t="str">
            <v>SVA_A</v>
          </cell>
          <cell r="AP307" t="str">
            <v/>
          </cell>
          <cell r="AZ307" t="str">
            <v>L1HS</v>
          </cell>
          <cell r="BI307" t="str">
            <v>L1HS</v>
          </cell>
          <cell r="BS307" t="str">
            <v/>
          </cell>
          <cell r="CB307" t="str">
            <v/>
          </cell>
        </row>
        <row r="308">
          <cell r="N308" t="str">
            <v/>
          </cell>
          <cell r="W308" t="str">
            <v/>
          </cell>
          <cell r="AG308" t="str">
            <v/>
          </cell>
          <cell r="AP308" t="str">
            <v/>
          </cell>
          <cell r="AZ308" t="str">
            <v>AluYb8</v>
          </cell>
          <cell r="BI308" t="str">
            <v>AluYb8</v>
          </cell>
          <cell r="BS308" t="str">
            <v/>
          </cell>
          <cell r="CB308" t="str">
            <v/>
          </cell>
        </row>
        <row r="309">
          <cell r="N309" t="str">
            <v/>
          </cell>
          <cell r="W309" t="str">
            <v/>
          </cell>
          <cell r="AG309" t="str">
            <v/>
          </cell>
          <cell r="AP309" t="str">
            <v/>
          </cell>
          <cell r="AZ309" t="str">
            <v/>
          </cell>
          <cell r="BI309" t="str">
            <v>AluYa5</v>
          </cell>
          <cell r="BS309" t="str">
            <v/>
          </cell>
          <cell r="CB309" t="str">
            <v/>
          </cell>
        </row>
        <row r="310">
          <cell r="N310" t="str">
            <v/>
          </cell>
          <cell r="W310" t="str">
            <v>AluYa5</v>
          </cell>
          <cell r="AG310" t="str">
            <v/>
          </cell>
          <cell r="AP310" t="str">
            <v/>
          </cell>
          <cell r="AZ310" t="str">
            <v>AluYa5</v>
          </cell>
          <cell r="BI310" t="str">
            <v>AluYb8</v>
          </cell>
          <cell r="BS310" t="str">
            <v/>
          </cell>
          <cell r="CB310" t="str">
            <v>AluYa5</v>
          </cell>
        </row>
        <row r="311">
          <cell r="N311" t="str">
            <v/>
          </cell>
          <cell r="W311" t="str">
            <v/>
          </cell>
          <cell r="AG311" t="str">
            <v>AluYb8</v>
          </cell>
          <cell r="AP311" t="str">
            <v/>
          </cell>
          <cell r="AZ311" t="str">
            <v/>
          </cell>
          <cell r="BI311" t="str">
            <v/>
          </cell>
          <cell r="BS311" t="str">
            <v/>
          </cell>
          <cell r="CB311" t="str">
            <v/>
          </cell>
        </row>
        <row r="312">
          <cell r="N312" t="str">
            <v/>
          </cell>
          <cell r="W312" t="str">
            <v/>
          </cell>
          <cell r="AG312" t="str">
            <v/>
          </cell>
          <cell r="AP312" t="str">
            <v>AluYc1</v>
          </cell>
          <cell r="AZ312" t="str">
            <v/>
          </cell>
          <cell r="BI312" t="str">
            <v/>
          </cell>
          <cell r="BS312" t="str">
            <v>AluYb9</v>
          </cell>
          <cell r="CB312" t="str">
            <v/>
          </cell>
        </row>
        <row r="313">
          <cell r="N313" t="str">
            <v/>
          </cell>
          <cell r="W313" t="str">
            <v>SVA_E</v>
          </cell>
          <cell r="AG313" t="str">
            <v/>
          </cell>
          <cell r="AP313" t="str">
            <v>AluYb8</v>
          </cell>
          <cell r="AZ313" t="str">
            <v>SVA_F</v>
          </cell>
          <cell r="BI313" t="str">
            <v/>
          </cell>
          <cell r="BS313" t="str">
            <v/>
          </cell>
          <cell r="CB313" t="str">
            <v/>
          </cell>
        </row>
        <row r="314">
          <cell r="N314" t="str">
            <v/>
          </cell>
          <cell r="W314" t="str">
            <v/>
          </cell>
          <cell r="AG314" t="str">
            <v/>
          </cell>
          <cell r="AP314" t="str">
            <v>AluY</v>
          </cell>
          <cell r="AZ314" t="str">
            <v>AluYe2</v>
          </cell>
          <cell r="BI314" t="str">
            <v/>
          </cell>
          <cell r="BS314" t="str">
            <v/>
          </cell>
          <cell r="CB314" t="str">
            <v/>
          </cell>
        </row>
        <row r="315">
          <cell r="N315" t="str">
            <v>LTR5_Hs</v>
          </cell>
          <cell r="W315" t="str">
            <v/>
          </cell>
          <cell r="AG315" t="str">
            <v/>
          </cell>
          <cell r="AP315" t="str">
            <v>AluYa4</v>
          </cell>
          <cell r="AZ315" t="str">
            <v/>
          </cell>
          <cell r="BI315" t="str">
            <v>AluYa5</v>
          </cell>
          <cell r="BS315" t="str">
            <v/>
          </cell>
          <cell r="CB315" t="str">
            <v/>
          </cell>
        </row>
        <row r="316">
          <cell r="N316" t="str">
            <v/>
          </cell>
          <cell r="W316" t="str">
            <v/>
          </cell>
          <cell r="AG316" t="str">
            <v/>
          </cell>
          <cell r="AP316" t="str">
            <v>L1HS</v>
          </cell>
          <cell r="AZ316" t="str">
            <v/>
          </cell>
          <cell r="BI316" t="str">
            <v/>
          </cell>
          <cell r="BS316" t="str">
            <v/>
          </cell>
          <cell r="CB316" t="str">
            <v/>
          </cell>
        </row>
        <row r="317">
          <cell r="N317" t="str">
            <v>L1HS</v>
          </cell>
          <cell r="W317" t="str">
            <v>AluYa5</v>
          </cell>
          <cell r="AG317" t="str">
            <v/>
          </cell>
          <cell r="AP317" t="str">
            <v/>
          </cell>
          <cell r="AZ317" t="str">
            <v/>
          </cell>
          <cell r="BI317" t="str">
            <v/>
          </cell>
          <cell r="BS317" t="str">
            <v/>
          </cell>
          <cell r="CB317" t="str">
            <v>AluYb9</v>
          </cell>
        </row>
        <row r="318">
          <cell r="N318" t="str">
            <v>SVA_E</v>
          </cell>
          <cell r="W318" t="str">
            <v>L1HS</v>
          </cell>
          <cell r="AG318" t="str">
            <v/>
          </cell>
          <cell r="AP318" t="str">
            <v>AluYa5</v>
          </cell>
          <cell r="AZ318" t="str">
            <v/>
          </cell>
          <cell r="BI318" t="str">
            <v/>
          </cell>
          <cell r="BS318" t="str">
            <v/>
          </cell>
          <cell r="CB318" t="str">
            <v/>
          </cell>
        </row>
        <row r="319">
          <cell r="N319" t="str">
            <v/>
          </cell>
          <cell r="W319" t="str">
            <v>AluYa5</v>
          </cell>
          <cell r="AG319" t="str">
            <v/>
          </cell>
          <cell r="AP319" t="str">
            <v/>
          </cell>
          <cell r="AZ319" t="str">
            <v/>
          </cell>
          <cell r="BI319" t="str">
            <v/>
          </cell>
          <cell r="BS319" t="str">
            <v/>
          </cell>
          <cell r="CB319" t="str">
            <v/>
          </cell>
        </row>
        <row r="320">
          <cell r="N320" t="str">
            <v/>
          </cell>
          <cell r="W320" t="str">
            <v>SVA_A</v>
          </cell>
          <cell r="AG320" t="str">
            <v/>
          </cell>
          <cell r="AP320" t="str">
            <v/>
          </cell>
          <cell r="AZ320" t="str">
            <v/>
          </cell>
          <cell r="BI320" t="str">
            <v/>
          </cell>
          <cell r="BS320" t="str">
            <v/>
          </cell>
          <cell r="CB320" t="str">
            <v/>
          </cell>
        </row>
        <row r="321">
          <cell r="N321" t="str">
            <v/>
          </cell>
          <cell r="W321" t="str">
            <v/>
          </cell>
          <cell r="AG321" t="str">
            <v/>
          </cell>
          <cell r="AP321" t="str">
            <v/>
          </cell>
          <cell r="AZ321" t="str">
            <v/>
          </cell>
          <cell r="BI321" t="str">
            <v/>
          </cell>
          <cell r="BS321" t="str">
            <v/>
          </cell>
          <cell r="CB321" t="str">
            <v/>
          </cell>
        </row>
        <row r="322">
          <cell r="N322" t="str">
            <v/>
          </cell>
          <cell r="W322" t="str">
            <v>L1HS</v>
          </cell>
          <cell r="AG322" t="str">
            <v/>
          </cell>
          <cell r="AP322" t="str">
            <v/>
          </cell>
          <cell r="AZ322" t="str">
            <v/>
          </cell>
          <cell r="BI322" t="str">
            <v>AluYc1</v>
          </cell>
          <cell r="BS322" t="str">
            <v/>
          </cell>
          <cell r="CB322" t="str">
            <v/>
          </cell>
        </row>
        <row r="323">
          <cell r="N323" t="str">
            <v>AluYc1</v>
          </cell>
          <cell r="W323" t="str">
            <v>L1HS</v>
          </cell>
          <cell r="AG323" t="str">
            <v>LTR5_Hs</v>
          </cell>
          <cell r="AP323" t="str">
            <v/>
          </cell>
          <cell r="AZ323" t="str">
            <v/>
          </cell>
          <cell r="BI323" t="str">
            <v>AluYb8</v>
          </cell>
          <cell r="BS323" t="str">
            <v/>
          </cell>
          <cell r="CB323" t="str">
            <v/>
          </cell>
        </row>
        <row r="324">
          <cell r="N324" t="str">
            <v/>
          </cell>
          <cell r="W324" t="str">
            <v>AluYb8</v>
          </cell>
          <cell r="AG324" t="str">
            <v/>
          </cell>
          <cell r="AP324" t="str">
            <v/>
          </cell>
          <cell r="AZ324" t="str">
            <v/>
          </cell>
          <cell r="BI324" t="str">
            <v>AluY</v>
          </cell>
          <cell r="BS324" t="str">
            <v/>
          </cell>
          <cell r="CB324" t="str">
            <v/>
          </cell>
        </row>
        <row r="325">
          <cell r="N325" t="str">
            <v/>
          </cell>
          <cell r="W325" t="str">
            <v/>
          </cell>
          <cell r="AG325" t="str">
            <v/>
          </cell>
          <cell r="AP325" t="str">
            <v>AluYb8</v>
          </cell>
          <cell r="AZ325" t="str">
            <v>SVA_A</v>
          </cell>
          <cell r="BI325" t="str">
            <v>AluYa4</v>
          </cell>
          <cell r="BS325" t="str">
            <v/>
          </cell>
          <cell r="CB325" t="str">
            <v/>
          </cell>
        </row>
        <row r="326">
          <cell r="N326" t="str">
            <v/>
          </cell>
          <cell r="W326" t="str">
            <v>AluYa5</v>
          </cell>
          <cell r="AG326" t="str">
            <v>L1HS</v>
          </cell>
          <cell r="AP326" t="str">
            <v/>
          </cell>
          <cell r="AZ326" t="str">
            <v/>
          </cell>
          <cell r="BI326" t="str">
            <v>L1HS</v>
          </cell>
          <cell r="BS326" t="str">
            <v/>
          </cell>
          <cell r="CB326" t="str">
            <v/>
          </cell>
        </row>
        <row r="327">
          <cell r="N327" t="str">
            <v/>
          </cell>
          <cell r="W327" t="str">
            <v/>
          </cell>
          <cell r="AG327" t="str">
            <v>SVA_E</v>
          </cell>
          <cell r="AP327" t="str">
            <v>AluYa5</v>
          </cell>
          <cell r="AZ327" t="str">
            <v/>
          </cell>
          <cell r="BI327" t="str">
            <v/>
          </cell>
          <cell r="BS327" t="str">
            <v/>
          </cell>
          <cell r="CB327" t="str">
            <v/>
          </cell>
        </row>
        <row r="328">
          <cell r="N328" t="str">
            <v>AluYa5</v>
          </cell>
          <cell r="W328" t="str">
            <v/>
          </cell>
          <cell r="AG328" t="str">
            <v/>
          </cell>
          <cell r="AP328" t="str">
            <v>AluYd2</v>
          </cell>
          <cell r="AZ328" t="str">
            <v/>
          </cell>
          <cell r="BI328" t="str">
            <v>AluYa5</v>
          </cell>
          <cell r="BS328" t="str">
            <v/>
          </cell>
          <cell r="CB328" t="str">
            <v/>
          </cell>
        </row>
        <row r="329">
          <cell r="N329" t="str">
            <v/>
          </cell>
          <cell r="W329" t="str">
            <v>SVA_F</v>
          </cell>
          <cell r="AG329" t="str">
            <v/>
          </cell>
          <cell r="AP329" t="str">
            <v/>
          </cell>
          <cell r="AZ329" t="str">
            <v>AluYb8</v>
          </cell>
          <cell r="BI329" t="str">
            <v/>
          </cell>
          <cell r="BS329" t="str">
            <v/>
          </cell>
          <cell r="CB329" t="str">
            <v/>
          </cell>
        </row>
        <row r="330">
          <cell r="N330" t="str">
            <v/>
          </cell>
          <cell r="W330" t="str">
            <v>AluYe2</v>
          </cell>
          <cell r="AG330" t="str">
            <v/>
          </cell>
          <cell r="AP330" t="str">
            <v>AluYa4</v>
          </cell>
          <cell r="AZ330" t="str">
            <v/>
          </cell>
          <cell r="BI330" t="str">
            <v/>
          </cell>
          <cell r="BS330" t="str">
            <v/>
          </cell>
          <cell r="CB330" t="str">
            <v/>
          </cell>
        </row>
        <row r="331">
          <cell r="N331" t="str">
            <v/>
          </cell>
          <cell r="W331" t="str">
            <v/>
          </cell>
          <cell r="AG331" t="str">
            <v/>
          </cell>
          <cell r="AP331" t="str">
            <v/>
          </cell>
          <cell r="AZ331" t="str">
            <v/>
          </cell>
          <cell r="BI331" t="str">
            <v/>
          </cell>
          <cell r="BS331" t="str">
            <v/>
          </cell>
          <cell r="CB331" t="str">
            <v/>
          </cell>
        </row>
        <row r="332">
          <cell r="N332" t="str">
            <v/>
          </cell>
          <cell r="W332" t="str">
            <v/>
          </cell>
          <cell r="AG332" t="str">
            <v>AluYc1</v>
          </cell>
          <cell r="AP332" t="str">
            <v/>
          </cell>
          <cell r="AZ332" t="str">
            <v/>
          </cell>
          <cell r="BI332" t="str">
            <v/>
          </cell>
          <cell r="BS332" t="str">
            <v/>
          </cell>
          <cell r="CB332" t="str">
            <v/>
          </cell>
        </row>
        <row r="333">
          <cell r="N333" t="str">
            <v/>
          </cell>
          <cell r="W333" t="str">
            <v/>
          </cell>
          <cell r="AG333" t="str">
            <v/>
          </cell>
          <cell r="AP333" t="str">
            <v>AluYa5</v>
          </cell>
          <cell r="AZ333" t="str">
            <v/>
          </cell>
          <cell r="BI333" t="str">
            <v/>
          </cell>
          <cell r="BS333" t="str">
            <v/>
          </cell>
          <cell r="CB333" t="str">
            <v/>
          </cell>
        </row>
        <row r="334">
          <cell r="N334" t="str">
            <v/>
          </cell>
          <cell r="W334" t="str">
            <v/>
          </cell>
          <cell r="AG334" t="str">
            <v/>
          </cell>
          <cell r="AP334" t="str">
            <v/>
          </cell>
          <cell r="AZ334" t="str">
            <v/>
          </cell>
          <cell r="BI334" t="str">
            <v/>
          </cell>
          <cell r="BS334" t="str">
            <v/>
          </cell>
          <cell r="CB334" t="str">
            <v/>
          </cell>
        </row>
        <row r="335">
          <cell r="N335" t="str">
            <v>AluYb9</v>
          </cell>
          <cell r="W335" t="str">
            <v/>
          </cell>
          <cell r="AG335" t="str">
            <v/>
          </cell>
          <cell r="AP335" t="str">
            <v>SVA_E</v>
          </cell>
          <cell r="AZ335" t="str">
            <v/>
          </cell>
          <cell r="BI335" t="str">
            <v>AluYb8</v>
          </cell>
          <cell r="BS335" t="str">
            <v/>
          </cell>
          <cell r="CB335" t="str">
            <v/>
          </cell>
        </row>
        <row r="336">
          <cell r="N336" t="str">
            <v/>
          </cell>
          <cell r="W336" t="str">
            <v/>
          </cell>
          <cell r="AG336" t="str">
            <v/>
          </cell>
          <cell r="AP336" t="str">
            <v/>
          </cell>
          <cell r="AZ336" t="str">
            <v/>
          </cell>
          <cell r="BI336" t="str">
            <v/>
          </cell>
          <cell r="BS336" t="str">
            <v/>
          </cell>
          <cell r="CB336" t="str">
            <v/>
          </cell>
        </row>
        <row r="337">
          <cell r="N337" t="str">
            <v/>
          </cell>
          <cell r="W337" t="str">
            <v/>
          </cell>
          <cell r="AG337" t="str">
            <v>AluYa5</v>
          </cell>
          <cell r="AP337" t="str">
            <v/>
          </cell>
          <cell r="AZ337" t="str">
            <v/>
          </cell>
          <cell r="BI337" t="str">
            <v>AluYa5</v>
          </cell>
          <cell r="BS337" t="str">
            <v/>
          </cell>
          <cell r="CB337" t="str">
            <v/>
          </cell>
        </row>
        <row r="338">
          <cell r="N338" t="str">
            <v/>
          </cell>
          <cell r="W338" t="str">
            <v/>
          </cell>
          <cell r="AG338" t="str">
            <v/>
          </cell>
          <cell r="AP338" t="str">
            <v/>
          </cell>
          <cell r="AZ338" t="str">
            <v/>
          </cell>
          <cell r="BI338" t="str">
            <v>AluYd2</v>
          </cell>
          <cell r="BS338" t="str">
            <v/>
          </cell>
          <cell r="CB338" t="str">
            <v/>
          </cell>
        </row>
        <row r="339">
          <cell r="N339" t="str">
            <v/>
          </cell>
          <cell r="W339" t="str">
            <v/>
          </cell>
          <cell r="AG339" t="str">
            <v/>
          </cell>
          <cell r="AP339" t="str">
            <v>AluYa5</v>
          </cell>
          <cell r="AZ339" t="str">
            <v/>
          </cell>
          <cell r="BI339" t="str">
            <v/>
          </cell>
          <cell r="BS339" t="str">
            <v/>
          </cell>
          <cell r="CB339" t="str">
            <v/>
          </cell>
        </row>
        <row r="340">
          <cell r="N340" t="str">
            <v/>
          </cell>
          <cell r="W340" t="str">
            <v/>
          </cell>
          <cell r="AG340" t="str">
            <v/>
          </cell>
          <cell r="AP340" t="str">
            <v>L1HS</v>
          </cell>
          <cell r="AZ340" t="str">
            <v/>
          </cell>
          <cell r="BI340" t="str">
            <v>AluYa4</v>
          </cell>
          <cell r="BS340" t="str">
            <v/>
          </cell>
          <cell r="CB340" t="str">
            <v/>
          </cell>
        </row>
        <row r="341">
          <cell r="N341" t="str">
            <v/>
          </cell>
          <cell r="W341" t="str">
            <v>SVA_A</v>
          </cell>
          <cell r="AG341" t="str">
            <v/>
          </cell>
          <cell r="AP341" t="str">
            <v>AluYa5</v>
          </cell>
          <cell r="AZ341" t="str">
            <v>LTR5_Hs</v>
          </cell>
          <cell r="BI341" t="str">
            <v/>
          </cell>
          <cell r="BS341" t="str">
            <v/>
          </cell>
          <cell r="CB341" t="str">
            <v/>
          </cell>
        </row>
        <row r="342">
          <cell r="N342" t="str">
            <v/>
          </cell>
          <cell r="W342" t="str">
            <v/>
          </cell>
          <cell r="AG342" t="str">
            <v/>
          </cell>
          <cell r="AP342" t="str">
            <v>SVA_A</v>
          </cell>
          <cell r="AZ342" t="str">
            <v/>
          </cell>
          <cell r="BI342" t="str">
            <v/>
          </cell>
          <cell r="BS342" t="str">
            <v/>
          </cell>
          <cell r="CB342" t="str">
            <v/>
          </cell>
        </row>
        <row r="343">
          <cell r="N343" t="str">
            <v/>
          </cell>
          <cell r="W343" t="str">
            <v/>
          </cell>
          <cell r="AG343" t="str">
            <v>AluYb9</v>
          </cell>
          <cell r="AP343" t="str">
            <v/>
          </cell>
          <cell r="AZ343" t="str">
            <v/>
          </cell>
          <cell r="BI343" t="str">
            <v>AluYa5</v>
          </cell>
          <cell r="BS343" t="str">
            <v/>
          </cell>
          <cell r="CB343" t="str">
            <v/>
          </cell>
        </row>
        <row r="344">
          <cell r="N344" t="str">
            <v/>
          </cell>
          <cell r="W344" t="str">
            <v/>
          </cell>
          <cell r="AG344" t="str">
            <v/>
          </cell>
          <cell r="AP344" t="str">
            <v>L1HS</v>
          </cell>
          <cell r="AZ344" t="str">
            <v>L1HS</v>
          </cell>
          <cell r="BI344" t="str">
            <v/>
          </cell>
          <cell r="BS344" t="str">
            <v/>
          </cell>
          <cell r="CB344" t="str">
            <v/>
          </cell>
        </row>
        <row r="345">
          <cell r="N345" t="str">
            <v/>
          </cell>
          <cell r="W345" t="str">
            <v/>
          </cell>
          <cell r="AG345" t="str">
            <v/>
          </cell>
          <cell r="AP345" t="str">
            <v>L1HS</v>
          </cell>
          <cell r="AZ345" t="str">
            <v>SVA_E</v>
          </cell>
          <cell r="BI345" t="str">
            <v>SVA_E</v>
          </cell>
          <cell r="BS345" t="str">
            <v/>
          </cell>
          <cell r="CB345" t="str">
            <v/>
          </cell>
        </row>
        <row r="346">
          <cell r="N346" t="str">
            <v/>
          </cell>
          <cell r="W346" t="str">
            <v/>
          </cell>
          <cell r="AG346" t="str">
            <v/>
          </cell>
          <cell r="AP346" t="str">
            <v>AluYb8</v>
          </cell>
          <cell r="AZ346" t="str">
            <v/>
          </cell>
          <cell r="BI346" t="str">
            <v/>
          </cell>
          <cell r="BS346" t="str">
            <v/>
          </cell>
          <cell r="CB346" t="str">
            <v/>
          </cell>
        </row>
        <row r="347">
          <cell r="N347" t="str">
            <v/>
          </cell>
          <cell r="W347" t="str">
            <v>AluYb8</v>
          </cell>
          <cell r="AG347" t="str">
            <v/>
          </cell>
          <cell r="AP347" t="str">
            <v/>
          </cell>
          <cell r="AZ347" t="str">
            <v/>
          </cell>
          <cell r="BI347" t="str">
            <v/>
          </cell>
          <cell r="BS347" t="str">
            <v/>
          </cell>
          <cell r="CB347" t="str">
            <v/>
          </cell>
        </row>
        <row r="348">
          <cell r="N348" t="str">
            <v/>
          </cell>
          <cell r="W348" t="str">
            <v/>
          </cell>
          <cell r="AG348" t="str">
            <v/>
          </cell>
          <cell r="AP348" t="str">
            <v>AluYa5</v>
          </cell>
          <cell r="AZ348" t="str">
            <v/>
          </cell>
          <cell r="BI348" t="str">
            <v/>
          </cell>
          <cell r="BS348" t="str">
            <v/>
          </cell>
          <cell r="CB348" t="str">
            <v/>
          </cell>
        </row>
        <row r="349">
          <cell r="N349" t="str">
            <v/>
          </cell>
          <cell r="W349" t="str">
            <v/>
          </cell>
          <cell r="AG349" t="str">
            <v/>
          </cell>
          <cell r="AP349" t="str">
            <v/>
          </cell>
          <cell r="AZ349" t="str">
            <v>AluYc1</v>
          </cell>
          <cell r="BI349" t="str">
            <v>AluYa5</v>
          </cell>
          <cell r="BS349" t="str">
            <v/>
          </cell>
          <cell r="CB349" t="str">
            <v/>
          </cell>
        </row>
        <row r="350">
          <cell r="N350" t="str">
            <v/>
          </cell>
          <cell r="W350" t="str">
            <v/>
          </cell>
          <cell r="AG350" t="str">
            <v/>
          </cell>
          <cell r="AP350" t="str">
            <v/>
          </cell>
          <cell r="AZ350" t="str">
            <v/>
          </cell>
          <cell r="BI350" t="str">
            <v>L1HS</v>
          </cell>
          <cell r="BS350" t="str">
            <v/>
          </cell>
          <cell r="CB350" t="str">
            <v/>
          </cell>
        </row>
        <row r="351">
          <cell r="N351" t="str">
            <v/>
          </cell>
          <cell r="W351" t="str">
            <v/>
          </cell>
          <cell r="AG351" t="str">
            <v/>
          </cell>
          <cell r="AP351" t="str">
            <v/>
          </cell>
          <cell r="AZ351" t="str">
            <v/>
          </cell>
          <cell r="BI351" t="str">
            <v>AluYa5</v>
          </cell>
          <cell r="BS351" t="str">
            <v/>
          </cell>
          <cell r="CB351" t="str">
            <v/>
          </cell>
        </row>
        <row r="352">
          <cell r="N352" t="str">
            <v/>
          </cell>
          <cell r="W352" t="str">
            <v/>
          </cell>
          <cell r="AG352" t="str">
            <v/>
          </cell>
          <cell r="AP352" t="str">
            <v>SVA_F</v>
          </cell>
          <cell r="AZ352" t="str">
            <v/>
          </cell>
          <cell r="BI352" t="str">
            <v>SVA_A</v>
          </cell>
          <cell r="BS352" t="str">
            <v/>
          </cell>
          <cell r="CB352" t="str">
            <v/>
          </cell>
        </row>
        <row r="353">
          <cell r="N353" t="str">
            <v>AluYa5</v>
          </cell>
          <cell r="W353" t="str">
            <v/>
          </cell>
          <cell r="AG353" t="str">
            <v/>
          </cell>
          <cell r="AP353" t="str">
            <v>AluYe2</v>
          </cell>
          <cell r="AZ353" t="str">
            <v/>
          </cell>
          <cell r="BI353" t="str">
            <v/>
          </cell>
          <cell r="BS353" t="str">
            <v/>
          </cell>
          <cell r="CB353" t="str">
            <v/>
          </cell>
        </row>
        <row r="354">
          <cell r="N354" t="str">
            <v/>
          </cell>
          <cell r="W354" t="str">
            <v/>
          </cell>
          <cell r="AG354" t="str">
            <v/>
          </cell>
          <cell r="AP354" t="str">
            <v/>
          </cell>
          <cell r="AZ354" t="str">
            <v>AluYa5</v>
          </cell>
          <cell r="BI354" t="str">
            <v>L1HS</v>
          </cell>
          <cell r="BS354" t="str">
            <v/>
          </cell>
          <cell r="CB354" t="str">
            <v/>
          </cell>
        </row>
        <row r="355">
          <cell r="N355" t="str">
            <v/>
          </cell>
          <cell r="W355" t="str">
            <v/>
          </cell>
          <cell r="AG355" t="str">
            <v/>
          </cell>
          <cell r="AP355" t="str">
            <v/>
          </cell>
          <cell r="AZ355" t="str">
            <v/>
          </cell>
          <cell r="BI355" t="str">
            <v>L1HS</v>
          </cell>
          <cell r="CB355" t="str">
            <v/>
          </cell>
        </row>
        <row r="356">
          <cell r="N356" t="str">
            <v/>
          </cell>
          <cell r="W356" t="str">
            <v/>
          </cell>
          <cell r="AG356" t="str">
            <v/>
          </cell>
          <cell r="AP356" t="str">
            <v/>
          </cell>
          <cell r="AZ356" t="str">
            <v/>
          </cell>
          <cell r="BI356" t="str">
            <v>AluYb8</v>
          </cell>
          <cell r="CB356" t="str">
            <v/>
          </cell>
        </row>
        <row r="357">
          <cell r="N357" t="str">
            <v/>
          </cell>
          <cell r="W357" t="str">
            <v/>
          </cell>
          <cell r="AG357" t="str">
            <v/>
          </cell>
          <cell r="AP357" t="str">
            <v/>
          </cell>
          <cell r="AZ357" t="str">
            <v/>
          </cell>
          <cell r="BI357" t="str">
            <v/>
          </cell>
          <cell r="CB357" t="str">
            <v/>
          </cell>
        </row>
        <row r="358">
          <cell r="N358" t="str">
            <v/>
          </cell>
          <cell r="W358" t="str">
            <v>LTR5_Hs</v>
          </cell>
          <cell r="AG358" t="str">
            <v/>
          </cell>
          <cell r="AP358" t="str">
            <v/>
          </cell>
          <cell r="AZ358" t="str">
            <v/>
          </cell>
          <cell r="BI358" t="str">
            <v>AluYa5</v>
          </cell>
          <cell r="CB358" t="str">
            <v/>
          </cell>
        </row>
        <row r="359">
          <cell r="N359" t="str">
            <v/>
          </cell>
          <cell r="W359" t="str">
            <v/>
          </cell>
          <cell r="AG359" t="str">
            <v/>
          </cell>
          <cell r="AP359" t="str">
            <v/>
          </cell>
          <cell r="AZ359" t="str">
            <v/>
          </cell>
          <cell r="BI359" t="str">
            <v/>
          </cell>
          <cell r="CB359" t="str">
            <v/>
          </cell>
        </row>
        <row r="360">
          <cell r="N360" t="str">
            <v/>
          </cell>
          <cell r="W360" t="str">
            <v>L1HS</v>
          </cell>
          <cell r="AG360" t="str">
            <v/>
          </cell>
          <cell r="AP360" t="str">
            <v/>
          </cell>
          <cell r="AZ360" t="str">
            <v/>
          </cell>
          <cell r="BI360" t="str">
            <v/>
          </cell>
          <cell r="CB360" t="str">
            <v/>
          </cell>
        </row>
        <row r="361">
          <cell r="N361" t="str">
            <v/>
          </cell>
          <cell r="W361" t="str">
            <v>SVA_E</v>
          </cell>
          <cell r="AG361" t="str">
            <v>AluYa5</v>
          </cell>
          <cell r="AP361" t="str">
            <v/>
          </cell>
          <cell r="AZ361" t="str">
            <v>AluYb9</v>
          </cell>
          <cell r="BI361" t="str">
            <v>SVA_F</v>
          </cell>
        </row>
        <row r="362">
          <cell r="N362" t="str">
            <v/>
          </cell>
          <cell r="W362" t="str">
            <v/>
          </cell>
          <cell r="AG362" t="str">
            <v/>
          </cell>
          <cell r="AP362" t="str">
            <v/>
          </cell>
          <cell r="AZ362" t="str">
            <v/>
          </cell>
          <cell r="BI362" t="str">
            <v>AluYe2</v>
          </cell>
        </row>
        <row r="363">
          <cell r="N363" t="str">
            <v/>
          </cell>
          <cell r="W363" t="str">
            <v/>
          </cell>
          <cell r="AG363" t="str">
            <v/>
          </cell>
          <cell r="AP363" t="str">
            <v/>
          </cell>
          <cell r="AZ363" t="str">
            <v/>
          </cell>
          <cell r="BI363" t="str">
            <v/>
          </cell>
        </row>
        <row r="364">
          <cell r="N364" t="str">
            <v/>
          </cell>
          <cell r="W364" t="str">
            <v/>
          </cell>
          <cell r="AG364" t="str">
            <v/>
          </cell>
          <cell r="AP364" t="str">
            <v/>
          </cell>
          <cell r="AZ364" t="str">
            <v/>
          </cell>
          <cell r="BI364" t="str">
            <v/>
          </cell>
        </row>
        <row r="365">
          <cell r="N365" t="str">
            <v/>
          </cell>
          <cell r="W365" t="str">
            <v/>
          </cell>
          <cell r="AG365" t="str">
            <v/>
          </cell>
          <cell r="AP365" t="str">
            <v/>
          </cell>
          <cell r="AZ365" t="str">
            <v/>
          </cell>
          <cell r="BI365" t="str">
            <v/>
          </cell>
        </row>
        <row r="366">
          <cell r="N366" t="str">
            <v/>
          </cell>
          <cell r="W366" t="str">
            <v>AluYc1</v>
          </cell>
          <cell r="AG366" t="str">
            <v/>
          </cell>
          <cell r="AP366" t="str">
            <v>SVA_A</v>
          </cell>
          <cell r="AZ366" t="str">
            <v/>
          </cell>
          <cell r="BI366" t="str">
            <v/>
          </cell>
        </row>
        <row r="367">
          <cell r="N367" t="str">
            <v/>
          </cell>
          <cell r="W367" t="str">
            <v/>
          </cell>
          <cell r="AG367" t="str">
            <v/>
          </cell>
          <cell r="AP367" t="str">
            <v/>
          </cell>
          <cell r="AZ367" t="str">
            <v/>
          </cell>
          <cell r="BI367" t="str">
            <v/>
          </cell>
        </row>
        <row r="368">
          <cell r="N368" t="str">
            <v/>
          </cell>
          <cell r="W368" t="str">
            <v/>
          </cell>
          <cell r="AG368" t="str">
            <v/>
          </cell>
          <cell r="AP368" t="str">
            <v/>
          </cell>
          <cell r="AZ368" t="str">
            <v/>
          </cell>
          <cell r="BI368" t="str">
            <v/>
          </cell>
        </row>
        <row r="369">
          <cell r="N369" t="str">
            <v/>
          </cell>
          <cell r="W369" t="str">
            <v/>
          </cell>
          <cell r="AG369" t="str">
            <v/>
          </cell>
          <cell r="AP369" t="str">
            <v/>
          </cell>
          <cell r="AZ369" t="str">
            <v/>
          </cell>
          <cell r="BI369" t="str">
            <v/>
          </cell>
        </row>
        <row r="370">
          <cell r="N370" t="str">
            <v/>
          </cell>
          <cell r="W370" t="str">
            <v/>
          </cell>
          <cell r="AG370" t="str">
            <v/>
          </cell>
          <cell r="AP370" t="str">
            <v>AluYb8</v>
          </cell>
          <cell r="AZ370" t="str">
            <v/>
          </cell>
          <cell r="BI370" t="str">
            <v/>
          </cell>
        </row>
        <row r="371">
          <cell r="N371" t="str">
            <v/>
          </cell>
          <cell r="W371" t="str">
            <v>AluYa5</v>
          </cell>
          <cell r="AG371" t="str">
            <v/>
          </cell>
          <cell r="AP371" t="str">
            <v/>
          </cell>
          <cell r="AZ371" t="str">
            <v/>
          </cell>
          <cell r="BI371" t="str">
            <v/>
          </cell>
        </row>
        <row r="372">
          <cell r="N372" t="str">
            <v/>
          </cell>
          <cell r="W372" t="str">
            <v/>
          </cell>
          <cell r="AG372" t="str">
            <v/>
          </cell>
          <cell r="AP372" t="str">
            <v/>
          </cell>
          <cell r="AZ372" t="str">
            <v/>
          </cell>
          <cell r="BI372" t="str">
            <v/>
          </cell>
        </row>
        <row r="373">
          <cell r="N373" t="str">
            <v/>
          </cell>
          <cell r="W373" t="str">
            <v/>
          </cell>
          <cell r="AG373" t="str">
            <v/>
          </cell>
          <cell r="AP373" t="str">
            <v/>
          </cell>
          <cell r="AZ373" t="str">
            <v/>
          </cell>
          <cell r="BI373" t="str">
            <v/>
          </cell>
        </row>
        <row r="374">
          <cell r="N374" t="str">
            <v/>
          </cell>
          <cell r="W374" t="str">
            <v/>
          </cell>
          <cell r="AG374" t="str">
            <v/>
          </cell>
          <cell r="AP374" t="str">
            <v/>
          </cell>
          <cell r="AZ374" t="str">
            <v/>
          </cell>
          <cell r="BI374" t="str">
            <v/>
          </cell>
        </row>
        <row r="375">
          <cell r="N375" t="str">
            <v/>
          </cell>
          <cell r="W375" t="str">
            <v/>
          </cell>
          <cell r="AG375" t="str">
            <v/>
          </cell>
          <cell r="AP375" t="str">
            <v/>
          </cell>
          <cell r="AZ375" t="str">
            <v/>
          </cell>
          <cell r="BI375" t="str">
            <v>SVA_A</v>
          </cell>
        </row>
        <row r="376">
          <cell r="N376" t="str">
            <v/>
          </cell>
          <cell r="W376" t="str">
            <v/>
          </cell>
          <cell r="AG376" t="str">
            <v/>
          </cell>
          <cell r="AP376" t="str">
            <v/>
          </cell>
          <cell r="AZ376" t="str">
            <v/>
          </cell>
          <cell r="BI376" t="str">
            <v/>
          </cell>
        </row>
        <row r="377">
          <cell r="N377" t="str">
            <v/>
          </cell>
          <cell r="W377" t="str">
            <v/>
          </cell>
          <cell r="AG377" t="str">
            <v/>
          </cell>
          <cell r="AP377" t="str">
            <v/>
          </cell>
          <cell r="AZ377" t="str">
            <v/>
          </cell>
          <cell r="BI377" t="str">
            <v/>
          </cell>
        </row>
        <row r="378">
          <cell r="N378" t="str">
            <v/>
          </cell>
          <cell r="W378" t="str">
            <v>AluYb9</v>
          </cell>
          <cell r="AG378" t="str">
            <v/>
          </cell>
          <cell r="AP378" t="str">
            <v/>
          </cell>
          <cell r="AZ378" t="str">
            <v/>
          </cell>
          <cell r="BI378" t="str">
            <v/>
          </cell>
        </row>
        <row r="379">
          <cell r="N379" t="str">
            <v/>
          </cell>
          <cell r="W379" t="str">
            <v/>
          </cell>
          <cell r="AG379" t="str">
            <v/>
          </cell>
          <cell r="AP379" t="str">
            <v/>
          </cell>
          <cell r="AZ379" t="str">
            <v/>
          </cell>
          <cell r="BI379" t="str">
            <v>AluYb8</v>
          </cell>
        </row>
        <row r="380">
          <cell r="N380" t="str">
            <v/>
          </cell>
          <cell r="W380" t="str">
            <v/>
          </cell>
          <cell r="AG380" t="str">
            <v/>
          </cell>
          <cell r="AP380" t="str">
            <v/>
          </cell>
          <cell r="AZ380" t="str">
            <v>AluYa5</v>
          </cell>
          <cell r="BI380" t="str">
            <v/>
          </cell>
        </row>
        <row r="381">
          <cell r="N381" t="str">
            <v/>
          </cell>
          <cell r="W381" t="str">
            <v/>
          </cell>
          <cell r="AG381" t="str">
            <v/>
          </cell>
          <cell r="AP381" t="str">
            <v/>
          </cell>
          <cell r="AZ381" t="str">
            <v/>
          </cell>
          <cell r="BI381" t="str">
            <v/>
          </cell>
        </row>
        <row r="382">
          <cell r="N382" t="str">
            <v/>
          </cell>
          <cell r="W382" t="str">
            <v/>
          </cell>
          <cell r="AG382" t="str">
            <v/>
          </cell>
          <cell r="AP382" t="str">
            <v/>
          </cell>
          <cell r="AZ382" t="str">
            <v/>
          </cell>
          <cell r="BI382" t="str">
            <v/>
          </cell>
        </row>
        <row r="383">
          <cell r="W383" t="str">
            <v/>
          </cell>
          <cell r="AG383" t="str">
            <v/>
          </cell>
          <cell r="AP383" t="str">
            <v>LTR5_Hs</v>
          </cell>
          <cell r="AZ383" t="str">
            <v/>
          </cell>
          <cell r="BI383" t="str">
            <v/>
          </cell>
        </row>
        <row r="384">
          <cell r="W384" t="str">
            <v/>
          </cell>
          <cell r="AG384" t="str">
            <v/>
          </cell>
          <cell r="AP384" t="str">
            <v/>
          </cell>
          <cell r="AZ384" t="str">
            <v/>
          </cell>
          <cell r="BI384" t="str">
            <v/>
          </cell>
        </row>
        <row r="385">
          <cell r="W385" t="str">
            <v/>
          </cell>
          <cell r="AG385" t="str">
            <v/>
          </cell>
          <cell r="AP385" t="str">
            <v/>
          </cell>
          <cell r="AZ385" t="str">
            <v/>
          </cell>
          <cell r="BI385" t="str">
            <v/>
          </cell>
        </row>
        <row r="386">
          <cell r="W386" t="str">
            <v/>
          </cell>
          <cell r="AG386" t="str">
            <v/>
          </cell>
          <cell r="AP386" t="str">
            <v>L1HS</v>
          </cell>
          <cell r="AZ386" t="str">
            <v/>
          </cell>
          <cell r="BI386" t="str">
            <v/>
          </cell>
        </row>
        <row r="387">
          <cell r="W387" t="str">
            <v/>
          </cell>
          <cell r="AG387" t="str">
            <v/>
          </cell>
          <cell r="AP387" t="str">
            <v>SVA_E</v>
          </cell>
          <cell r="AZ387" t="str">
            <v/>
          </cell>
          <cell r="BI387" t="str">
            <v/>
          </cell>
        </row>
        <row r="388">
          <cell r="W388" t="str">
            <v/>
          </cell>
          <cell r="AG388" t="str">
            <v/>
          </cell>
          <cell r="AP388" t="str">
            <v/>
          </cell>
          <cell r="AZ388" t="str">
            <v/>
          </cell>
          <cell r="BI388" t="str">
            <v/>
          </cell>
        </row>
        <row r="389">
          <cell r="W389" t="str">
            <v/>
          </cell>
          <cell r="AG389" t="str">
            <v/>
          </cell>
          <cell r="AP389" t="str">
            <v/>
          </cell>
          <cell r="AZ389" t="str">
            <v/>
          </cell>
          <cell r="BI389" t="str">
            <v/>
          </cell>
        </row>
        <row r="390">
          <cell r="W390" t="str">
            <v/>
          </cell>
          <cell r="AG390" t="str">
            <v/>
          </cell>
          <cell r="AP390" t="str">
            <v/>
          </cell>
          <cell r="AZ390" t="str">
            <v/>
          </cell>
          <cell r="BI390" t="str">
            <v/>
          </cell>
        </row>
        <row r="391">
          <cell r="W391" t="str">
            <v/>
          </cell>
          <cell r="AG391" t="str">
            <v/>
          </cell>
          <cell r="AP391" t="str">
            <v/>
          </cell>
          <cell r="AZ391" t="str">
            <v/>
          </cell>
          <cell r="BI391" t="str">
            <v>LTR5_Hs</v>
          </cell>
        </row>
        <row r="392">
          <cell r="W392" t="str">
            <v/>
          </cell>
          <cell r="AG392" t="str">
            <v/>
          </cell>
          <cell r="AP392" t="str">
            <v>AluYc1</v>
          </cell>
          <cell r="AZ392" t="str">
            <v/>
          </cell>
          <cell r="BI392" t="str">
            <v/>
          </cell>
        </row>
        <row r="393">
          <cell r="W393" t="str">
            <v/>
          </cell>
          <cell r="AG393" t="str">
            <v/>
          </cell>
          <cell r="AP393" t="str">
            <v/>
          </cell>
          <cell r="AZ393" t="str">
            <v/>
          </cell>
          <cell r="BI393" t="str">
            <v/>
          </cell>
        </row>
        <row r="394">
          <cell r="W394" t="str">
            <v/>
          </cell>
          <cell r="AP394" t="str">
            <v/>
          </cell>
          <cell r="AZ394" t="str">
            <v/>
          </cell>
          <cell r="BI394" t="str">
            <v>L1HS</v>
          </cell>
        </row>
        <row r="395">
          <cell r="W395" t="str">
            <v/>
          </cell>
          <cell r="AP395" t="str">
            <v/>
          </cell>
          <cell r="AZ395" t="str">
            <v/>
          </cell>
          <cell r="BI395" t="str">
            <v>SVA_E</v>
          </cell>
        </row>
        <row r="396">
          <cell r="W396" t="str">
            <v/>
          </cell>
          <cell r="AP396" t="str">
            <v/>
          </cell>
          <cell r="AZ396" t="str">
            <v/>
          </cell>
          <cell r="BI396" t="str">
            <v/>
          </cell>
        </row>
        <row r="397">
          <cell r="W397" t="str">
            <v/>
          </cell>
          <cell r="AP397" t="str">
            <v>AluYa5</v>
          </cell>
          <cell r="AZ397" t="str">
            <v/>
          </cell>
          <cell r="BI397" t="str">
            <v/>
          </cell>
        </row>
        <row r="398">
          <cell r="W398" t="str">
            <v>AluYa5</v>
          </cell>
          <cell r="AP398" t="str">
            <v/>
          </cell>
          <cell r="AZ398" t="str">
            <v/>
          </cell>
          <cell r="BI398" t="str">
            <v/>
          </cell>
        </row>
        <row r="399">
          <cell r="W399" t="str">
            <v/>
          </cell>
          <cell r="AP399" t="str">
            <v/>
          </cell>
          <cell r="AZ399" t="str">
            <v/>
          </cell>
          <cell r="BI399" t="str">
            <v>AluYc1</v>
          </cell>
        </row>
        <row r="400">
          <cell r="W400" t="str">
            <v/>
          </cell>
          <cell r="AP400" t="str">
            <v/>
          </cell>
          <cell r="AZ400" t="str">
            <v/>
          </cell>
          <cell r="BI400" t="str">
            <v/>
          </cell>
        </row>
        <row r="401">
          <cell r="W401" t="str">
            <v/>
          </cell>
          <cell r="AP401" t="str">
            <v/>
          </cell>
          <cell r="AZ401" t="str">
            <v/>
          </cell>
          <cell r="BI401" t="str">
            <v/>
          </cell>
        </row>
        <row r="402">
          <cell r="W402" t="str">
            <v/>
          </cell>
          <cell r="AP402" t="str">
            <v/>
          </cell>
          <cell r="AZ402" t="str">
            <v/>
          </cell>
          <cell r="BI402" t="str">
            <v/>
          </cell>
        </row>
        <row r="403">
          <cell r="W403" t="str">
            <v/>
          </cell>
          <cell r="AP403" t="str">
            <v/>
          </cell>
          <cell r="AZ403" t="str">
            <v/>
          </cell>
          <cell r="BI403" t="str">
            <v/>
          </cell>
        </row>
        <row r="404">
          <cell r="W404" t="str">
            <v/>
          </cell>
          <cell r="AP404" t="str">
            <v>AluYb9</v>
          </cell>
          <cell r="AZ404" t="str">
            <v/>
          </cell>
          <cell r="BI404" t="str">
            <v/>
          </cell>
        </row>
        <row r="405">
          <cell r="W405" t="str">
            <v/>
          </cell>
          <cell r="AP405" t="str">
            <v/>
          </cell>
          <cell r="AZ405" t="str">
            <v/>
          </cell>
          <cell r="BI405" t="str">
            <v>AluYa5</v>
          </cell>
        </row>
        <row r="406">
          <cell r="W406" t="str">
            <v/>
          </cell>
          <cell r="AP406" t="str">
            <v/>
          </cell>
          <cell r="AZ406" t="str">
            <v/>
          </cell>
          <cell r="BI406" t="str">
            <v/>
          </cell>
        </row>
        <row r="407">
          <cell r="W407" t="str">
            <v/>
          </cell>
          <cell r="AP407" t="str">
            <v/>
          </cell>
          <cell r="AZ407" t="str">
            <v/>
          </cell>
          <cell r="BI407" t="str">
            <v/>
          </cell>
        </row>
        <row r="408">
          <cell r="W408" t="str">
            <v/>
          </cell>
          <cell r="AP408" t="str">
            <v/>
          </cell>
          <cell r="AZ408" t="str">
            <v/>
          </cell>
          <cell r="BI408" t="str">
            <v/>
          </cell>
        </row>
        <row r="409">
          <cell r="W409" t="str">
            <v/>
          </cell>
          <cell r="AP409" t="str">
            <v/>
          </cell>
          <cell r="AZ409" t="str">
            <v/>
          </cell>
          <cell r="BI409" t="str">
            <v/>
          </cell>
        </row>
        <row r="410">
          <cell r="W410" t="str">
            <v/>
          </cell>
          <cell r="AP410" t="str">
            <v/>
          </cell>
          <cell r="AZ410" t="str">
            <v/>
          </cell>
          <cell r="BI410" t="str">
            <v/>
          </cell>
        </row>
        <row r="411">
          <cell r="W411" t="str">
            <v/>
          </cell>
          <cell r="AP411" t="str">
            <v/>
          </cell>
          <cell r="AZ411" t="str">
            <v/>
          </cell>
          <cell r="BI411" t="str">
            <v/>
          </cell>
        </row>
        <row r="412">
          <cell r="W412" t="str">
            <v/>
          </cell>
          <cell r="AP412" t="str">
            <v/>
          </cell>
          <cell r="AZ412" t="str">
            <v/>
          </cell>
          <cell r="BI412" t="str">
            <v>AluYb9</v>
          </cell>
        </row>
        <row r="413">
          <cell r="W413" t="str">
            <v/>
          </cell>
          <cell r="AP413" t="str">
            <v/>
          </cell>
          <cell r="AZ413" t="str">
            <v/>
          </cell>
          <cell r="BI413" t="str">
            <v/>
          </cell>
        </row>
        <row r="414">
          <cell r="W414" t="str">
            <v/>
          </cell>
          <cell r="AP414" t="str">
            <v/>
          </cell>
          <cell r="AZ414" t="str">
            <v/>
          </cell>
          <cell r="BI414" t="str">
            <v/>
          </cell>
        </row>
        <row r="415">
          <cell r="W415" t="str">
            <v/>
          </cell>
          <cell r="AP415" t="str">
            <v/>
          </cell>
          <cell r="AZ415" t="str">
            <v/>
          </cell>
          <cell r="BI415" t="str">
            <v/>
          </cell>
        </row>
        <row r="416">
          <cell r="W416" t="str">
            <v/>
          </cell>
          <cell r="AP416" t="str">
            <v/>
          </cell>
          <cell r="AZ416" t="str">
            <v/>
          </cell>
          <cell r="BI416" t="str">
            <v/>
          </cell>
        </row>
        <row r="417">
          <cell r="W417" t="str">
            <v/>
          </cell>
          <cell r="AP417" t="str">
            <v/>
          </cell>
          <cell r="BI417" t="str">
            <v/>
          </cell>
        </row>
        <row r="418">
          <cell r="W418" t="str">
            <v/>
          </cell>
          <cell r="AP418" t="str">
            <v/>
          </cell>
          <cell r="BI418" t="str">
            <v/>
          </cell>
        </row>
        <row r="419">
          <cell r="W419" t="str">
            <v/>
          </cell>
          <cell r="AP419" t="str">
            <v/>
          </cell>
          <cell r="BI419" t="str">
            <v/>
          </cell>
        </row>
        <row r="420">
          <cell r="W420" t="str">
            <v/>
          </cell>
          <cell r="AP420" t="str">
            <v/>
          </cell>
          <cell r="BI420" t="str">
            <v/>
          </cell>
        </row>
        <row r="421">
          <cell r="W421" t="str">
            <v/>
          </cell>
          <cell r="AP421" t="str">
            <v/>
          </cell>
          <cell r="BI421" t="str">
            <v/>
          </cell>
        </row>
        <row r="422">
          <cell r="W422" t="str">
            <v/>
          </cell>
          <cell r="AP422" t="str">
            <v/>
          </cell>
          <cell r="BI422" t="str">
            <v/>
          </cell>
        </row>
        <row r="423">
          <cell r="W423" t="str">
            <v/>
          </cell>
          <cell r="AP423" t="str">
            <v/>
          </cell>
          <cell r="BI423" t="str">
            <v/>
          </cell>
        </row>
        <row r="424">
          <cell r="W424" t="str">
            <v/>
          </cell>
          <cell r="AP424" t="str">
            <v>AluYa5</v>
          </cell>
          <cell r="BI424" t="str">
            <v/>
          </cell>
        </row>
        <row r="425">
          <cell r="W425" t="str">
            <v/>
          </cell>
          <cell r="AP425" t="str">
            <v/>
          </cell>
          <cell r="BI425" t="str">
            <v/>
          </cell>
        </row>
        <row r="426">
          <cell r="W426" t="str">
            <v/>
          </cell>
          <cell r="AP426" t="str">
            <v/>
          </cell>
          <cell r="BI426" t="str">
            <v/>
          </cell>
        </row>
        <row r="427">
          <cell r="W427" t="str">
            <v/>
          </cell>
          <cell r="AP427" t="str">
            <v/>
          </cell>
          <cell r="BI427" t="str">
            <v/>
          </cell>
        </row>
        <row r="428">
          <cell r="W428" t="str">
            <v/>
          </cell>
          <cell r="AP428" t="str">
            <v/>
          </cell>
          <cell r="BI428" t="str">
            <v/>
          </cell>
        </row>
        <row r="429">
          <cell r="AP429" t="str">
            <v/>
          </cell>
          <cell r="BI429" t="str">
            <v/>
          </cell>
        </row>
        <row r="430">
          <cell r="AP430" t="str">
            <v/>
          </cell>
          <cell r="BI430" t="str">
            <v/>
          </cell>
        </row>
        <row r="431">
          <cell r="AP431" t="str">
            <v/>
          </cell>
          <cell r="BI431" t="str">
            <v/>
          </cell>
        </row>
        <row r="432">
          <cell r="AP432" t="str">
            <v/>
          </cell>
          <cell r="BI432" t="str">
            <v>AluYa5</v>
          </cell>
        </row>
        <row r="433">
          <cell r="AP433" t="str">
            <v/>
          </cell>
          <cell r="BI433" t="str">
            <v/>
          </cell>
        </row>
        <row r="434">
          <cell r="AP434" t="str">
            <v/>
          </cell>
          <cell r="BI434" t="str">
            <v/>
          </cell>
        </row>
        <row r="435">
          <cell r="AP435" t="str">
            <v/>
          </cell>
          <cell r="BI435" t="str">
            <v/>
          </cell>
        </row>
        <row r="436">
          <cell r="AP436" t="str">
            <v/>
          </cell>
          <cell r="BI436" t="str">
            <v/>
          </cell>
        </row>
        <row r="437">
          <cell r="AP437" t="str">
            <v/>
          </cell>
          <cell r="BI437" t="str">
            <v/>
          </cell>
        </row>
        <row r="438">
          <cell r="AP438" t="str">
            <v/>
          </cell>
          <cell r="BI438" t="str">
            <v/>
          </cell>
        </row>
        <row r="439">
          <cell r="AP439" t="str">
            <v/>
          </cell>
          <cell r="BI439" t="str">
            <v/>
          </cell>
        </row>
        <row r="440">
          <cell r="AP440" t="str">
            <v/>
          </cell>
          <cell r="BI440" t="str">
            <v/>
          </cell>
        </row>
        <row r="441">
          <cell r="AP441" t="str">
            <v/>
          </cell>
          <cell r="BI441" t="str">
            <v/>
          </cell>
        </row>
        <row r="442">
          <cell r="AP442" t="str">
            <v/>
          </cell>
          <cell r="BI442" t="str">
            <v/>
          </cell>
        </row>
        <row r="443">
          <cell r="AP443" t="str">
            <v/>
          </cell>
          <cell r="BI443" t="str">
            <v/>
          </cell>
        </row>
        <row r="444">
          <cell r="AP444" t="str">
            <v/>
          </cell>
          <cell r="BI444" t="str">
            <v/>
          </cell>
        </row>
        <row r="445">
          <cell r="AP445" t="str">
            <v/>
          </cell>
          <cell r="BI445" t="str">
            <v/>
          </cell>
        </row>
        <row r="446">
          <cell r="AP446" t="str">
            <v/>
          </cell>
          <cell r="BI446" t="str">
            <v/>
          </cell>
        </row>
        <row r="447">
          <cell r="AP447" t="str">
            <v/>
          </cell>
          <cell r="BI447" t="str">
            <v/>
          </cell>
        </row>
        <row r="448">
          <cell r="AP448" t="str">
            <v/>
          </cell>
          <cell r="BI448" t="str">
            <v/>
          </cell>
        </row>
        <row r="449">
          <cell r="AP449" t="str">
            <v/>
          </cell>
          <cell r="BI449" t="str">
            <v/>
          </cell>
        </row>
        <row r="450">
          <cell r="AP450" t="str">
            <v/>
          </cell>
          <cell r="BI450" t="str">
            <v/>
          </cell>
        </row>
        <row r="451">
          <cell r="AP451" t="str">
            <v/>
          </cell>
          <cell r="BI451" t="str">
            <v/>
          </cell>
        </row>
        <row r="452">
          <cell r="AP452" t="str">
            <v/>
          </cell>
          <cell r="BI452" t="str">
            <v/>
          </cell>
        </row>
        <row r="453">
          <cell r="AP453" t="str">
            <v/>
          </cell>
          <cell r="BI453" t="str">
            <v/>
          </cell>
        </row>
        <row r="454">
          <cell r="AP454" t="str">
            <v/>
          </cell>
          <cell r="BI454" t="str">
            <v/>
          </cell>
        </row>
        <row r="455">
          <cell r="AP455" t="str">
            <v/>
          </cell>
          <cell r="BI455" t="str">
            <v/>
          </cell>
        </row>
        <row r="456">
          <cell r="AP456" t="str">
            <v/>
          </cell>
          <cell r="BI456" t="str">
            <v/>
          </cell>
        </row>
        <row r="457">
          <cell r="AP457" t="str">
            <v/>
          </cell>
          <cell r="BI457" t="str">
            <v/>
          </cell>
        </row>
        <row r="458">
          <cell r="AP458" t="str">
            <v/>
          </cell>
          <cell r="BI458" t="str">
            <v/>
          </cell>
        </row>
        <row r="459">
          <cell r="BI459" t="str">
            <v/>
          </cell>
        </row>
        <row r="460">
          <cell r="BI460" t="str">
            <v/>
          </cell>
        </row>
        <row r="461">
          <cell r="BI461" t="str">
            <v/>
          </cell>
        </row>
        <row r="462">
          <cell r="BI462" t="str">
            <v/>
          </cell>
        </row>
        <row r="463">
          <cell r="BI463" t="str">
            <v/>
          </cell>
        </row>
        <row r="464">
          <cell r="BI464" t="str">
            <v/>
          </cell>
        </row>
        <row r="465">
          <cell r="BI465" t="str">
            <v/>
          </cell>
        </row>
        <row r="466">
          <cell r="BI466" t="str">
            <v/>
          </cell>
        </row>
        <row r="467">
          <cell r="BI467" t="str">
            <v/>
          </cell>
        </row>
        <row r="468">
          <cell r="BI468" t="str">
            <v/>
          </cell>
        </row>
      </sheetData>
      <sheetData sheetId="9" refreshError="1"/>
      <sheetData sheetId="10" refreshError="1"/>
      <sheetData sheetId="11" refreshError="1"/>
      <sheetData sheetId="12">
        <row r="2">
          <cell r="N2" t="e">
            <v>#N/A</v>
          </cell>
          <cell r="W2" t="e">
            <v>#N/A</v>
          </cell>
          <cell r="AG2" t="e">
            <v>#N/A</v>
          </cell>
          <cell r="AQ2" t="e">
            <v>#N/A</v>
          </cell>
        </row>
        <row r="3">
          <cell r="N3" t="e">
            <v>#N/A</v>
          </cell>
          <cell r="W3" t="e">
            <v>#N/A</v>
          </cell>
          <cell r="AG3" t="e">
            <v>#N/A</v>
          </cell>
          <cell r="AQ3" t="e">
            <v>#N/A</v>
          </cell>
        </row>
        <row r="4">
          <cell r="N4" t="e">
            <v>#N/A</v>
          </cell>
          <cell r="W4" t="str">
            <v/>
          </cell>
          <cell r="AG4" t="e">
            <v>#N/A</v>
          </cell>
          <cell r="AQ4" t="str">
            <v/>
          </cell>
        </row>
        <row r="5">
          <cell r="N5" t="e">
            <v>#N/A</v>
          </cell>
          <cell r="W5" t="str">
            <v/>
          </cell>
          <cell r="AG5" t="e">
            <v>#N/A</v>
          </cell>
          <cell r="AQ5" t="str">
            <v/>
          </cell>
        </row>
        <row r="6">
          <cell r="N6" t="str">
            <v/>
          </cell>
          <cell r="W6" t="str">
            <v/>
          </cell>
          <cell r="AG6" t="e">
            <v>#N/A</v>
          </cell>
          <cell r="AQ6" t="str">
            <v/>
          </cell>
        </row>
        <row r="7">
          <cell r="N7" t="str">
            <v/>
          </cell>
          <cell r="W7" t="str">
            <v/>
          </cell>
          <cell r="AG7" t="e">
            <v>#N/A</v>
          </cell>
          <cell r="AQ7" t="str">
            <v/>
          </cell>
        </row>
        <row r="8">
          <cell r="N8" t="str">
            <v/>
          </cell>
          <cell r="W8" t="str">
            <v/>
          </cell>
          <cell r="AG8" t="e">
            <v>#N/A</v>
          </cell>
          <cell r="AQ8" t="str">
            <v/>
          </cell>
        </row>
        <row r="9">
          <cell r="N9" t="str">
            <v/>
          </cell>
          <cell r="W9" t="str">
            <v/>
          </cell>
          <cell r="AG9" t="str">
            <v/>
          </cell>
          <cell r="AQ9" t="str">
            <v/>
          </cell>
        </row>
        <row r="10">
          <cell r="N10" t="str">
            <v/>
          </cell>
          <cell r="W10" t="str">
            <v/>
          </cell>
          <cell r="AG10" t="str">
            <v/>
          </cell>
          <cell r="AQ10" t="str">
            <v/>
          </cell>
        </row>
        <row r="11">
          <cell r="N11" t="str">
            <v/>
          </cell>
          <cell r="W11" t="str">
            <v/>
          </cell>
          <cell r="AG11" t="str">
            <v/>
          </cell>
          <cell r="AQ11" t="str">
            <v/>
          </cell>
        </row>
        <row r="12">
          <cell r="N12" t="str">
            <v/>
          </cell>
          <cell r="W12" t="str">
            <v/>
          </cell>
          <cell r="AG12" t="str">
            <v/>
          </cell>
          <cell r="AQ12" t="str">
            <v/>
          </cell>
        </row>
        <row r="13">
          <cell r="N13" t="str">
            <v/>
          </cell>
          <cell r="W13" t="str">
            <v/>
          </cell>
          <cell r="AG13" t="str">
            <v/>
          </cell>
          <cell r="AQ13" t="str">
            <v/>
          </cell>
        </row>
        <row r="14">
          <cell r="N14" t="str">
            <v/>
          </cell>
          <cell r="W14" t="str">
            <v/>
          </cell>
          <cell r="AG14" t="str">
            <v/>
          </cell>
          <cell r="AQ14" t="str">
            <v/>
          </cell>
        </row>
        <row r="15">
          <cell r="N15" t="str">
            <v/>
          </cell>
          <cell r="W15" t="str">
            <v/>
          </cell>
          <cell r="AG15" t="str">
            <v/>
          </cell>
          <cell r="AQ15" t="str">
            <v/>
          </cell>
        </row>
        <row r="16">
          <cell r="N16" t="str">
            <v/>
          </cell>
          <cell r="W16" t="str">
            <v/>
          </cell>
          <cell r="AG16" t="str">
            <v/>
          </cell>
          <cell r="AQ16" t="str">
            <v/>
          </cell>
        </row>
        <row r="17">
          <cell r="N17" t="str">
            <v/>
          </cell>
          <cell r="W17" t="str">
            <v/>
          </cell>
          <cell r="AG17" t="str">
            <v/>
          </cell>
          <cell r="AQ17" t="str">
            <v/>
          </cell>
        </row>
        <row r="18">
          <cell r="N18" t="str">
            <v/>
          </cell>
          <cell r="W18" t="str">
            <v/>
          </cell>
          <cell r="AG18" t="str">
            <v/>
          </cell>
          <cell r="AQ18" t="str">
            <v/>
          </cell>
        </row>
        <row r="19">
          <cell r="N19" t="str">
            <v/>
          </cell>
          <cell r="W19" t="str">
            <v/>
          </cell>
          <cell r="AG19" t="str">
            <v/>
          </cell>
          <cell r="AQ19" t="str">
            <v/>
          </cell>
        </row>
        <row r="20">
          <cell r="N20" t="str">
            <v/>
          </cell>
          <cell r="W20" t="str">
            <v/>
          </cell>
          <cell r="AG20" t="str">
            <v/>
          </cell>
          <cell r="AQ20" t="str">
            <v/>
          </cell>
        </row>
        <row r="21">
          <cell r="N21" t="str">
            <v/>
          </cell>
          <cell r="W21" t="str">
            <v/>
          </cell>
          <cell r="AG21" t="str">
            <v/>
          </cell>
          <cell r="AQ21" t="str">
            <v/>
          </cell>
        </row>
        <row r="22">
          <cell r="N22" t="str">
            <v/>
          </cell>
          <cell r="W22" t="str">
            <v/>
          </cell>
          <cell r="AG22" t="str">
            <v/>
          </cell>
          <cell r="AQ22" t="str">
            <v/>
          </cell>
        </row>
        <row r="23">
          <cell r="N23" t="str">
            <v/>
          </cell>
          <cell r="W23" t="str">
            <v/>
          </cell>
          <cell r="AG23" t="str">
            <v/>
          </cell>
          <cell r="AQ23" t="str">
            <v/>
          </cell>
        </row>
        <row r="24">
          <cell r="N24" t="str">
            <v/>
          </cell>
          <cell r="W24" t="str">
            <v/>
          </cell>
          <cell r="AG24" t="str">
            <v/>
          </cell>
          <cell r="AQ24" t="str">
            <v/>
          </cell>
        </row>
        <row r="25">
          <cell r="N25" t="str">
            <v/>
          </cell>
          <cell r="W25" t="str">
            <v/>
          </cell>
          <cell r="AG25" t="str">
            <v/>
          </cell>
          <cell r="AQ25" t="str">
            <v/>
          </cell>
        </row>
        <row r="26">
          <cell r="N26" t="str">
            <v/>
          </cell>
          <cell r="W26" t="str">
            <v/>
          </cell>
          <cell r="AG26" t="str">
            <v/>
          </cell>
          <cell r="AQ26" t="str">
            <v/>
          </cell>
        </row>
        <row r="27">
          <cell r="N27" t="str">
            <v/>
          </cell>
          <cell r="W27" t="str">
            <v/>
          </cell>
          <cell r="AG27" t="str">
            <v/>
          </cell>
          <cell r="AQ27" t="str">
            <v/>
          </cell>
        </row>
        <row r="28">
          <cell r="N28" t="str">
            <v/>
          </cell>
          <cell r="W28" t="str">
            <v/>
          </cell>
          <cell r="AG28" t="str">
            <v/>
          </cell>
          <cell r="AQ28" t="str">
            <v/>
          </cell>
        </row>
        <row r="29">
          <cell r="N29" t="str">
            <v/>
          </cell>
          <cell r="W29" t="str">
            <v/>
          </cell>
          <cell r="AG29" t="str">
            <v/>
          </cell>
          <cell r="AQ29" t="str">
            <v/>
          </cell>
        </row>
        <row r="30">
          <cell r="N30" t="str">
            <v/>
          </cell>
          <cell r="W30" t="str">
            <v/>
          </cell>
          <cell r="AG30" t="str">
            <v/>
          </cell>
          <cell r="AQ30" t="str">
            <v/>
          </cell>
        </row>
        <row r="31">
          <cell r="N31" t="str">
            <v/>
          </cell>
          <cell r="W31" t="str">
            <v/>
          </cell>
          <cell r="AG31" t="str">
            <v/>
          </cell>
          <cell r="AQ31" t="str">
            <v/>
          </cell>
        </row>
        <row r="32">
          <cell r="N32" t="str">
            <v/>
          </cell>
          <cell r="W32" t="str">
            <v>SVA_A</v>
          </cell>
          <cell r="AG32" t="str">
            <v/>
          </cell>
          <cell r="AQ32" t="str">
            <v/>
          </cell>
        </row>
        <row r="33">
          <cell r="N33" t="str">
            <v/>
          </cell>
          <cell r="W33" t="str">
            <v>AluYa1</v>
          </cell>
          <cell r="AG33" t="str">
            <v/>
          </cell>
          <cell r="AQ33" t="str">
            <v/>
          </cell>
        </row>
        <row r="34">
          <cell r="N34" t="str">
            <v/>
          </cell>
          <cell r="W34" t="str">
            <v/>
          </cell>
          <cell r="AG34" t="str">
            <v/>
          </cell>
          <cell r="AQ34" t="str">
            <v/>
          </cell>
        </row>
        <row r="35">
          <cell r="N35" t="str">
            <v/>
          </cell>
          <cell r="W35" t="str">
            <v/>
          </cell>
          <cell r="AG35" t="str">
            <v/>
          </cell>
          <cell r="AQ35" t="str">
            <v/>
          </cell>
        </row>
        <row r="36">
          <cell r="N36" t="str">
            <v/>
          </cell>
          <cell r="W36" t="str">
            <v/>
          </cell>
          <cell r="AG36" t="str">
            <v/>
          </cell>
          <cell r="AQ36" t="str">
            <v>SVA_A</v>
          </cell>
        </row>
        <row r="37">
          <cell r="N37" t="str">
            <v>SVA_A</v>
          </cell>
          <cell r="W37" t="str">
            <v/>
          </cell>
          <cell r="AG37" t="str">
            <v>SVA_A</v>
          </cell>
          <cell r="AQ37" t="str">
            <v>AluYa1</v>
          </cell>
        </row>
        <row r="38">
          <cell r="N38" t="str">
            <v>AluYa1</v>
          </cell>
          <cell r="W38" t="str">
            <v/>
          </cell>
          <cell r="AG38" t="str">
            <v>AluYa1</v>
          </cell>
          <cell r="AQ38" t="str">
            <v/>
          </cell>
        </row>
        <row r="39">
          <cell r="N39" t="str">
            <v/>
          </cell>
          <cell r="W39" t="str">
            <v/>
          </cell>
          <cell r="AG39" t="str">
            <v/>
          </cell>
          <cell r="AQ39" t="str">
            <v/>
          </cell>
        </row>
        <row r="40">
          <cell r="N40" t="str">
            <v/>
          </cell>
          <cell r="W40" t="str">
            <v/>
          </cell>
          <cell r="AG40" t="str">
            <v/>
          </cell>
          <cell r="AQ40" t="str">
            <v/>
          </cell>
        </row>
        <row r="41">
          <cell r="N41" t="str">
            <v/>
          </cell>
          <cell r="W41" t="str">
            <v/>
          </cell>
          <cell r="AG41" t="str">
            <v/>
          </cell>
          <cell r="AQ41" t="str">
            <v/>
          </cell>
        </row>
        <row r="42">
          <cell r="N42" t="str">
            <v/>
          </cell>
          <cell r="W42" t="str">
            <v/>
          </cell>
          <cell r="AG42" t="str">
            <v/>
          </cell>
          <cell r="AQ42" t="str">
            <v/>
          </cell>
        </row>
        <row r="43">
          <cell r="N43" t="str">
            <v/>
          </cell>
          <cell r="W43" t="str">
            <v/>
          </cell>
          <cell r="AG43" t="str">
            <v/>
          </cell>
          <cell r="AQ43" t="str">
            <v/>
          </cell>
        </row>
        <row r="44">
          <cell r="N44" t="str">
            <v/>
          </cell>
          <cell r="W44" t="str">
            <v/>
          </cell>
          <cell r="AG44" t="str">
            <v/>
          </cell>
          <cell r="AQ44" t="str">
            <v/>
          </cell>
        </row>
        <row r="45">
          <cell r="N45" t="str">
            <v/>
          </cell>
          <cell r="W45" t="str">
            <v/>
          </cell>
          <cell r="AG45" t="str">
            <v/>
          </cell>
          <cell r="AQ45" t="str">
            <v/>
          </cell>
        </row>
        <row r="46">
          <cell r="N46" t="str">
            <v/>
          </cell>
          <cell r="W46" t="str">
            <v/>
          </cell>
          <cell r="AG46" t="str">
            <v/>
          </cell>
          <cell r="AQ46" t="str">
            <v/>
          </cell>
        </row>
        <row r="47">
          <cell r="N47" t="str">
            <v/>
          </cell>
          <cell r="W47" t="str">
            <v/>
          </cell>
          <cell r="AG47" t="str">
            <v/>
          </cell>
          <cell r="AQ47" t="str">
            <v/>
          </cell>
        </row>
        <row r="48">
          <cell r="N48" t="str">
            <v/>
          </cell>
          <cell r="W48" t="str">
            <v/>
          </cell>
          <cell r="AG48" t="str">
            <v/>
          </cell>
          <cell r="AQ48" t="str">
            <v/>
          </cell>
        </row>
        <row r="49">
          <cell r="N49" t="str">
            <v/>
          </cell>
          <cell r="W49" t="str">
            <v/>
          </cell>
          <cell r="AG49" t="str">
            <v/>
          </cell>
          <cell r="AQ49" t="str">
            <v/>
          </cell>
        </row>
        <row r="50">
          <cell r="N50" t="str">
            <v/>
          </cell>
          <cell r="W50" t="str">
            <v/>
          </cell>
          <cell r="AG50" t="str">
            <v/>
          </cell>
          <cell r="AQ50" t="str">
            <v/>
          </cell>
        </row>
        <row r="51">
          <cell r="N51" t="str">
            <v/>
          </cell>
          <cell r="W51" t="str">
            <v/>
          </cell>
          <cell r="AG51" t="str">
            <v/>
          </cell>
          <cell r="AQ51" t="str">
            <v/>
          </cell>
        </row>
        <row r="52">
          <cell r="N52" t="str">
            <v/>
          </cell>
          <cell r="W52" t="str">
            <v/>
          </cell>
          <cell r="AG52" t="str">
            <v/>
          </cell>
          <cell r="AQ52" t="str">
            <v/>
          </cell>
        </row>
        <row r="53">
          <cell r="N53" t="str">
            <v/>
          </cell>
          <cell r="W53" t="str">
            <v/>
          </cell>
          <cell r="AG53" t="str">
            <v/>
          </cell>
          <cell r="AQ53" t="str">
            <v/>
          </cell>
        </row>
        <row r="54">
          <cell r="N54" t="str">
            <v/>
          </cell>
          <cell r="W54" t="str">
            <v/>
          </cell>
          <cell r="AG54" t="str">
            <v/>
          </cell>
          <cell r="AQ54" t="str">
            <v/>
          </cell>
        </row>
        <row r="55">
          <cell r="N55" t="str">
            <v/>
          </cell>
          <cell r="W55" t="str">
            <v/>
          </cell>
          <cell r="AG55" t="str">
            <v/>
          </cell>
          <cell r="AQ55" t="str">
            <v/>
          </cell>
        </row>
        <row r="56">
          <cell r="N56" t="str">
            <v/>
          </cell>
          <cell r="W56" t="str">
            <v/>
          </cell>
          <cell r="AG56" t="str">
            <v/>
          </cell>
          <cell r="AQ56" t="str">
            <v/>
          </cell>
        </row>
        <row r="57">
          <cell r="N57" t="str">
            <v/>
          </cell>
          <cell r="W57" t="str">
            <v>AluYb8</v>
          </cell>
          <cell r="AG57" t="str">
            <v/>
          </cell>
          <cell r="AQ57" t="str">
            <v/>
          </cell>
        </row>
        <row r="58">
          <cell r="N58" t="str">
            <v/>
          </cell>
          <cell r="W58" t="str">
            <v/>
          </cell>
          <cell r="AG58" t="str">
            <v/>
          </cell>
          <cell r="AQ58" t="str">
            <v/>
          </cell>
        </row>
        <row r="59">
          <cell r="N59" t="str">
            <v/>
          </cell>
          <cell r="W59" t="str">
            <v/>
          </cell>
          <cell r="AG59" t="str">
            <v/>
          </cell>
          <cell r="AQ59" t="str">
            <v/>
          </cell>
        </row>
        <row r="60">
          <cell r="N60" t="str">
            <v/>
          </cell>
          <cell r="W60" t="str">
            <v>L1HS</v>
          </cell>
          <cell r="AG60" t="str">
            <v/>
          </cell>
          <cell r="AQ60" t="str">
            <v/>
          </cell>
        </row>
        <row r="61">
          <cell r="N61" t="str">
            <v/>
          </cell>
          <cell r="W61" t="str">
            <v/>
          </cell>
          <cell r="AG61" t="str">
            <v/>
          </cell>
          <cell r="AQ61" t="str">
            <v/>
          </cell>
        </row>
        <row r="62">
          <cell r="N62" t="str">
            <v/>
          </cell>
          <cell r="W62" t="str">
            <v/>
          </cell>
          <cell r="AG62" t="str">
            <v/>
          </cell>
          <cell r="AQ62" t="str">
            <v/>
          </cell>
        </row>
        <row r="63">
          <cell r="N63" t="str">
            <v/>
          </cell>
          <cell r="W63" t="str">
            <v>L1HS</v>
          </cell>
          <cell r="AG63" t="str">
            <v/>
          </cell>
          <cell r="AQ63" t="str">
            <v/>
          </cell>
        </row>
        <row r="64">
          <cell r="N64" t="str">
            <v/>
          </cell>
          <cell r="W64" t="str">
            <v/>
          </cell>
          <cell r="AG64" t="str">
            <v/>
          </cell>
          <cell r="AQ64" t="str">
            <v/>
          </cell>
        </row>
        <row r="65">
          <cell r="N65" t="str">
            <v/>
          </cell>
          <cell r="W65" t="str">
            <v>AluYd8</v>
          </cell>
          <cell r="AG65" t="str">
            <v/>
          </cell>
          <cell r="AQ65" t="str">
            <v/>
          </cell>
        </row>
        <row r="66">
          <cell r="N66" t="str">
            <v/>
          </cell>
          <cell r="W66" t="str">
            <v/>
          </cell>
          <cell r="AG66" t="str">
            <v/>
          </cell>
          <cell r="AQ66" t="str">
            <v/>
          </cell>
        </row>
        <row r="67">
          <cell r="N67" t="str">
            <v/>
          </cell>
          <cell r="W67" t="str">
            <v/>
          </cell>
          <cell r="AG67" t="str">
            <v/>
          </cell>
          <cell r="AQ67" t="str">
            <v/>
          </cell>
        </row>
        <row r="68">
          <cell r="N68" t="str">
            <v/>
          </cell>
          <cell r="W68" t="str">
            <v/>
          </cell>
          <cell r="AG68" t="str">
            <v/>
          </cell>
          <cell r="AQ68" t="str">
            <v>AluYb8</v>
          </cell>
        </row>
        <row r="69">
          <cell r="N69" t="str">
            <v/>
          </cell>
          <cell r="W69" t="str">
            <v/>
          </cell>
          <cell r="AG69" t="str">
            <v/>
          </cell>
          <cell r="AQ69" t="str">
            <v/>
          </cell>
        </row>
        <row r="70">
          <cell r="N70" t="str">
            <v>AluYb8</v>
          </cell>
          <cell r="W70" t="str">
            <v/>
          </cell>
          <cell r="AG70" t="str">
            <v>AluYb8</v>
          </cell>
          <cell r="AQ70" t="str">
            <v/>
          </cell>
        </row>
        <row r="71">
          <cell r="N71" t="str">
            <v/>
          </cell>
          <cell r="W71" t="str">
            <v>AluYb8</v>
          </cell>
          <cell r="AG71" t="str">
            <v/>
          </cell>
          <cell r="AQ71" t="str">
            <v/>
          </cell>
        </row>
        <row r="72">
          <cell r="N72" t="str">
            <v/>
          </cell>
          <cell r="W72" t="str">
            <v/>
          </cell>
          <cell r="AG72" t="str">
            <v>L1HS</v>
          </cell>
          <cell r="AQ72" t="str">
            <v>AluYd8</v>
          </cell>
        </row>
        <row r="73">
          <cell r="N73" t="str">
            <v>L1HS</v>
          </cell>
          <cell r="W73" t="str">
            <v/>
          </cell>
          <cell r="AG73" t="str">
            <v/>
          </cell>
          <cell r="AQ73" t="str">
            <v/>
          </cell>
        </row>
        <row r="74">
          <cell r="N74" t="str">
            <v>L1HS</v>
          </cell>
          <cell r="W74" t="str">
            <v/>
          </cell>
          <cell r="AG74" t="str">
            <v/>
          </cell>
          <cell r="AQ74" t="str">
            <v/>
          </cell>
        </row>
        <row r="75">
          <cell r="N75" t="str">
            <v/>
          </cell>
          <cell r="W75" t="str">
            <v/>
          </cell>
          <cell r="AG75" t="str">
            <v>L1HS</v>
          </cell>
          <cell r="AQ75" t="str">
            <v/>
          </cell>
        </row>
        <row r="76">
          <cell r="N76" t="str">
            <v>AluYd8</v>
          </cell>
          <cell r="W76" t="str">
            <v/>
          </cell>
          <cell r="AG76" t="str">
            <v/>
          </cell>
          <cell r="AQ76" t="str">
            <v/>
          </cell>
        </row>
        <row r="77">
          <cell r="N77" t="str">
            <v/>
          </cell>
          <cell r="W77" t="str">
            <v/>
          </cell>
          <cell r="AG77" t="str">
            <v>AluYd8</v>
          </cell>
          <cell r="AQ77" t="str">
            <v/>
          </cell>
        </row>
        <row r="78">
          <cell r="N78" t="str">
            <v/>
          </cell>
          <cell r="W78" t="str">
            <v>AluYa5</v>
          </cell>
          <cell r="AG78" t="str">
            <v/>
          </cell>
          <cell r="AQ78" t="str">
            <v>AluYb8</v>
          </cell>
        </row>
        <row r="79">
          <cell r="N79" t="str">
            <v/>
          </cell>
          <cell r="W79" t="str">
            <v/>
          </cell>
          <cell r="AG79" t="str">
            <v/>
          </cell>
          <cell r="AQ79" t="str">
            <v/>
          </cell>
        </row>
        <row r="80">
          <cell r="N80" t="str">
            <v/>
          </cell>
          <cell r="W80" t="str">
            <v>AluYa5</v>
          </cell>
          <cell r="AG80" t="str">
            <v/>
          </cell>
          <cell r="AQ80" t="str">
            <v/>
          </cell>
        </row>
        <row r="81">
          <cell r="N81" t="str">
            <v/>
          </cell>
          <cell r="W81" t="str">
            <v>AluYb8</v>
          </cell>
          <cell r="AG81" t="str">
            <v/>
          </cell>
          <cell r="AQ81" t="str">
            <v/>
          </cell>
        </row>
        <row r="82">
          <cell r="N82" t="str">
            <v>AluYb8</v>
          </cell>
          <cell r="W82" t="str">
            <v/>
          </cell>
          <cell r="AG82" t="str">
            <v/>
          </cell>
          <cell r="AQ82" t="str">
            <v>L1PA2</v>
          </cell>
        </row>
        <row r="83">
          <cell r="N83" t="str">
            <v/>
          </cell>
          <cell r="W83" t="str">
            <v/>
          </cell>
          <cell r="AG83" t="str">
            <v>AluYb8</v>
          </cell>
          <cell r="AQ83" t="str">
            <v/>
          </cell>
        </row>
        <row r="84">
          <cell r="N84" t="str">
            <v/>
          </cell>
          <cell r="W84" t="str">
            <v/>
          </cell>
          <cell r="AG84" t="str">
            <v/>
          </cell>
          <cell r="AQ84" t="str">
            <v>AluYa5</v>
          </cell>
        </row>
        <row r="85">
          <cell r="N85" t="str">
            <v/>
          </cell>
          <cell r="W85" t="str">
            <v/>
          </cell>
          <cell r="AG85" t="str">
            <v/>
          </cell>
          <cell r="AQ85" t="str">
            <v/>
          </cell>
        </row>
        <row r="86">
          <cell r="N86" t="str">
            <v>L1PA2</v>
          </cell>
          <cell r="W86" t="str">
            <v/>
          </cell>
          <cell r="AG86" t="str">
            <v/>
          </cell>
          <cell r="AQ86" t="str">
            <v>AluYa5</v>
          </cell>
        </row>
        <row r="87">
          <cell r="N87" t="str">
            <v/>
          </cell>
          <cell r="W87" t="str">
            <v>AluYa5</v>
          </cell>
          <cell r="AG87" t="str">
            <v/>
          </cell>
          <cell r="AQ87" t="str">
            <v>AluYb8</v>
          </cell>
        </row>
        <row r="88">
          <cell r="N88" t="str">
            <v/>
          </cell>
          <cell r="W88" t="str">
            <v/>
          </cell>
          <cell r="AG88" t="str">
            <v/>
          </cell>
          <cell r="AQ88" t="str">
            <v/>
          </cell>
        </row>
        <row r="89">
          <cell r="N89" t="str">
            <v/>
          </cell>
          <cell r="W89" t="str">
            <v/>
          </cell>
          <cell r="AG89" t="str">
            <v>AluYa5</v>
          </cell>
          <cell r="AQ89" t="str">
            <v/>
          </cell>
        </row>
        <row r="90">
          <cell r="N90" t="str">
            <v/>
          </cell>
          <cell r="W90" t="str">
            <v/>
          </cell>
          <cell r="AG90" t="str">
            <v/>
          </cell>
          <cell r="AQ90" t="str">
            <v/>
          </cell>
        </row>
        <row r="91">
          <cell r="N91" t="str">
            <v/>
          </cell>
          <cell r="W91" t="str">
            <v/>
          </cell>
          <cell r="AG91" t="str">
            <v>AluYa5</v>
          </cell>
          <cell r="AQ91" t="str">
            <v/>
          </cell>
        </row>
        <row r="92">
          <cell r="N92" t="str">
            <v>AluYa5</v>
          </cell>
          <cell r="W92" t="str">
            <v/>
          </cell>
          <cell r="AG92" t="str">
            <v>AluYb8</v>
          </cell>
          <cell r="AQ92" t="str">
            <v>AluYa5</v>
          </cell>
        </row>
        <row r="93">
          <cell r="N93" t="str">
            <v>AluYa5</v>
          </cell>
          <cell r="W93" t="str">
            <v/>
          </cell>
          <cell r="AG93" t="str">
            <v/>
          </cell>
          <cell r="AQ93" t="str">
            <v/>
          </cell>
        </row>
        <row r="94">
          <cell r="N94" t="str">
            <v>AluYb8</v>
          </cell>
          <cell r="W94" t="str">
            <v/>
          </cell>
          <cell r="AG94" t="str">
            <v/>
          </cell>
          <cell r="AQ94" t="str">
            <v/>
          </cell>
        </row>
        <row r="95">
          <cell r="N95" t="str">
            <v/>
          </cell>
          <cell r="W95" t="str">
            <v>AluYb8</v>
          </cell>
          <cell r="AG95" t="str">
            <v/>
          </cell>
          <cell r="AQ95" t="str">
            <v/>
          </cell>
        </row>
        <row r="96">
          <cell r="N96" t="str">
            <v/>
          </cell>
          <cell r="W96" t="str">
            <v/>
          </cell>
          <cell r="AG96" t="str">
            <v/>
          </cell>
          <cell r="AQ96" t="str">
            <v/>
          </cell>
        </row>
        <row r="97">
          <cell r="N97" t="str">
            <v/>
          </cell>
          <cell r="W97" t="str">
            <v/>
          </cell>
          <cell r="AG97" t="str">
            <v/>
          </cell>
          <cell r="AQ97" t="str">
            <v/>
          </cell>
        </row>
        <row r="98">
          <cell r="N98" t="str">
            <v/>
          </cell>
          <cell r="W98" t="str">
            <v/>
          </cell>
          <cell r="AG98" t="str">
            <v>AluYa5</v>
          </cell>
          <cell r="AQ98" t="str">
            <v/>
          </cell>
        </row>
        <row r="99">
          <cell r="N99" t="str">
            <v>AluYa5</v>
          </cell>
          <cell r="W99" t="str">
            <v/>
          </cell>
          <cell r="AG99" t="str">
            <v/>
          </cell>
          <cell r="AQ99" t="str">
            <v/>
          </cell>
        </row>
        <row r="100">
          <cell r="N100" t="str">
            <v/>
          </cell>
          <cell r="W100" t="str">
            <v/>
          </cell>
          <cell r="AG100" t="str">
            <v/>
          </cell>
          <cell r="AQ100" t="str">
            <v/>
          </cell>
        </row>
        <row r="101">
          <cell r="N101" t="str">
            <v/>
          </cell>
          <cell r="W101" t="str">
            <v/>
          </cell>
          <cell r="AG101" t="str">
            <v/>
          </cell>
          <cell r="AQ101" t="str">
            <v>AluYb8</v>
          </cell>
        </row>
        <row r="102">
          <cell r="N102" t="str">
            <v/>
          </cell>
          <cell r="W102" t="str">
            <v/>
          </cell>
          <cell r="AG102" t="str">
            <v/>
          </cell>
          <cell r="AQ102" t="str">
            <v/>
          </cell>
        </row>
        <row r="103">
          <cell r="N103" t="str">
            <v/>
          </cell>
          <cell r="W103" t="str">
            <v/>
          </cell>
          <cell r="AG103" t="str">
            <v/>
          </cell>
          <cell r="AQ103" t="str">
            <v/>
          </cell>
        </row>
        <row r="104">
          <cell r="N104" t="str">
            <v/>
          </cell>
          <cell r="W104" t="str">
            <v/>
          </cell>
          <cell r="AG104" t="str">
            <v/>
          </cell>
          <cell r="AQ104" t="str">
            <v/>
          </cell>
        </row>
        <row r="105">
          <cell r="N105" t="str">
            <v/>
          </cell>
          <cell r="W105" t="str">
            <v/>
          </cell>
          <cell r="AG105" t="str">
            <v/>
          </cell>
          <cell r="AQ105" t="str">
            <v/>
          </cell>
        </row>
        <row r="106">
          <cell r="N106" t="str">
            <v/>
          </cell>
          <cell r="W106" t="str">
            <v/>
          </cell>
          <cell r="AG106" t="str">
            <v/>
          </cell>
          <cell r="AQ106" t="str">
            <v/>
          </cell>
        </row>
        <row r="107">
          <cell r="N107" t="str">
            <v/>
          </cell>
          <cell r="W107" t="str">
            <v/>
          </cell>
          <cell r="AG107" t="str">
            <v/>
          </cell>
          <cell r="AQ107" t="str">
            <v/>
          </cell>
        </row>
        <row r="108">
          <cell r="N108" t="str">
            <v/>
          </cell>
          <cell r="W108" t="str">
            <v/>
          </cell>
          <cell r="AG108" t="str">
            <v>AluYb8</v>
          </cell>
          <cell r="AQ108" t="str">
            <v/>
          </cell>
        </row>
        <row r="109">
          <cell r="N109" t="str">
            <v/>
          </cell>
          <cell r="W109" t="str">
            <v/>
          </cell>
          <cell r="AG109" t="str">
            <v/>
          </cell>
          <cell r="AQ109" t="str">
            <v/>
          </cell>
        </row>
        <row r="110">
          <cell r="N110" t="str">
            <v>AluYb8</v>
          </cell>
          <cell r="W110" t="str">
            <v/>
          </cell>
          <cell r="AG110" t="str">
            <v/>
          </cell>
          <cell r="AQ110" t="str">
            <v/>
          </cell>
        </row>
        <row r="111">
          <cell r="N111" t="str">
            <v/>
          </cell>
          <cell r="W111" t="str">
            <v/>
          </cell>
          <cell r="AG111" t="str">
            <v/>
          </cell>
          <cell r="AQ111" t="str">
            <v/>
          </cell>
        </row>
        <row r="112">
          <cell r="N112" t="str">
            <v/>
          </cell>
          <cell r="W112" t="str">
            <v/>
          </cell>
          <cell r="AG112" t="str">
            <v/>
          </cell>
          <cell r="AQ112" t="str">
            <v/>
          </cell>
        </row>
        <row r="113">
          <cell r="N113" t="str">
            <v/>
          </cell>
          <cell r="W113" t="str">
            <v/>
          </cell>
          <cell r="AG113" t="str">
            <v/>
          </cell>
          <cell r="AQ113" t="str">
            <v/>
          </cell>
        </row>
        <row r="114">
          <cell r="N114" t="str">
            <v/>
          </cell>
          <cell r="W114" t="str">
            <v/>
          </cell>
          <cell r="AG114" t="str">
            <v/>
          </cell>
          <cell r="AQ114" t="str">
            <v/>
          </cell>
        </row>
        <row r="115">
          <cell r="N115" t="str">
            <v/>
          </cell>
          <cell r="W115" t="str">
            <v/>
          </cell>
          <cell r="AG115" t="str">
            <v/>
          </cell>
          <cell r="AQ115" t="str">
            <v/>
          </cell>
        </row>
        <row r="116">
          <cell r="N116" t="str">
            <v/>
          </cell>
          <cell r="W116" t="str">
            <v/>
          </cell>
          <cell r="AG116" t="str">
            <v/>
          </cell>
          <cell r="AQ116" t="str">
            <v/>
          </cell>
        </row>
        <row r="117">
          <cell r="N117" t="str">
            <v/>
          </cell>
          <cell r="W117" t="str">
            <v/>
          </cell>
          <cell r="AG117" t="str">
            <v/>
          </cell>
          <cell r="AQ117" t="str">
            <v/>
          </cell>
        </row>
        <row r="118">
          <cell r="N118" t="str">
            <v/>
          </cell>
          <cell r="W118" t="str">
            <v/>
          </cell>
          <cell r="AG118" t="str">
            <v/>
          </cell>
          <cell r="AQ118" t="str">
            <v/>
          </cell>
        </row>
        <row r="119">
          <cell r="N119" t="str">
            <v/>
          </cell>
          <cell r="W119" t="str">
            <v/>
          </cell>
          <cell r="AG119" t="str">
            <v/>
          </cell>
          <cell r="AQ119" t="str">
            <v/>
          </cell>
        </row>
        <row r="120">
          <cell r="N120" t="str">
            <v/>
          </cell>
          <cell r="W120" t="str">
            <v/>
          </cell>
          <cell r="AG120" t="str">
            <v/>
          </cell>
          <cell r="AQ120" t="str">
            <v/>
          </cell>
        </row>
        <row r="121">
          <cell r="N121" t="str">
            <v/>
          </cell>
          <cell r="W121" t="str">
            <v/>
          </cell>
          <cell r="AG121" t="str">
            <v/>
          </cell>
          <cell r="AQ121" t="str">
            <v/>
          </cell>
        </row>
        <row r="122">
          <cell r="N122" t="str">
            <v/>
          </cell>
          <cell r="W122" t="str">
            <v/>
          </cell>
          <cell r="AG122" t="str">
            <v/>
          </cell>
          <cell r="AQ122" t="str">
            <v/>
          </cell>
        </row>
        <row r="123">
          <cell r="N123" t="str">
            <v/>
          </cell>
          <cell r="W123" t="str">
            <v/>
          </cell>
          <cell r="AG123" t="str">
            <v/>
          </cell>
          <cell r="AQ123" t="str">
            <v/>
          </cell>
        </row>
        <row r="124">
          <cell r="N124" t="str">
            <v/>
          </cell>
          <cell r="W124" t="str">
            <v/>
          </cell>
          <cell r="AG124" t="str">
            <v/>
          </cell>
          <cell r="AQ124" t="str">
            <v/>
          </cell>
        </row>
        <row r="125">
          <cell r="N125" t="str">
            <v/>
          </cell>
          <cell r="W125" t="str">
            <v/>
          </cell>
          <cell r="AG125" t="str">
            <v/>
          </cell>
          <cell r="AQ125" t="str">
            <v/>
          </cell>
        </row>
        <row r="126">
          <cell r="N126" t="str">
            <v/>
          </cell>
          <cell r="W126" t="str">
            <v/>
          </cell>
          <cell r="AG126" t="str">
            <v/>
          </cell>
          <cell r="AQ126" t="str">
            <v>AluYb8</v>
          </cell>
        </row>
        <row r="127">
          <cell r="N127" t="str">
            <v/>
          </cell>
          <cell r="W127" t="str">
            <v/>
          </cell>
          <cell r="AG127" t="str">
            <v/>
          </cell>
          <cell r="AQ127" t="str">
            <v>L1PBA_5</v>
          </cell>
        </row>
        <row r="128">
          <cell r="N128" t="str">
            <v/>
          </cell>
          <cell r="W128" t="str">
            <v>AluYb8</v>
          </cell>
          <cell r="AG128" t="str">
            <v/>
          </cell>
          <cell r="AQ128" t="str">
            <v/>
          </cell>
        </row>
        <row r="129">
          <cell r="N129" t="str">
            <v/>
          </cell>
          <cell r="W129" t="str">
            <v>L1PBA_5</v>
          </cell>
          <cell r="AG129" t="str">
            <v/>
          </cell>
          <cell r="AQ129" t="str">
            <v>AluYa5</v>
          </cell>
        </row>
        <row r="130">
          <cell r="N130" t="str">
            <v/>
          </cell>
          <cell r="W130" t="str">
            <v/>
          </cell>
          <cell r="AG130" t="str">
            <v/>
          </cell>
          <cell r="AQ130" t="str">
            <v/>
          </cell>
        </row>
        <row r="131">
          <cell r="N131" t="str">
            <v>SVA_A</v>
          </cell>
          <cell r="W131" t="str">
            <v>AluYa5</v>
          </cell>
          <cell r="AG131" t="str">
            <v/>
          </cell>
          <cell r="AQ131" t="str">
            <v/>
          </cell>
        </row>
        <row r="132">
          <cell r="N132" t="str">
            <v/>
          </cell>
          <cell r="W132" t="str">
            <v/>
          </cell>
          <cell r="AG132" t="str">
            <v/>
          </cell>
          <cell r="AQ132" t="str">
            <v>AluYa5</v>
          </cell>
        </row>
        <row r="133">
          <cell r="N133" t="str">
            <v/>
          </cell>
          <cell r="W133" t="str">
            <v/>
          </cell>
          <cell r="AG133" t="str">
            <v/>
          </cell>
          <cell r="AQ133" t="str">
            <v/>
          </cell>
        </row>
        <row r="134">
          <cell r="N134" t="str">
            <v/>
          </cell>
          <cell r="W134" t="str">
            <v>AluYa5</v>
          </cell>
          <cell r="AG134" t="str">
            <v/>
          </cell>
          <cell r="AQ134" t="str">
            <v/>
          </cell>
        </row>
        <row r="135">
          <cell r="N135" t="str">
            <v/>
          </cell>
          <cell r="W135" t="str">
            <v/>
          </cell>
          <cell r="AG135" t="str">
            <v/>
          </cell>
          <cell r="AQ135" t="str">
            <v/>
          </cell>
        </row>
        <row r="136">
          <cell r="N136" t="str">
            <v/>
          </cell>
          <cell r="W136" t="str">
            <v/>
          </cell>
          <cell r="AG136" t="str">
            <v/>
          </cell>
          <cell r="AQ136" t="str">
            <v>SVA_B</v>
          </cell>
        </row>
        <row r="137">
          <cell r="N137" t="str">
            <v/>
          </cell>
          <cell r="W137" t="str">
            <v/>
          </cell>
          <cell r="AG137" t="str">
            <v/>
          </cell>
          <cell r="AQ137" t="str">
            <v>AluYe5</v>
          </cell>
        </row>
        <row r="138">
          <cell r="N138" t="str">
            <v/>
          </cell>
          <cell r="W138" t="str">
            <v/>
          </cell>
          <cell r="AG138" t="str">
            <v/>
          </cell>
          <cell r="AQ138" t="str">
            <v/>
          </cell>
        </row>
        <row r="139">
          <cell r="N139" t="str">
            <v/>
          </cell>
          <cell r="W139" t="str">
            <v/>
          </cell>
          <cell r="AG139" t="str">
            <v/>
          </cell>
          <cell r="AQ139" t="str">
            <v/>
          </cell>
        </row>
        <row r="140">
          <cell r="N140" t="str">
            <v/>
          </cell>
          <cell r="W140" t="str">
            <v/>
          </cell>
          <cell r="AG140" t="str">
            <v/>
          </cell>
          <cell r="AQ140" t="str">
            <v/>
          </cell>
        </row>
        <row r="141">
          <cell r="N141" t="str">
            <v/>
          </cell>
          <cell r="W141" t="str">
            <v/>
          </cell>
          <cell r="AG141" t="str">
            <v/>
          </cell>
          <cell r="AQ141" t="str">
            <v/>
          </cell>
        </row>
        <row r="142">
          <cell r="N142" t="str">
            <v/>
          </cell>
          <cell r="W142" t="str">
            <v>SVA_B</v>
          </cell>
          <cell r="AG142" t="str">
            <v/>
          </cell>
          <cell r="AQ142" t="str">
            <v/>
          </cell>
        </row>
        <row r="143">
          <cell r="N143" t="str">
            <v>AluYb8</v>
          </cell>
          <cell r="W143" t="str">
            <v/>
          </cell>
          <cell r="AG143" t="str">
            <v>AluYb8</v>
          </cell>
          <cell r="AQ143" t="str">
            <v/>
          </cell>
        </row>
        <row r="144">
          <cell r="N144" t="str">
            <v/>
          </cell>
          <cell r="W144" t="str">
            <v/>
          </cell>
          <cell r="AG144" t="str">
            <v>L1PBA_5</v>
          </cell>
          <cell r="AQ144" t="str">
            <v/>
          </cell>
        </row>
        <row r="145">
          <cell r="N145" t="str">
            <v>L1PBA_5</v>
          </cell>
          <cell r="W145" t="str">
            <v>AluYe5</v>
          </cell>
          <cell r="AG145" t="str">
            <v/>
          </cell>
          <cell r="AQ145" t="str">
            <v/>
          </cell>
        </row>
        <row r="146">
          <cell r="N146" t="str">
            <v/>
          </cell>
          <cell r="W146" t="str">
            <v/>
          </cell>
          <cell r="AG146" t="str">
            <v>AluYa5</v>
          </cell>
          <cell r="AQ146" t="str">
            <v/>
          </cell>
        </row>
        <row r="147">
          <cell r="N147" t="str">
            <v>AluYa5</v>
          </cell>
          <cell r="W147" t="str">
            <v/>
          </cell>
          <cell r="AG147" t="str">
            <v/>
          </cell>
          <cell r="AQ147" t="str">
            <v/>
          </cell>
        </row>
        <row r="148">
          <cell r="N148" t="str">
            <v/>
          </cell>
          <cell r="W148" t="str">
            <v/>
          </cell>
          <cell r="AG148" t="str">
            <v/>
          </cell>
          <cell r="AQ148" t="str">
            <v>L1PA2</v>
          </cell>
        </row>
        <row r="149">
          <cell r="N149" t="str">
            <v/>
          </cell>
          <cell r="W149" t="str">
            <v/>
          </cell>
          <cell r="AG149" t="str">
            <v>AluYa5</v>
          </cell>
          <cell r="AQ149" t="str">
            <v>SVA_D</v>
          </cell>
        </row>
        <row r="150">
          <cell r="N150" t="str">
            <v>AluYa5</v>
          </cell>
          <cell r="W150" t="str">
            <v/>
          </cell>
          <cell r="AG150" t="str">
            <v/>
          </cell>
          <cell r="AQ150" t="str">
            <v/>
          </cell>
        </row>
        <row r="151">
          <cell r="N151" t="str">
            <v/>
          </cell>
          <cell r="W151" t="str">
            <v/>
          </cell>
          <cell r="AG151" t="str">
            <v/>
          </cell>
          <cell r="AQ151" t="str">
            <v/>
          </cell>
        </row>
        <row r="152">
          <cell r="N152" t="str">
            <v/>
          </cell>
          <cell r="W152" t="str">
            <v/>
          </cell>
          <cell r="AG152" t="str">
            <v/>
          </cell>
          <cell r="AQ152" t="str">
            <v/>
          </cell>
        </row>
        <row r="153">
          <cell r="N153" t="str">
            <v/>
          </cell>
          <cell r="W153" t="str">
            <v/>
          </cell>
          <cell r="AG153" t="str">
            <v/>
          </cell>
          <cell r="AQ153" t="str">
            <v/>
          </cell>
        </row>
        <row r="154">
          <cell r="N154" t="str">
            <v/>
          </cell>
          <cell r="W154" t="str">
            <v/>
          </cell>
          <cell r="AG154" t="str">
            <v/>
          </cell>
          <cell r="AQ154" t="str">
            <v/>
          </cell>
        </row>
        <row r="155">
          <cell r="N155" t="str">
            <v/>
          </cell>
          <cell r="W155" t="str">
            <v/>
          </cell>
          <cell r="AG155" t="str">
            <v/>
          </cell>
          <cell r="AQ155" t="str">
            <v/>
          </cell>
        </row>
        <row r="156">
          <cell r="N156" t="str">
            <v>SVA_B</v>
          </cell>
          <cell r="W156" t="str">
            <v/>
          </cell>
          <cell r="AG156" t="str">
            <v>SVA_B</v>
          </cell>
          <cell r="AQ156" t="str">
            <v/>
          </cell>
        </row>
        <row r="157">
          <cell r="N157" t="str">
            <v/>
          </cell>
          <cell r="W157" t="str">
            <v/>
          </cell>
          <cell r="AG157" t="str">
            <v/>
          </cell>
          <cell r="AQ157" t="str">
            <v/>
          </cell>
        </row>
        <row r="158">
          <cell r="N158" t="str">
            <v>AluYe5</v>
          </cell>
          <cell r="W158" t="str">
            <v/>
          </cell>
          <cell r="AG158" t="str">
            <v>AluYe5</v>
          </cell>
          <cell r="AQ158" t="str">
            <v/>
          </cell>
        </row>
        <row r="159">
          <cell r="N159" t="str">
            <v/>
          </cell>
          <cell r="W159" t="str">
            <v>L1PA2</v>
          </cell>
          <cell r="AG159" t="str">
            <v/>
          </cell>
          <cell r="AQ159" t="str">
            <v/>
          </cell>
        </row>
        <row r="160">
          <cell r="N160" t="str">
            <v/>
          </cell>
          <cell r="W160" t="str">
            <v>SVA_D</v>
          </cell>
          <cell r="AG160" t="str">
            <v/>
          </cell>
          <cell r="AQ160" t="str">
            <v/>
          </cell>
        </row>
        <row r="161">
          <cell r="N161" t="str">
            <v/>
          </cell>
          <cell r="W161" t="str">
            <v/>
          </cell>
          <cell r="AG161" t="str">
            <v/>
          </cell>
          <cell r="AQ161" t="str">
            <v/>
          </cell>
        </row>
        <row r="162">
          <cell r="N162" t="str">
            <v/>
          </cell>
          <cell r="W162" t="str">
            <v/>
          </cell>
          <cell r="AG162" t="str">
            <v/>
          </cell>
          <cell r="AQ162" t="str">
            <v/>
          </cell>
        </row>
        <row r="163">
          <cell r="N163" t="str">
            <v/>
          </cell>
          <cell r="W163" t="str">
            <v/>
          </cell>
          <cell r="AG163" t="str">
            <v/>
          </cell>
          <cell r="AQ163" t="str">
            <v/>
          </cell>
        </row>
        <row r="164">
          <cell r="N164" t="str">
            <v/>
          </cell>
          <cell r="W164" t="str">
            <v/>
          </cell>
          <cell r="AG164" t="str">
            <v/>
          </cell>
          <cell r="AQ164" t="str">
            <v>LTR5_Hs</v>
          </cell>
        </row>
        <row r="165">
          <cell r="N165" t="str">
            <v/>
          </cell>
          <cell r="W165" t="str">
            <v/>
          </cell>
          <cell r="AG165" t="str">
            <v/>
          </cell>
          <cell r="AQ165" t="str">
            <v/>
          </cell>
        </row>
        <row r="166">
          <cell r="N166" t="str">
            <v/>
          </cell>
          <cell r="W166" t="str">
            <v/>
          </cell>
          <cell r="AG166" t="str">
            <v/>
          </cell>
          <cell r="AQ166" t="str">
            <v>L1PA4</v>
          </cell>
        </row>
        <row r="167">
          <cell r="N167" t="str">
            <v/>
          </cell>
          <cell r="W167" t="str">
            <v/>
          </cell>
          <cell r="AG167" t="str">
            <v/>
          </cell>
          <cell r="AQ167" t="str">
            <v/>
          </cell>
        </row>
        <row r="168">
          <cell r="N168" t="str">
            <v/>
          </cell>
          <cell r="W168" t="str">
            <v/>
          </cell>
          <cell r="AG168" t="str">
            <v/>
          </cell>
          <cell r="AQ168" t="str">
            <v>AluYa5</v>
          </cell>
        </row>
        <row r="169">
          <cell r="N169" t="str">
            <v/>
          </cell>
          <cell r="W169" t="str">
            <v/>
          </cell>
          <cell r="AG169" t="str">
            <v/>
          </cell>
          <cell r="AQ169" t="str">
            <v>AluYa5</v>
          </cell>
        </row>
        <row r="170">
          <cell r="N170" t="str">
            <v/>
          </cell>
          <cell r="W170" t="str">
            <v/>
          </cell>
          <cell r="AG170" t="str">
            <v/>
          </cell>
          <cell r="AQ170" t="str">
            <v/>
          </cell>
        </row>
        <row r="171">
          <cell r="N171" t="str">
            <v/>
          </cell>
          <cell r="W171" t="str">
            <v/>
          </cell>
          <cell r="AG171" t="str">
            <v/>
          </cell>
          <cell r="AQ171" t="str">
            <v/>
          </cell>
        </row>
        <row r="172">
          <cell r="N172" t="str">
            <v/>
          </cell>
          <cell r="W172" t="str">
            <v/>
          </cell>
          <cell r="AG172" t="str">
            <v/>
          </cell>
          <cell r="AQ172" t="str">
            <v/>
          </cell>
        </row>
        <row r="173">
          <cell r="N173" t="str">
            <v/>
          </cell>
          <cell r="W173" t="str">
            <v>LTR5_Hs</v>
          </cell>
          <cell r="AG173" t="str">
            <v>L1PA2</v>
          </cell>
          <cell r="AQ173" t="str">
            <v/>
          </cell>
        </row>
        <row r="174">
          <cell r="N174" t="str">
            <v>L1PA2</v>
          </cell>
          <cell r="W174" t="str">
            <v/>
          </cell>
          <cell r="AG174" t="str">
            <v>SVA_D</v>
          </cell>
          <cell r="AQ174" t="str">
            <v/>
          </cell>
        </row>
        <row r="175">
          <cell r="N175" t="str">
            <v>SVA_D</v>
          </cell>
          <cell r="W175" t="str">
            <v>L1PA4</v>
          </cell>
          <cell r="AG175" t="str">
            <v/>
          </cell>
          <cell r="AQ175" t="str">
            <v/>
          </cell>
        </row>
        <row r="176">
          <cell r="N176" t="str">
            <v/>
          </cell>
          <cell r="W176" t="str">
            <v/>
          </cell>
          <cell r="AG176" t="str">
            <v/>
          </cell>
          <cell r="AQ176" t="str">
            <v/>
          </cell>
        </row>
        <row r="177">
          <cell r="N177" t="str">
            <v/>
          </cell>
          <cell r="W177" t="str">
            <v>AluYa5</v>
          </cell>
          <cell r="AG177" t="str">
            <v/>
          </cell>
          <cell r="AQ177" t="str">
            <v/>
          </cell>
        </row>
        <row r="178">
          <cell r="N178" t="str">
            <v/>
          </cell>
          <cell r="W178" t="str">
            <v>AluYa5</v>
          </cell>
          <cell r="AG178" t="str">
            <v/>
          </cell>
          <cell r="AQ178" t="str">
            <v/>
          </cell>
        </row>
        <row r="179">
          <cell r="N179" t="str">
            <v/>
          </cell>
          <cell r="W179" t="str">
            <v/>
          </cell>
          <cell r="AG179" t="str">
            <v/>
          </cell>
          <cell r="AQ179" t="str">
            <v>AluYb8</v>
          </cell>
        </row>
        <row r="180">
          <cell r="N180" t="str">
            <v/>
          </cell>
          <cell r="W180" t="str">
            <v/>
          </cell>
          <cell r="AG180" t="str">
            <v/>
          </cell>
          <cell r="AQ180" t="str">
            <v/>
          </cell>
        </row>
        <row r="181">
          <cell r="N181" t="str">
            <v/>
          </cell>
          <cell r="W181" t="str">
            <v/>
          </cell>
          <cell r="AG181" t="str">
            <v/>
          </cell>
          <cell r="AQ181" t="str">
            <v/>
          </cell>
        </row>
        <row r="182">
          <cell r="N182" t="str">
            <v/>
          </cell>
          <cell r="W182" t="str">
            <v/>
          </cell>
          <cell r="AG182" t="str">
            <v/>
          </cell>
          <cell r="AQ182" t="str">
            <v/>
          </cell>
        </row>
        <row r="183">
          <cell r="N183" t="str">
            <v/>
          </cell>
          <cell r="W183" t="str">
            <v/>
          </cell>
          <cell r="AG183" t="str">
            <v/>
          </cell>
          <cell r="AQ183" t="str">
            <v/>
          </cell>
        </row>
        <row r="184">
          <cell r="N184" t="str">
            <v/>
          </cell>
          <cell r="W184" t="str">
            <v/>
          </cell>
          <cell r="AG184" t="str">
            <v/>
          </cell>
          <cell r="AQ184" t="str">
            <v/>
          </cell>
        </row>
        <row r="185">
          <cell r="N185" t="str">
            <v/>
          </cell>
          <cell r="W185" t="str">
            <v/>
          </cell>
          <cell r="AG185" t="str">
            <v/>
          </cell>
          <cell r="AQ185" t="str">
            <v/>
          </cell>
        </row>
        <row r="186">
          <cell r="N186" t="str">
            <v/>
          </cell>
          <cell r="W186" t="str">
            <v/>
          </cell>
          <cell r="AG186" t="str">
            <v/>
          </cell>
          <cell r="AQ186" t="str">
            <v>SVA_A</v>
          </cell>
        </row>
        <row r="187">
          <cell r="N187" t="str">
            <v/>
          </cell>
          <cell r="W187" t="str">
            <v>AluYb8</v>
          </cell>
          <cell r="AG187" t="str">
            <v/>
          </cell>
          <cell r="AQ187" t="str">
            <v/>
          </cell>
        </row>
        <row r="188">
          <cell r="N188" t="str">
            <v/>
          </cell>
          <cell r="W188" t="str">
            <v/>
          </cell>
          <cell r="AG188" t="str">
            <v/>
          </cell>
          <cell r="AQ188" t="str">
            <v/>
          </cell>
        </row>
        <row r="189">
          <cell r="N189" t="str">
            <v/>
          </cell>
          <cell r="W189" t="str">
            <v/>
          </cell>
          <cell r="AG189" t="str">
            <v/>
          </cell>
          <cell r="AQ189" t="str">
            <v/>
          </cell>
        </row>
        <row r="190">
          <cell r="N190" t="str">
            <v/>
          </cell>
          <cell r="W190" t="str">
            <v/>
          </cell>
          <cell r="AG190" t="str">
            <v/>
          </cell>
          <cell r="AQ190" t="str">
            <v>AluYc1</v>
          </cell>
        </row>
        <row r="191">
          <cell r="N191" t="str">
            <v>LTR5_Hs</v>
          </cell>
          <cell r="W191" t="str">
            <v/>
          </cell>
          <cell r="AG191" t="str">
            <v>LTR5_Hs</v>
          </cell>
          <cell r="AQ191" t="str">
            <v/>
          </cell>
        </row>
        <row r="192">
          <cell r="N192" t="str">
            <v/>
          </cell>
          <cell r="W192" t="str">
            <v/>
          </cell>
          <cell r="AG192" t="str">
            <v/>
          </cell>
          <cell r="AQ192" t="str">
            <v/>
          </cell>
        </row>
        <row r="193">
          <cell r="N193" t="str">
            <v>L1PA4</v>
          </cell>
          <cell r="W193" t="str">
            <v/>
          </cell>
          <cell r="AG193" t="str">
            <v>L1PA4</v>
          </cell>
          <cell r="AQ193" t="str">
            <v/>
          </cell>
        </row>
        <row r="194">
          <cell r="N194" t="str">
            <v/>
          </cell>
          <cell r="W194" t="str">
            <v/>
          </cell>
          <cell r="AG194" t="str">
            <v/>
          </cell>
          <cell r="AQ194" t="str">
            <v/>
          </cell>
        </row>
        <row r="195">
          <cell r="N195" t="str">
            <v>AluYa5</v>
          </cell>
          <cell r="W195" t="str">
            <v/>
          </cell>
          <cell r="AG195" t="str">
            <v>AluYa5</v>
          </cell>
          <cell r="AQ195" t="str">
            <v/>
          </cell>
        </row>
        <row r="196">
          <cell r="N196" t="str">
            <v>AluYa5</v>
          </cell>
          <cell r="W196" t="str">
            <v/>
          </cell>
          <cell r="AG196" t="str">
            <v>AluYa5</v>
          </cell>
          <cell r="AQ196" t="str">
            <v/>
          </cell>
        </row>
        <row r="197">
          <cell r="N197" t="str">
            <v/>
          </cell>
          <cell r="W197" t="str">
            <v/>
          </cell>
          <cell r="AG197" t="str">
            <v/>
          </cell>
          <cell r="AQ197" t="str">
            <v/>
          </cell>
        </row>
        <row r="198">
          <cell r="N198" t="str">
            <v/>
          </cell>
          <cell r="W198" t="str">
            <v/>
          </cell>
          <cell r="AG198" t="str">
            <v/>
          </cell>
          <cell r="AQ198" t="str">
            <v/>
          </cell>
        </row>
        <row r="199">
          <cell r="N199" t="str">
            <v/>
          </cell>
          <cell r="W199" t="str">
            <v>AluYc1</v>
          </cell>
          <cell r="AG199" t="str">
            <v/>
          </cell>
          <cell r="AQ199" t="str">
            <v/>
          </cell>
        </row>
        <row r="200">
          <cell r="N200" t="str">
            <v/>
          </cell>
          <cell r="W200" t="str">
            <v/>
          </cell>
          <cell r="AG200" t="str">
            <v/>
          </cell>
          <cell r="AQ200" t="str">
            <v/>
          </cell>
        </row>
        <row r="201">
          <cell r="N201" t="str">
            <v/>
          </cell>
          <cell r="W201" t="str">
            <v/>
          </cell>
          <cell r="AG201" t="str">
            <v/>
          </cell>
          <cell r="AQ201" t="str">
            <v/>
          </cell>
        </row>
        <row r="202">
          <cell r="N202" t="str">
            <v/>
          </cell>
          <cell r="W202" t="str">
            <v/>
          </cell>
          <cell r="AG202" t="str">
            <v/>
          </cell>
          <cell r="AQ202" t="str">
            <v/>
          </cell>
        </row>
        <row r="203">
          <cell r="N203" t="str">
            <v/>
          </cell>
          <cell r="W203" t="str">
            <v/>
          </cell>
          <cell r="AG203" t="str">
            <v/>
          </cell>
          <cell r="AQ203" t="str">
            <v>AluYa5</v>
          </cell>
        </row>
        <row r="204">
          <cell r="N204" t="str">
            <v/>
          </cell>
          <cell r="W204" t="str">
            <v/>
          </cell>
          <cell r="AG204" t="str">
            <v/>
          </cell>
          <cell r="AQ204" t="str">
            <v/>
          </cell>
        </row>
        <row r="205">
          <cell r="N205" t="str">
            <v>AluYb8</v>
          </cell>
          <cell r="W205" t="str">
            <v/>
          </cell>
          <cell r="AG205" t="str">
            <v/>
          </cell>
          <cell r="AQ205" t="str">
            <v/>
          </cell>
        </row>
        <row r="206">
          <cell r="N206" t="str">
            <v/>
          </cell>
          <cell r="W206" t="str">
            <v/>
          </cell>
          <cell r="AG206" t="str">
            <v>AluYb8</v>
          </cell>
          <cell r="AQ206" t="str">
            <v/>
          </cell>
        </row>
        <row r="207">
          <cell r="N207" t="str">
            <v/>
          </cell>
          <cell r="W207" t="str">
            <v/>
          </cell>
          <cell r="AG207" t="str">
            <v/>
          </cell>
          <cell r="AQ207" t="str">
            <v/>
          </cell>
        </row>
        <row r="208">
          <cell r="N208" t="str">
            <v/>
          </cell>
          <cell r="W208" t="str">
            <v/>
          </cell>
          <cell r="AG208" t="str">
            <v/>
          </cell>
          <cell r="AQ208" t="str">
            <v/>
          </cell>
        </row>
        <row r="209">
          <cell r="N209" t="str">
            <v/>
          </cell>
          <cell r="W209" t="str">
            <v>AluYa5</v>
          </cell>
          <cell r="AG209" t="str">
            <v/>
          </cell>
          <cell r="AQ209" t="str">
            <v/>
          </cell>
        </row>
        <row r="210">
          <cell r="N210" t="str">
            <v/>
          </cell>
          <cell r="W210" t="str">
            <v/>
          </cell>
          <cell r="AG210" t="str">
            <v/>
          </cell>
          <cell r="AQ210" t="str">
            <v/>
          </cell>
        </row>
        <row r="211">
          <cell r="N211" t="str">
            <v/>
          </cell>
          <cell r="W211" t="str">
            <v/>
          </cell>
          <cell r="AG211" t="str">
            <v/>
          </cell>
          <cell r="AQ211" t="str">
            <v/>
          </cell>
        </row>
        <row r="212">
          <cell r="N212" t="str">
            <v/>
          </cell>
          <cell r="W212" t="str">
            <v/>
          </cell>
          <cell r="AG212" t="str">
            <v/>
          </cell>
          <cell r="AQ212" t="str">
            <v/>
          </cell>
        </row>
        <row r="213">
          <cell r="N213" t="str">
            <v/>
          </cell>
          <cell r="W213" t="str">
            <v/>
          </cell>
          <cell r="AG213" t="str">
            <v/>
          </cell>
          <cell r="AQ213" t="str">
            <v/>
          </cell>
        </row>
        <row r="214">
          <cell r="N214" t="str">
            <v/>
          </cell>
          <cell r="W214" t="str">
            <v/>
          </cell>
          <cell r="AG214" t="str">
            <v>SVA_A</v>
          </cell>
          <cell r="AQ214" t="str">
            <v/>
          </cell>
        </row>
        <row r="215">
          <cell r="N215" t="str">
            <v/>
          </cell>
          <cell r="W215" t="str">
            <v/>
          </cell>
          <cell r="AG215" t="str">
            <v/>
          </cell>
          <cell r="AQ215" t="str">
            <v/>
          </cell>
        </row>
        <row r="216">
          <cell r="N216" t="str">
            <v/>
          </cell>
          <cell r="W216" t="str">
            <v/>
          </cell>
          <cell r="AG216" t="str">
            <v/>
          </cell>
          <cell r="AQ216" t="str">
            <v/>
          </cell>
        </row>
        <row r="217">
          <cell r="N217" t="str">
            <v>AluYc1</v>
          </cell>
          <cell r="W217" t="str">
            <v/>
          </cell>
          <cell r="AG217" t="str">
            <v/>
          </cell>
          <cell r="AQ217" t="str">
            <v/>
          </cell>
        </row>
        <row r="218">
          <cell r="N218" t="str">
            <v/>
          </cell>
          <cell r="W218" t="str">
            <v/>
          </cell>
          <cell r="AG218" t="str">
            <v/>
          </cell>
          <cell r="AQ218" t="str">
            <v/>
          </cell>
        </row>
        <row r="219">
          <cell r="N219" t="str">
            <v/>
          </cell>
          <cell r="W219" t="str">
            <v/>
          </cell>
          <cell r="AG219" t="str">
            <v>AluYc1</v>
          </cell>
          <cell r="AQ219" t="str">
            <v/>
          </cell>
        </row>
        <row r="220">
          <cell r="N220" t="str">
            <v/>
          </cell>
          <cell r="W220" t="str">
            <v/>
          </cell>
          <cell r="AG220" t="str">
            <v/>
          </cell>
          <cell r="AQ220" t="str">
            <v>SVA_A</v>
          </cell>
        </row>
        <row r="221">
          <cell r="N221" t="str">
            <v/>
          </cell>
          <cell r="W221" t="str">
            <v/>
          </cell>
          <cell r="AG221" t="str">
            <v/>
          </cell>
          <cell r="AQ221" t="str">
            <v/>
          </cell>
        </row>
        <row r="222">
          <cell r="N222" t="str">
            <v/>
          </cell>
          <cell r="W222" t="str">
            <v/>
          </cell>
          <cell r="AG222" t="str">
            <v/>
          </cell>
          <cell r="AQ222" t="str">
            <v>AluYa5</v>
          </cell>
        </row>
        <row r="223">
          <cell r="N223" t="str">
            <v/>
          </cell>
          <cell r="W223" t="str">
            <v/>
          </cell>
          <cell r="AG223" t="str">
            <v/>
          </cell>
          <cell r="AQ223" t="str">
            <v/>
          </cell>
        </row>
        <row r="224">
          <cell r="N224" t="str">
            <v/>
          </cell>
          <cell r="W224" t="str">
            <v/>
          </cell>
          <cell r="AG224" t="str">
            <v/>
          </cell>
          <cell r="AQ224" t="str">
            <v/>
          </cell>
        </row>
        <row r="225">
          <cell r="N225" t="str">
            <v/>
          </cell>
          <cell r="W225" t="str">
            <v/>
          </cell>
          <cell r="AG225" t="str">
            <v/>
          </cell>
          <cell r="AQ225" t="str">
            <v/>
          </cell>
        </row>
        <row r="226">
          <cell r="N226" t="str">
            <v/>
          </cell>
          <cell r="W226" t="str">
            <v/>
          </cell>
          <cell r="AG226" t="str">
            <v/>
          </cell>
          <cell r="AQ226" t="str">
            <v/>
          </cell>
        </row>
        <row r="227">
          <cell r="N227" t="str">
            <v/>
          </cell>
          <cell r="W227" t="str">
            <v/>
          </cell>
          <cell r="AG227" t="str">
            <v/>
          </cell>
          <cell r="AQ227" t="str">
            <v/>
          </cell>
        </row>
        <row r="228">
          <cell r="N228" t="str">
            <v>AluYa5</v>
          </cell>
          <cell r="W228" t="str">
            <v/>
          </cell>
          <cell r="AG228" t="str">
            <v/>
          </cell>
          <cell r="AQ228" t="str">
            <v/>
          </cell>
        </row>
        <row r="229">
          <cell r="N229" t="str">
            <v/>
          </cell>
          <cell r="W229" t="str">
            <v/>
          </cell>
          <cell r="AG229" t="str">
            <v/>
          </cell>
          <cell r="AQ229" t="str">
            <v/>
          </cell>
        </row>
        <row r="230">
          <cell r="N230" t="str">
            <v/>
          </cell>
          <cell r="W230" t="str">
            <v>AluYa5</v>
          </cell>
          <cell r="AG230" t="str">
            <v/>
          </cell>
          <cell r="AQ230" t="str">
            <v>SVA_A</v>
          </cell>
        </row>
        <row r="231">
          <cell r="N231" t="str">
            <v/>
          </cell>
          <cell r="W231" t="str">
            <v/>
          </cell>
          <cell r="AG231" t="str">
            <v>AluYa5</v>
          </cell>
          <cell r="AQ231" t="str">
            <v/>
          </cell>
        </row>
        <row r="232">
          <cell r="N232" t="str">
            <v/>
          </cell>
          <cell r="W232" t="str">
            <v/>
          </cell>
          <cell r="AG232" t="str">
            <v/>
          </cell>
          <cell r="AQ232" t="str">
            <v>AluYe5</v>
          </cell>
        </row>
        <row r="233">
          <cell r="N233" t="str">
            <v/>
          </cell>
          <cell r="W233" t="str">
            <v/>
          </cell>
          <cell r="AG233" t="str">
            <v/>
          </cell>
          <cell r="AQ233" t="str">
            <v/>
          </cell>
        </row>
        <row r="234">
          <cell r="N234" t="str">
            <v/>
          </cell>
          <cell r="W234" t="str">
            <v/>
          </cell>
          <cell r="AG234" t="str">
            <v/>
          </cell>
          <cell r="AQ234" t="str">
            <v/>
          </cell>
        </row>
        <row r="235">
          <cell r="N235" t="str">
            <v/>
          </cell>
          <cell r="W235" t="str">
            <v/>
          </cell>
          <cell r="AG235" t="str">
            <v/>
          </cell>
          <cell r="AQ235" t="str">
            <v/>
          </cell>
        </row>
        <row r="236">
          <cell r="N236" t="str">
            <v/>
          </cell>
          <cell r="W236" t="str">
            <v/>
          </cell>
          <cell r="AG236" t="str">
            <v/>
          </cell>
          <cell r="AQ236" t="str">
            <v/>
          </cell>
        </row>
        <row r="237">
          <cell r="N237" t="str">
            <v/>
          </cell>
          <cell r="W237" t="str">
            <v/>
          </cell>
          <cell r="AG237" t="str">
            <v/>
          </cell>
          <cell r="AQ237" t="str">
            <v>AluY</v>
          </cell>
        </row>
        <row r="238">
          <cell r="N238" t="str">
            <v/>
          </cell>
          <cell r="W238" t="str">
            <v/>
          </cell>
          <cell r="AG238" t="str">
            <v/>
          </cell>
          <cell r="AQ238" t="str">
            <v>AluYa5</v>
          </cell>
        </row>
        <row r="239">
          <cell r="N239" t="str">
            <v/>
          </cell>
          <cell r="W239" t="str">
            <v>SVA_A</v>
          </cell>
          <cell r="AG239" t="str">
            <v/>
          </cell>
          <cell r="AQ239" t="str">
            <v/>
          </cell>
        </row>
        <row r="240">
          <cell r="N240" t="str">
            <v/>
          </cell>
          <cell r="W240" t="str">
            <v/>
          </cell>
          <cell r="AG240" t="str">
            <v/>
          </cell>
          <cell r="AQ240" t="str">
            <v/>
          </cell>
        </row>
        <row r="241">
          <cell r="N241" t="str">
            <v/>
          </cell>
          <cell r="W241" t="str">
            <v/>
          </cell>
          <cell r="AG241" t="str">
            <v/>
          </cell>
          <cell r="AQ241" t="str">
            <v/>
          </cell>
        </row>
        <row r="242">
          <cell r="N242" t="str">
            <v/>
          </cell>
          <cell r="W242" t="str">
            <v>AluYe5</v>
          </cell>
          <cell r="AG242" t="str">
            <v/>
          </cell>
          <cell r="AQ242" t="str">
            <v/>
          </cell>
        </row>
        <row r="243">
          <cell r="N243" t="str">
            <v/>
          </cell>
          <cell r="W243" t="str">
            <v/>
          </cell>
          <cell r="AG243" t="str">
            <v/>
          </cell>
          <cell r="AQ243" t="str">
            <v/>
          </cell>
        </row>
        <row r="244">
          <cell r="N244" t="str">
            <v/>
          </cell>
          <cell r="W244" t="str">
            <v/>
          </cell>
          <cell r="AG244" t="str">
            <v/>
          </cell>
          <cell r="AQ244" t="str">
            <v/>
          </cell>
        </row>
        <row r="245">
          <cell r="N245" t="str">
            <v>SVA_A</v>
          </cell>
          <cell r="W245" t="str">
            <v/>
          </cell>
          <cell r="AG245" t="str">
            <v/>
          </cell>
          <cell r="AQ245" t="str">
            <v/>
          </cell>
        </row>
        <row r="246">
          <cell r="N246" t="str">
            <v/>
          </cell>
          <cell r="W246" t="str">
            <v/>
          </cell>
          <cell r="AG246" t="str">
            <v/>
          </cell>
          <cell r="AQ246" t="str">
            <v/>
          </cell>
        </row>
        <row r="247">
          <cell r="N247" t="str">
            <v/>
          </cell>
          <cell r="W247" t="str">
            <v/>
          </cell>
          <cell r="AG247" t="str">
            <v/>
          </cell>
          <cell r="AQ247" t="str">
            <v/>
          </cell>
        </row>
        <row r="248">
          <cell r="N248" t="str">
            <v>AluYa5</v>
          </cell>
          <cell r="W248" t="str">
            <v>AluY</v>
          </cell>
          <cell r="AG248" t="str">
            <v>SVA_A</v>
          </cell>
          <cell r="AQ248" t="str">
            <v/>
          </cell>
        </row>
        <row r="249">
          <cell r="N249" t="str">
            <v/>
          </cell>
          <cell r="W249" t="str">
            <v>AluYa5</v>
          </cell>
          <cell r="AG249" t="str">
            <v/>
          </cell>
          <cell r="AQ249" t="str">
            <v/>
          </cell>
        </row>
        <row r="250">
          <cell r="N250" t="str">
            <v/>
          </cell>
          <cell r="W250" t="str">
            <v/>
          </cell>
          <cell r="AG250" t="str">
            <v>AluYa5</v>
          </cell>
          <cell r="AQ250" t="str">
            <v/>
          </cell>
        </row>
        <row r="251">
          <cell r="N251" t="str">
            <v/>
          </cell>
          <cell r="W251" t="str">
            <v/>
          </cell>
          <cell r="AG251" t="str">
            <v/>
          </cell>
          <cell r="AQ251" t="str">
            <v/>
          </cell>
        </row>
        <row r="252">
          <cell r="N252" t="str">
            <v/>
          </cell>
          <cell r="W252" t="str">
            <v/>
          </cell>
          <cell r="AG252" t="str">
            <v/>
          </cell>
          <cell r="AQ252" t="str">
            <v/>
          </cell>
        </row>
        <row r="253">
          <cell r="N253" t="str">
            <v/>
          </cell>
          <cell r="W253" t="str">
            <v/>
          </cell>
          <cell r="AG253" t="str">
            <v/>
          </cell>
          <cell r="AQ253" t="str">
            <v/>
          </cell>
        </row>
        <row r="254">
          <cell r="N254" t="str">
            <v/>
          </cell>
          <cell r="W254" t="str">
            <v/>
          </cell>
          <cell r="AG254" t="str">
            <v/>
          </cell>
          <cell r="AQ254" t="str">
            <v>AluYc1</v>
          </cell>
        </row>
        <row r="255">
          <cell r="N255" t="str">
            <v/>
          </cell>
          <cell r="W255" t="str">
            <v/>
          </cell>
          <cell r="AG255" t="str">
            <v/>
          </cell>
          <cell r="AQ255" t="str">
            <v/>
          </cell>
        </row>
        <row r="256">
          <cell r="N256" t="str">
            <v>SVA_A</v>
          </cell>
          <cell r="W256" t="str">
            <v/>
          </cell>
          <cell r="AG256" t="str">
            <v/>
          </cell>
          <cell r="AQ256" t="str">
            <v/>
          </cell>
        </row>
        <row r="257">
          <cell r="N257" t="str">
            <v/>
          </cell>
          <cell r="W257" t="str">
            <v/>
          </cell>
          <cell r="AG257" t="str">
            <v/>
          </cell>
          <cell r="AQ257" t="str">
            <v/>
          </cell>
        </row>
        <row r="258">
          <cell r="N258" t="str">
            <v>AluYe5</v>
          </cell>
          <cell r="W258" t="str">
            <v/>
          </cell>
          <cell r="AG258" t="str">
            <v/>
          </cell>
          <cell r="AQ258" t="str">
            <v/>
          </cell>
        </row>
        <row r="259">
          <cell r="N259" t="str">
            <v/>
          </cell>
          <cell r="W259" t="str">
            <v/>
          </cell>
          <cell r="AG259" t="str">
            <v/>
          </cell>
          <cell r="AQ259" t="str">
            <v/>
          </cell>
        </row>
        <row r="260">
          <cell r="N260" t="str">
            <v/>
          </cell>
          <cell r="W260" t="str">
            <v/>
          </cell>
          <cell r="AG260" t="str">
            <v/>
          </cell>
          <cell r="AQ260" t="str">
            <v/>
          </cell>
        </row>
        <row r="261">
          <cell r="N261" t="str">
            <v/>
          </cell>
          <cell r="W261" t="str">
            <v/>
          </cell>
          <cell r="AG261" t="str">
            <v/>
          </cell>
          <cell r="AQ261" t="str">
            <v/>
          </cell>
        </row>
        <row r="262">
          <cell r="N262" t="str">
            <v/>
          </cell>
          <cell r="W262" t="str">
            <v/>
          </cell>
          <cell r="AG262" t="str">
            <v>SVA_A</v>
          </cell>
          <cell r="AQ262" t="str">
            <v/>
          </cell>
        </row>
        <row r="263">
          <cell r="N263" t="str">
            <v/>
          </cell>
          <cell r="W263" t="str">
            <v>AluYc1</v>
          </cell>
          <cell r="AG263" t="str">
            <v/>
          </cell>
          <cell r="AQ263" t="str">
            <v/>
          </cell>
        </row>
        <row r="264">
          <cell r="N264" t="str">
            <v>AluY</v>
          </cell>
          <cell r="W264" t="str">
            <v/>
          </cell>
          <cell r="AG264" t="str">
            <v>AluYe5</v>
          </cell>
          <cell r="AQ264" t="str">
            <v/>
          </cell>
        </row>
        <row r="265">
          <cell r="N265" t="str">
            <v>AluYa5</v>
          </cell>
          <cell r="W265" t="str">
            <v/>
          </cell>
          <cell r="AG265" t="str">
            <v/>
          </cell>
          <cell r="AQ265" t="str">
            <v/>
          </cell>
        </row>
        <row r="266">
          <cell r="N266" t="str">
            <v/>
          </cell>
          <cell r="W266" t="str">
            <v/>
          </cell>
          <cell r="AG266" t="str">
            <v/>
          </cell>
          <cell r="AQ266" t="str">
            <v/>
          </cell>
        </row>
        <row r="267">
          <cell r="N267" t="str">
            <v/>
          </cell>
          <cell r="W267" t="str">
            <v/>
          </cell>
          <cell r="AG267" t="str">
            <v/>
          </cell>
          <cell r="AQ267" t="str">
            <v/>
          </cell>
        </row>
        <row r="268">
          <cell r="N268" t="str">
            <v/>
          </cell>
          <cell r="W268" t="str">
            <v/>
          </cell>
          <cell r="AG268" t="str">
            <v/>
          </cell>
          <cell r="AQ268" t="str">
            <v/>
          </cell>
        </row>
        <row r="269">
          <cell r="N269" t="str">
            <v/>
          </cell>
          <cell r="W269" t="str">
            <v/>
          </cell>
          <cell r="AG269" t="str">
            <v/>
          </cell>
          <cell r="AQ269" t="str">
            <v/>
          </cell>
        </row>
        <row r="270">
          <cell r="N270" t="str">
            <v/>
          </cell>
          <cell r="W270" t="str">
            <v/>
          </cell>
          <cell r="AG270" t="str">
            <v>AluY</v>
          </cell>
          <cell r="AQ270" t="str">
            <v/>
          </cell>
        </row>
        <row r="271">
          <cell r="N271" t="str">
            <v/>
          </cell>
          <cell r="W271" t="str">
            <v/>
          </cell>
          <cell r="AG271" t="str">
            <v>AluYa5</v>
          </cell>
          <cell r="AQ271" t="str">
            <v/>
          </cell>
        </row>
        <row r="272">
          <cell r="N272" t="str">
            <v/>
          </cell>
          <cell r="W272" t="str">
            <v/>
          </cell>
          <cell r="AG272" t="str">
            <v/>
          </cell>
          <cell r="AQ272" t="str">
            <v/>
          </cell>
        </row>
        <row r="273">
          <cell r="N273" t="str">
            <v/>
          </cell>
          <cell r="W273" t="str">
            <v/>
          </cell>
          <cell r="AG273" t="str">
            <v/>
          </cell>
          <cell r="AQ273" t="str">
            <v/>
          </cell>
        </row>
        <row r="274">
          <cell r="N274" t="str">
            <v/>
          </cell>
          <cell r="W274" t="str">
            <v/>
          </cell>
          <cell r="AG274" t="str">
            <v/>
          </cell>
          <cell r="AQ274" t="str">
            <v/>
          </cell>
        </row>
        <row r="275">
          <cell r="N275" t="str">
            <v/>
          </cell>
          <cell r="W275" t="str">
            <v/>
          </cell>
          <cell r="AG275" t="str">
            <v/>
          </cell>
          <cell r="AQ275" t="str">
            <v/>
          </cell>
        </row>
        <row r="276">
          <cell r="N276" t="str">
            <v/>
          </cell>
          <cell r="W276" t="str">
            <v/>
          </cell>
          <cell r="AG276" t="str">
            <v/>
          </cell>
          <cell r="AQ276" t="str">
            <v/>
          </cell>
        </row>
        <row r="277">
          <cell r="N277" t="str">
            <v/>
          </cell>
          <cell r="W277" t="str">
            <v/>
          </cell>
          <cell r="AG277" t="str">
            <v/>
          </cell>
          <cell r="AQ277" t="str">
            <v/>
          </cell>
        </row>
        <row r="278">
          <cell r="N278" t="str">
            <v/>
          </cell>
          <cell r="W278" t="str">
            <v/>
          </cell>
          <cell r="AG278" t="str">
            <v/>
          </cell>
          <cell r="AQ278" t="str">
            <v/>
          </cell>
        </row>
        <row r="279">
          <cell r="N279" t="str">
            <v/>
          </cell>
          <cell r="W279" t="str">
            <v/>
          </cell>
          <cell r="AG279" t="str">
            <v/>
          </cell>
          <cell r="AQ279" t="str">
            <v>AluYa5</v>
          </cell>
        </row>
        <row r="280">
          <cell r="N280" t="str">
            <v/>
          </cell>
          <cell r="W280" t="str">
            <v/>
          </cell>
          <cell r="AG280" t="str">
            <v/>
          </cell>
          <cell r="AQ280" t="str">
            <v/>
          </cell>
        </row>
        <row r="281">
          <cell r="N281" t="str">
            <v/>
          </cell>
          <cell r="W281" t="str">
            <v/>
          </cell>
          <cell r="AG281" t="str">
            <v/>
          </cell>
          <cell r="AQ281" t="str">
            <v>AluYb8</v>
          </cell>
        </row>
        <row r="282">
          <cell r="N282" t="str">
            <v>AluYc1</v>
          </cell>
          <cell r="W282" t="str">
            <v/>
          </cell>
          <cell r="AG282" t="str">
            <v/>
          </cell>
          <cell r="AQ282" t="str">
            <v/>
          </cell>
        </row>
        <row r="283">
          <cell r="N283" t="str">
            <v/>
          </cell>
          <cell r="W283" t="str">
            <v/>
          </cell>
          <cell r="AG283" t="str">
            <v/>
          </cell>
          <cell r="AQ283" t="str">
            <v>AluYb8</v>
          </cell>
        </row>
        <row r="284">
          <cell r="N284" t="str">
            <v/>
          </cell>
          <cell r="W284" t="str">
            <v/>
          </cell>
          <cell r="AG284" t="str">
            <v/>
          </cell>
          <cell r="AQ284" t="str">
            <v/>
          </cell>
        </row>
        <row r="285">
          <cell r="N285" t="str">
            <v/>
          </cell>
          <cell r="W285" t="str">
            <v/>
          </cell>
          <cell r="AG285" t="str">
            <v>AluYc1</v>
          </cell>
          <cell r="AQ285" t="str">
            <v/>
          </cell>
        </row>
        <row r="286">
          <cell r="N286" t="str">
            <v/>
          </cell>
          <cell r="W286" t="str">
            <v/>
          </cell>
          <cell r="AG286" t="str">
            <v/>
          </cell>
          <cell r="AQ286" t="str">
            <v/>
          </cell>
        </row>
        <row r="287">
          <cell r="N287" t="str">
            <v/>
          </cell>
          <cell r="W287" t="str">
            <v/>
          </cell>
          <cell r="AG287" t="str">
            <v/>
          </cell>
          <cell r="AQ287" t="str">
            <v/>
          </cell>
        </row>
        <row r="288">
          <cell r="N288" t="str">
            <v/>
          </cell>
          <cell r="W288" t="str">
            <v/>
          </cell>
          <cell r="AG288" t="str">
            <v/>
          </cell>
          <cell r="AQ288" t="str">
            <v/>
          </cell>
        </row>
        <row r="289">
          <cell r="N289" t="str">
            <v/>
          </cell>
          <cell r="W289" t="str">
            <v/>
          </cell>
          <cell r="AG289" t="str">
            <v/>
          </cell>
          <cell r="AQ289" t="str">
            <v>AluYa5</v>
          </cell>
        </row>
        <row r="290">
          <cell r="N290" t="str">
            <v/>
          </cell>
          <cell r="W290" t="str">
            <v/>
          </cell>
          <cell r="AG290" t="str">
            <v/>
          </cell>
          <cell r="AQ290" t="str">
            <v/>
          </cell>
        </row>
        <row r="291">
          <cell r="N291" t="str">
            <v/>
          </cell>
          <cell r="W291" t="str">
            <v/>
          </cell>
          <cell r="AG291" t="str">
            <v/>
          </cell>
          <cell r="AQ291" t="str">
            <v/>
          </cell>
        </row>
        <row r="292">
          <cell r="N292" t="str">
            <v/>
          </cell>
          <cell r="W292" t="str">
            <v/>
          </cell>
          <cell r="AG292" t="str">
            <v/>
          </cell>
          <cell r="AQ292" t="str">
            <v/>
          </cell>
        </row>
        <row r="293">
          <cell r="N293" t="str">
            <v/>
          </cell>
          <cell r="W293" t="str">
            <v/>
          </cell>
          <cell r="AG293" t="str">
            <v/>
          </cell>
          <cell r="AQ293" t="str">
            <v>AluYa5</v>
          </cell>
        </row>
        <row r="294">
          <cell r="N294" t="str">
            <v/>
          </cell>
          <cell r="W294" t="str">
            <v/>
          </cell>
          <cell r="AG294" t="str">
            <v/>
          </cell>
          <cell r="AQ294" t="str">
            <v/>
          </cell>
        </row>
        <row r="295">
          <cell r="N295" t="str">
            <v/>
          </cell>
          <cell r="W295" t="str">
            <v/>
          </cell>
          <cell r="AG295" t="str">
            <v/>
          </cell>
          <cell r="AQ295" t="str">
            <v/>
          </cell>
        </row>
        <row r="296">
          <cell r="N296" t="str">
            <v/>
          </cell>
          <cell r="W296" t="str">
            <v>AluYa5</v>
          </cell>
          <cell r="AG296" t="str">
            <v/>
          </cell>
          <cell r="AQ296" t="str">
            <v>AluY</v>
          </cell>
        </row>
        <row r="297">
          <cell r="N297" t="str">
            <v/>
          </cell>
          <cell r="W297" t="str">
            <v/>
          </cell>
          <cell r="AG297" t="str">
            <v/>
          </cell>
          <cell r="AQ297" t="str">
            <v/>
          </cell>
        </row>
        <row r="298">
          <cell r="N298" t="str">
            <v/>
          </cell>
          <cell r="W298" t="str">
            <v/>
          </cell>
          <cell r="AG298" t="str">
            <v/>
          </cell>
          <cell r="AQ298" t="str">
            <v/>
          </cell>
        </row>
        <row r="299">
          <cell r="N299" t="str">
            <v/>
          </cell>
          <cell r="W299" t="str">
            <v>AluYb8</v>
          </cell>
          <cell r="AG299" t="str">
            <v/>
          </cell>
          <cell r="AQ299" t="str">
            <v/>
          </cell>
        </row>
        <row r="300">
          <cell r="N300" t="str">
            <v/>
          </cell>
          <cell r="W300" t="str">
            <v/>
          </cell>
          <cell r="AG300" t="str">
            <v/>
          </cell>
          <cell r="AQ300" t="str">
            <v/>
          </cell>
        </row>
        <row r="301">
          <cell r="N301" t="str">
            <v/>
          </cell>
          <cell r="W301" t="str">
            <v>AluYb8</v>
          </cell>
          <cell r="AG301" t="str">
            <v/>
          </cell>
          <cell r="AQ301" t="str">
            <v/>
          </cell>
        </row>
        <row r="302">
          <cell r="N302" t="str">
            <v/>
          </cell>
          <cell r="W302" t="str">
            <v/>
          </cell>
          <cell r="AG302" t="str">
            <v/>
          </cell>
          <cell r="AQ302" t="str">
            <v/>
          </cell>
        </row>
        <row r="303">
          <cell r="N303" t="str">
            <v/>
          </cell>
          <cell r="W303" t="str">
            <v/>
          </cell>
          <cell r="AG303" t="str">
            <v/>
          </cell>
          <cell r="AQ303" t="str">
            <v/>
          </cell>
        </row>
        <row r="304">
          <cell r="N304" t="str">
            <v/>
          </cell>
          <cell r="W304" t="str">
            <v/>
          </cell>
          <cell r="AG304" t="str">
            <v/>
          </cell>
          <cell r="AQ304" t="str">
            <v>AluYc1</v>
          </cell>
        </row>
        <row r="305">
          <cell r="N305" t="str">
            <v/>
          </cell>
          <cell r="W305" t="str">
            <v/>
          </cell>
          <cell r="AG305" t="str">
            <v/>
          </cell>
          <cell r="AQ305" t="str">
            <v/>
          </cell>
        </row>
        <row r="306">
          <cell r="N306" t="str">
            <v/>
          </cell>
          <cell r="W306" t="str">
            <v/>
          </cell>
          <cell r="AG306" t="str">
            <v/>
          </cell>
          <cell r="AQ306" t="str">
            <v/>
          </cell>
        </row>
        <row r="307">
          <cell r="N307" t="str">
            <v/>
          </cell>
          <cell r="W307" t="str">
            <v>AluYa5</v>
          </cell>
          <cell r="AG307" t="str">
            <v/>
          </cell>
          <cell r="AQ307" t="str">
            <v/>
          </cell>
        </row>
        <row r="308">
          <cell r="N308" t="str">
            <v/>
          </cell>
          <cell r="W308" t="str">
            <v/>
          </cell>
          <cell r="AG308" t="str">
            <v/>
          </cell>
          <cell r="AQ308" t="str">
            <v/>
          </cell>
        </row>
        <row r="309">
          <cell r="N309" t="str">
            <v/>
          </cell>
          <cell r="W309" t="str">
            <v/>
          </cell>
          <cell r="AG309" t="str">
            <v/>
          </cell>
          <cell r="AQ309" t="str">
            <v>AluYa5</v>
          </cell>
        </row>
        <row r="310">
          <cell r="N310" t="str">
            <v/>
          </cell>
          <cell r="W310" t="str">
            <v>AluYa5</v>
          </cell>
          <cell r="AG310" t="str">
            <v/>
          </cell>
          <cell r="AQ310" t="str">
            <v/>
          </cell>
        </row>
        <row r="311">
          <cell r="N311" t="str">
            <v/>
          </cell>
          <cell r="W311" t="str">
            <v/>
          </cell>
          <cell r="AG311" t="str">
            <v/>
          </cell>
          <cell r="AQ311" t="str">
            <v>AluYb8</v>
          </cell>
        </row>
        <row r="312">
          <cell r="N312" t="str">
            <v/>
          </cell>
          <cell r="W312" t="str">
            <v/>
          </cell>
          <cell r="AG312" t="str">
            <v/>
          </cell>
          <cell r="AQ312" t="str">
            <v/>
          </cell>
        </row>
        <row r="313">
          <cell r="N313" t="str">
            <v/>
          </cell>
          <cell r="W313" t="str">
            <v/>
          </cell>
          <cell r="AG313" t="str">
            <v/>
          </cell>
          <cell r="AQ313" t="str">
            <v>AluYa5</v>
          </cell>
        </row>
        <row r="314">
          <cell r="N314" t="str">
            <v>AluYa5</v>
          </cell>
          <cell r="W314" t="str">
            <v>AluY</v>
          </cell>
          <cell r="AG314" t="str">
            <v/>
          </cell>
          <cell r="AQ314" t="str">
            <v/>
          </cell>
        </row>
        <row r="315">
          <cell r="N315" t="str">
            <v/>
          </cell>
          <cell r="W315" t="str">
            <v/>
          </cell>
          <cell r="AG315" t="str">
            <v/>
          </cell>
          <cell r="AQ315" t="str">
            <v/>
          </cell>
        </row>
        <row r="316">
          <cell r="N316" t="str">
            <v/>
          </cell>
          <cell r="W316" t="str">
            <v/>
          </cell>
          <cell r="AG316" t="str">
            <v/>
          </cell>
          <cell r="AQ316" t="str">
            <v/>
          </cell>
        </row>
        <row r="317">
          <cell r="N317" t="str">
            <v>AluYb8</v>
          </cell>
          <cell r="W317" t="str">
            <v/>
          </cell>
          <cell r="AG317" t="str">
            <v/>
          </cell>
          <cell r="AQ317" t="str">
            <v/>
          </cell>
        </row>
        <row r="318">
          <cell r="N318" t="str">
            <v/>
          </cell>
          <cell r="W318" t="str">
            <v/>
          </cell>
          <cell r="AG318" t="str">
            <v/>
          </cell>
          <cell r="AQ318" t="str">
            <v/>
          </cell>
        </row>
        <row r="319">
          <cell r="N319" t="str">
            <v>AluYb8</v>
          </cell>
          <cell r="W319" t="str">
            <v/>
          </cell>
          <cell r="AG319" t="str">
            <v>AluYa5</v>
          </cell>
          <cell r="AQ319" t="str">
            <v/>
          </cell>
        </row>
        <row r="320">
          <cell r="N320" t="str">
            <v/>
          </cell>
          <cell r="W320" t="str">
            <v/>
          </cell>
          <cell r="AG320" t="str">
            <v/>
          </cell>
          <cell r="AQ320" t="str">
            <v>L1HS</v>
          </cell>
        </row>
        <row r="321">
          <cell r="N321" t="str">
            <v/>
          </cell>
          <cell r="W321" t="str">
            <v/>
          </cell>
          <cell r="AG321" t="str">
            <v/>
          </cell>
          <cell r="AQ321" t="str">
            <v>AluYa5</v>
          </cell>
        </row>
        <row r="322">
          <cell r="N322" t="str">
            <v>AluYa5</v>
          </cell>
          <cell r="W322" t="str">
            <v/>
          </cell>
          <cell r="AG322" t="str">
            <v/>
          </cell>
          <cell r="AQ322" t="str">
            <v/>
          </cell>
        </row>
        <row r="323">
          <cell r="N323" t="str">
            <v/>
          </cell>
          <cell r="W323" t="str">
            <v>AluYc1</v>
          </cell>
          <cell r="AG323" t="str">
            <v>AluYb8</v>
          </cell>
          <cell r="AQ323" t="str">
            <v>AluYg6</v>
          </cell>
        </row>
        <row r="324">
          <cell r="N324" t="str">
            <v/>
          </cell>
          <cell r="W324" t="str">
            <v/>
          </cell>
          <cell r="AG324" t="str">
            <v/>
          </cell>
          <cell r="AQ324" t="str">
            <v/>
          </cell>
        </row>
        <row r="325">
          <cell r="N325" t="str">
            <v>AluYa5</v>
          </cell>
          <cell r="W325" t="str">
            <v/>
          </cell>
          <cell r="AG325" t="str">
            <v>AluYb8</v>
          </cell>
          <cell r="AQ325" t="str">
            <v/>
          </cell>
        </row>
        <row r="326">
          <cell r="N326" t="str">
            <v/>
          </cell>
          <cell r="W326" t="str">
            <v/>
          </cell>
          <cell r="AG326" t="str">
            <v/>
          </cell>
          <cell r="AQ326" t="str">
            <v/>
          </cell>
        </row>
        <row r="327">
          <cell r="N327" t="str">
            <v/>
          </cell>
          <cell r="W327" t="str">
            <v/>
          </cell>
          <cell r="AG327" t="str">
            <v/>
          </cell>
          <cell r="AQ327" t="str">
            <v/>
          </cell>
        </row>
        <row r="328">
          <cell r="N328" t="str">
            <v>AluY</v>
          </cell>
          <cell r="W328" t="str">
            <v>AluYa5</v>
          </cell>
          <cell r="AG328" t="str">
            <v/>
          </cell>
          <cell r="AQ328" t="str">
            <v/>
          </cell>
        </row>
        <row r="329">
          <cell r="N329" t="str">
            <v/>
          </cell>
          <cell r="W329" t="str">
            <v/>
          </cell>
          <cell r="AG329" t="str">
            <v/>
          </cell>
          <cell r="AQ329" t="str">
            <v/>
          </cell>
        </row>
        <row r="330">
          <cell r="N330" t="str">
            <v/>
          </cell>
          <cell r="W330" t="str">
            <v>AluYb8</v>
          </cell>
          <cell r="AG330" t="str">
            <v/>
          </cell>
          <cell r="AQ330" t="str">
            <v/>
          </cell>
        </row>
        <row r="331">
          <cell r="N331" t="str">
            <v/>
          </cell>
          <cell r="W331" t="str">
            <v/>
          </cell>
          <cell r="AG331" t="str">
            <v>AluYa5</v>
          </cell>
          <cell r="AQ331" t="str">
            <v/>
          </cell>
        </row>
        <row r="332">
          <cell r="N332" t="str">
            <v/>
          </cell>
          <cell r="W332" t="str">
            <v>AluYa5</v>
          </cell>
          <cell r="AG332" t="str">
            <v/>
          </cell>
          <cell r="AQ332" t="str">
            <v/>
          </cell>
        </row>
        <row r="333">
          <cell r="N333" t="str">
            <v/>
          </cell>
          <cell r="W333" t="str">
            <v/>
          </cell>
          <cell r="AG333" t="str">
            <v/>
          </cell>
          <cell r="AQ333" t="str">
            <v/>
          </cell>
        </row>
        <row r="334">
          <cell r="N334" t="str">
            <v/>
          </cell>
          <cell r="W334" t="str">
            <v/>
          </cell>
          <cell r="AG334" t="str">
            <v/>
          </cell>
          <cell r="AQ334" t="str">
            <v/>
          </cell>
        </row>
        <row r="335">
          <cell r="N335" t="str">
            <v/>
          </cell>
          <cell r="W335" t="str">
            <v/>
          </cell>
          <cell r="AG335" t="str">
            <v>AluYa5</v>
          </cell>
          <cell r="AQ335" t="str">
            <v/>
          </cell>
        </row>
        <row r="336">
          <cell r="N336" t="str">
            <v/>
          </cell>
          <cell r="W336" t="str">
            <v/>
          </cell>
          <cell r="AG336" t="str">
            <v/>
          </cell>
          <cell r="AQ336" t="str">
            <v/>
          </cell>
        </row>
        <row r="337">
          <cell r="N337" t="str">
            <v/>
          </cell>
          <cell r="W337" t="str">
            <v/>
          </cell>
          <cell r="AG337" t="str">
            <v/>
          </cell>
          <cell r="AQ337" t="str">
            <v/>
          </cell>
        </row>
        <row r="338">
          <cell r="N338" t="str">
            <v/>
          </cell>
          <cell r="W338" t="str">
            <v/>
          </cell>
          <cell r="AG338" t="str">
            <v/>
          </cell>
          <cell r="AQ338" t="str">
            <v>AluYa1</v>
          </cell>
        </row>
        <row r="339">
          <cell r="N339" t="str">
            <v>AluYc1</v>
          </cell>
          <cell r="W339" t="str">
            <v>L1HS</v>
          </cell>
          <cell r="AG339" t="str">
            <v>AluY</v>
          </cell>
          <cell r="AQ339" t="str">
            <v/>
          </cell>
        </row>
        <row r="340">
          <cell r="N340" t="str">
            <v/>
          </cell>
          <cell r="W340" t="str">
            <v>AluYa5</v>
          </cell>
          <cell r="AG340" t="str">
            <v/>
          </cell>
          <cell r="AQ340" t="str">
            <v/>
          </cell>
        </row>
        <row r="341">
          <cell r="N341" t="str">
            <v/>
          </cell>
          <cell r="W341" t="str">
            <v/>
          </cell>
          <cell r="AG341" t="str">
            <v/>
          </cell>
          <cell r="AQ341" t="str">
            <v/>
          </cell>
        </row>
        <row r="342">
          <cell r="N342" t="str">
            <v/>
          </cell>
          <cell r="W342" t="str">
            <v>AluYg6</v>
          </cell>
          <cell r="AG342" t="str">
            <v/>
          </cell>
          <cell r="AQ342" t="str">
            <v/>
          </cell>
        </row>
        <row r="343">
          <cell r="N343" t="str">
            <v/>
          </cell>
          <cell r="W343" t="str">
            <v/>
          </cell>
          <cell r="AG343" t="str">
            <v/>
          </cell>
          <cell r="AQ343" t="str">
            <v/>
          </cell>
        </row>
        <row r="344">
          <cell r="N344" t="str">
            <v>AluYa5</v>
          </cell>
          <cell r="W344" t="str">
            <v/>
          </cell>
          <cell r="AG344" t="str">
            <v/>
          </cell>
          <cell r="AQ344" t="str">
            <v/>
          </cell>
        </row>
        <row r="345">
          <cell r="N345" t="str">
            <v/>
          </cell>
          <cell r="W345" t="str">
            <v/>
          </cell>
          <cell r="AG345" t="str">
            <v/>
          </cell>
          <cell r="AQ345" t="str">
            <v/>
          </cell>
        </row>
        <row r="346">
          <cell r="N346" t="str">
            <v/>
          </cell>
          <cell r="W346" t="str">
            <v/>
          </cell>
          <cell r="AG346" t="str">
            <v/>
          </cell>
          <cell r="AQ346" t="str">
            <v/>
          </cell>
        </row>
        <row r="347">
          <cell r="N347" t="str">
            <v>AluYb8</v>
          </cell>
          <cell r="W347" t="str">
            <v/>
          </cell>
          <cell r="AG347" t="str">
            <v/>
          </cell>
          <cell r="AQ347" t="str">
            <v/>
          </cell>
        </row>
        <row r="348">
          <cell r="N348" t="str">
            <v/>
          </cell>
          <cell r="W348" t="str">
            <v/>
          </cell>
          <cell r="AG348" t="str">
            <v>AluYc1</v>
          </cell>
          <cell r="AQ348" t="str">
            <v/>
          </cell>
        </row>
        <row r="349">
          <cell r="N349" t="str">
            <v>AluYa5</v>
          </cell>
          <cell r="W349" t="str">
            <v/>
          </cell>
          <cell r="AG349" t="str">
            <v/>
          </cell>
          <cell r="AQ349" t="str">
            <v/>
          </cell>
        </row>
        <row r="350">
          <cell r="N350" t="str">
            <v/>
          </cell>
          <cell r="W350" t="str">
            <v/>
          </cell>
          <cell r="AG350" t="str">
            <v/>
          </cell>
          <cell r="AQ350" t="str">
            <v/>
          </cell>
        </row>
        <row r="351">
          <cell r="N351" t="str">
            <v/>
          </cell>
          <cell r="W351" t="str">
            <v/>
          </cell>
          <cell r="AG351" t="str">
            <v/>
          </cell>
          <cell r="AQ351" t="str">
            <v/>
          </cell>
        </row>
        <row r="352">
          <cell r="N352" t="str">
            <v/>
          </cell>
          <cell r="W352" t="str">
            <v/>
          </cell>
          <cell r="AG352" t="str">
            <v/>
          </cell>
          <cell r="AQ352" t="str">
            <v/>
          </cell>
        </row>
        <row r="353">
          <cell r="N353" t="str">
            <v/>
          </cell>
          <cell r="W353" t="str">
            <v/>
          </cell>
          <cell r="AG353" t="str">
            <v>AluYa5</v>
          </cell>
          <cell r="AQ353" t="str">
            <v/>
          </cell>
        </row>
        <row r="354">
          <cell r="N354" t="str">
            <v/>
          </cell>
          <cell r="W354" t="str">
            <v/>
          </cell>
          <cell r="AG354" t="str">
            <v/>
          </cell>
          <cell r="AQ354" t="str">
            <v/>
          </cell>
        </row>
        <row r="355">
          <cell r="N355" t="str">
            <v/>
          </cell>
          <cell r="W355" t="str">
            <v>AluYa1</v>
          </cell>
          <cell r="AG355" t="str">
            <v>AluYb8</v>
          </cell>
          <cell r="AQ355" t="str">
            <v/>
          </cell>
        </row>
        <row r="356">
          <cell r="N356" t="str">
            <v>L1HS</v>
          </cell>
          <cell r="W356" t="str">
            <v/>
          </cell>
          <cell r="AG356" t="str">
            <v/>
          </cell>
          <cell r="AQ356" t="str">
            <v/>
          </cell>
        </row>
        <row r="357">
          <cell r="N357" t="str">
            <v>AluYa5</v>
          </cell>
          <cell r="W357" t="str">
            <v/>
          </cell>
          <cell r="AG357" t="str">
            <v>AluYa5</v>
          </cell>
          <cell r="AQ357" t="str">
            <v>L1PA4</v>
          </cell>
        </row>
        <row r="358">
          <cell r="N358" t="str">
            <v/>
          </cell>
          <cell r="W358" t="str">
            <v/>
          </cell>
          <cell r="AG358" t="str">
            <v/>
          </cell>
          <cell r="AQ358" t="str">
            <v/>
          </cell>
        </row>
        <row r="359">
          <cell r="N359" t="str">
            <v>AluYg6</v>
          </cell>
          <cell r="W359" t="str">
            <v/>
          </cell>
          <cell r="AG359" t="str">
            <v/>
          </cell>
          <cell r="AQ359" t="str">
            <v/>
          </cell>
        </row>
        <row r="360">
          <cell r="N360" t="str">
            <v/>
          </cell>
          <cell r="W360" t="str">
            <v/>
          </cell>
          <cell r="AG360" t="str">
            <v/>
          </cell>
          <cell r="AQ360" t="str">
            <v>L1</v>
          </cell>
        </row>
        <row r="361">
          <cell r="N361" t="str">
            <v/>
          </cell>
          <cell r="W361" t="str">
            <v/>
          </cell>
          <cell r="AG361" t="str">
            <v/>
          </cell>
          <cell r="AQ361" t="str">
            <v>AluY</v>
          </cell>
        </row>
        <row r="362">
          <cell r="N362" t="str">
            <v/>
          </cell>
          <cell r="W362" t="str">
            <v/>
          </cell>
          <cell r="AG362" t="str">
            <v/>
          </cell>
          <cell r="AQ362" t="str">
            <v>AluYa5</v>
          </cell>
        </row>
        <row r="363">
          <cell r="N363" t="str">
            <v/>
          </cell>
          <cell r="W363" t="str">
            <v/>
          </cell>
          <cell r="AG363" t="str">
            <v/>
          </cell>
          <cell r="AQ363" t="str">
            <v/>
          </cell>
        </row>
        <row r="364">
          <cell r="N364" t="str">
            <v/>
          </cell>
          <cell r="W364" t="str">
            <v/>
          </cell>
          <cell r="AG364" t="str">
            <v>L1HS</v>
          </cell>
          <cell r="AQ364" t="str">
            <v/>
          </cell>
        </row>
        <row r="365">
          <cell r="N365" t="str">
            <v/>
          </cell>
          <cell r="W365" t="str">
            <v/>
          </cell>
          <cell r="AG365" t="str">
            <v>AluYa5</v>
          </cell>
          <cell r="AQ365" t="str">
            <v/>
          </cell>
        </row>
        <row r="366">
          <cell r="N366" t="str">
            <v/>
          </cell>
          <cell r="W366" t="str">
            <v>L1P_MA2</v>
          </cell>
          <cell r="AG366" t="str">
            <v/>
          </cell>
          <cell r="AQ366" t="str">
            <v/>
          </cell>
        </row>
        <row r="367">
          <cell r="N367" t="str">
            <v/>
          </cell>
          <cell r="W367" t="str">
            <v/>
          </cell>
          <cell r="AG367" t="str">
            <v>AluYg6</v>
          </cell>
          <cell r="AQ367" t="str">
            <v>AluYe5</v>
          </cell>
        </row>
        <row r="368">
          <cell r="N368" t="str">
            <v/>
          </cell>
          <cell r="W368" t="str">
            <v/>
          </cell>
          <cell r="AG368" t="str">
            <v/>
          </cell>
          <cell r="AQ368" t="str">
            <v>L1HS</v>
          </cell>
        </row>
        <row r="369">
          <cell r="N369" t="str">
            <v/>
          </cell>
          <cell r="W369" t="str">
            <v/>
          </cell>
          <cell r="AG369" t="str">
            <v/>
          </cell>
          <cell r="AQ369" t="str">
            <v/>
          </cell>
        </row>
        <row r="370">
          <cell r="N370" t="str">
            <v/>
          </cell>
          <cell r="W370" t="str">
            <v/>
          </cell>
          <cell r="AG370" t="str">
            <v/>
          </cell>
          <cell r="AQ370" t="str">
            <v/>
          </cell>
        </row>
        <row r="371">
          <cell r="N371" t="str">
            <v/>
          </cell>
          <cell r="W371" t="str">
            <v/>
          </cell>
          <cell r="AG371" t="str">
            <v/>
          </cell>
          <cell r="AQ371" t="str">
            <v/>
          </cell>
        </row>
        <row r="372">
          <cell r="N372" t="str">
            <v/>
          </cell>
          <cell r="W372" t="str">
            <v/>
          </cell>
          <cell r="AG372" t="str">
            <v/>
          </cell>
          <cell r="AQ372" t="str">
            <v>AluYa5</v>
          </cell>
        </row>
        <row r="373">
          <cell r="N373" t="str">
            <v/>
          </cell>
          <cell r="W373" t="str">
            <v/>
          </cell>
          <cell r="AG373" t="str">
            <v/>
          </cell>
          <cell r="AQ373" t="str">
            <v/>
          </cell>
        </row>
        <row r="374">
          <cell r="N374" t="str">
            <v>AluYa1</v>
          </cell>
          <cell r="W374" t="str">
            <v/>
          </cell>
          <cell r="AG374" t="str">
            <v/>
          </cell>
          <cell r="AQ374" t="str">
            <v/>
          </cell>
        </row>
        <row r="375">
          <cell r="N375" t="str">
            <v/>
          </cell>
          <cell r="W375" t="str">
            <v>L1PA4</v>
          </cell>
          <cell r="AG375" t="str">
            <v/>
          </cell>
          <cell r="AQ375" t="str">
            <v/>
          </cell>
        </row>
        <row r="376">
          <cell r="N376" t="str">
            <v/>
          </cell>
          <cell r="W376" t="str">
            <v/>
          </cell>
          <cell r="AG376" t="str">
            <v/>
          </cell>
          <cell r="AQ376" t="str">
            <v>AluYa5</v>
          </cell>
        </row>
        <row r="377">
          <cell r="N377" t="str">
            <v/>
          </cell>
          <cell r="W377" t="str">
            <v/>
          </cell>
          <cell r="AG377" t="str">
            <v/>
          </cell>
          <cell r="AQ377" t="str">
            <v/>
          </cell>
        </row>
        <row r="378">
          <cell r="N378" t="str">
            <v/>
          </cell>
          <cell r="W378" t="str">
            <v>L1</v>
          </cell>
          <cell r="AG378" t="str">
            <v/>
          </cell>
          <cell r="AQ378" t="str">
            <v/>
          </cell>
        </row>
        <row r="379">
          <cell r="N379" t="str">
            <v/>
          </cell>
          <cell r="W379" t="str">
            <v>AluY</v>
          </cell>
          <cell r="AG379" t="str">
            <v/>
          </cell>
          <cell r="AQ379" t="str">
            <v/>
          </cell>
        </row>
        <row r="380">
          <cell r="N380" t="str">
            <v/>
          </cell>
          <cell r="W380" t="str">
            <v>AluYa5</v>
          </cell>
          <cell r="AG380" t="str">
            <v/>
          </cell>
          <cell r="AQ380" t="str">
            <v/>
          </cell>
        </row>
        <row r="381">
          <cell r="N381" t="str">
            <v/>
          </cell>
          <cell r="W381" t="str">
            <v/>
          </cell>
          <cell r="AG381" t="str">
            <v>AluYa1</v>
          </cell>
          <cell r="AQ381" t="str">
            <v>AluYa5</v>
          </cell>
        </row>
        <row r="382">
          <cell r="N382" t="str">
            <v/>
          </cell>
          <cell r="W382" t="str">
            <v/>
          </cell>
          <cell r="AG382" t="str">
            <v/>
          </cell>
          <cell r="AQ382" t="str">
            <v/>
          </cell>
        </row>
        <row r="383">
          <cell r="N383" t="str">
            <v>L1P_MA2</v>
          </cell>
          <cell r="W383" t="str">
            <v>AluYe5</v>
          </cell>
          <cell r="AG383" t="str">
            <v/>
          </cell>
          <cell r="AQ383" t="str">
            <v/>
          </cell>
        </row>
        <row r="384">
          <cell r="N384" t="str">
            <v/>
          </cell>
          <cell r="W384" t="str">
            <v>L1HS</v>
          </cell>
          <cell r="AG384" t="str">
            <v/>
          </cell>
          <cell r="AQ384" t="str">
            <v/>
          </cell>
        </row>
        <row r="385">
          <cell r="N385" t="str">
            <v/>
          </cell>
          <cell r="W385" t="str">
            <v/>
          </cell>
          <cell r="AG385" t="str">
            <v/>
          </cell>
          <cell r="AQ385" t="str">
            <v/>
          </cell>
        </row>
        <row r="386">
          <cell r="N386" t="str">
            <v>L1P_MA2</v>
          </cell>
          <cell r="W386" t="str">
            <v/>
          </cell>
          <cell r="AG386" t="str">
            <v/>
          </cell>
          <cell r="AQ386" t="str">
            <v/>
          </cell>
        </row>
        <row r="387">
          <cell r="N387" t="str">
            <v/>
          </cell>
          <cell r="W387" t="str">
            <v/>
          </cell>
          <cell r="AG387" t="str">
            <v/>
          </cell>
          <cell r="AQ387" t="str">
            <v/>
          </cell>
        </row>
        <row r="388">
          <cell r="N388" t="str">
            <v/>
          </cell>
          <cell r="W388" t="str">
            <v/>
          </cell>
          <cell r="AG388" t="str">
            <v/>
          </cell>
          <cell r="AQ388" t="str">
            <v/>
          </cell>
        </row>
        <row r="389">
          <cell r="N389" t="str">
            <v/>
          </cell>
          <cell r="W389" t="str">
            <v>AluYa5</v>
          </cell>
          <cell r="AG389" t="str">
            <v>L1P_MA2</v>
          </cell>
          <cell r="AQ389" t="str">
            <v/>
          </cell>
        </row>
        <row r="390">
          <cell r="N390" t="str">
            <v/>
          </cell>
          <cell r="W390" t="str">
            <v/>
          </cell>
          <cell r="AG390" t="str">
            <v/>
          </cell>
          <cell r="AQ390" t="str">
            <v/>
          </cell>
        </row>
        <row r="391">
          <cell r="N391" t="str">
            <v/>
          </cell>
          <cell r="W391" t="str">
            <v/>
          </cell>
          <cell r="AG391" t="str">
            <v/>
          </cell>
          <cell r="AQ391" t="str">
            <v>L1HS</v>
          </cell>
        </row>
        <row r="392">
          <cell r="N392" t="str">
            <v/>
          </cell>
          <cell r="W392" t="str">
            <v/>
          </cell>
          <cell r="AG392" t="str">
            <v/>
          </cell>
          <cell r="AQ392" t="str">
            <v>AluYb8</v>
          </cell>
        </row>
        <row r="393">
          <cell r="N393" t="str">
            <v/>
          </cell>
          <cell r="W393" t="str">
            <v>AluYa5</v>
          </cell>
          <cell r="AG393" t="str">
            <v/>
          </cell>
          <cell r="AQ393" t="str">
            <v/>
          </cell>
        </row>
        <row r="394">
          <cell r="N394" t="str">
            <v/>
          </cell>
          <cell r="W394" t="str">
            <v/>
          </cell>
          <cell r="AG394" t="str">
            <v/>
          </cell>
          <cell r="AQ394" t="str">
            <v>AluYa5</v>
          </cell>
        </row>
        <row r="395">
          <cell r="N395" t="str">
            <v>L1PA4</v>
          </cell>
          <cell r="W395" t="str">
            <v/>
          </cell>
          <cell r="AG395" t="str">
            <v/>
          </cell>
          <cell r="AQ395" t="str">
            <v>AluYb8</v>
          </cell>
        </row>
        <row r="396">
          <cell r="N396" t="str">
            <v/>
          </cell>
          <cell r="W396" t="str">
            <v/>
          </cell>
          <cell r="AG396" t="str">
            <v/>
          </cell>
          <cell r="AQ396" t="str">
            <v/>
          </cell>
        </row>
        <row r="397">
          <cell r="N397" t="str">
            <v/>
          </cell>
          <cell r="W397" t="str">
            <v/>
          </cell>
          <cell r="AG397" t="str">
            <v/>
          </cell>
          <cell r="AQ397" t="str">
            <v/>
          </cell>
        </row>
        <row r="398">
          <cell r="N398" t="str">
            <v>L1</v>
          </cell>
          <cell r="W398" t="str">
            <v>AluYa5</v>
          </cell>
          <cell r="AG398" t="str">
            <v/>
          </cell>
          <cell r="AQ398" t="str">
            <v/>
          </cell>
        </row>
        <row r="399">
          <cell r="N399" t="str">
            <v>AluY</v>
          </cell>
          <cell r="W399" t="str">
            <v/>
          </cell>
          <cell r="AG399" t="str">
            <v/>
          </cell>
          <cell r="AQ399" t="str">
            <v/>
          </cell>
        </row>
        <row r="400">
          <cell r="N400" t="str">
            <v>AluYa5</v>
          </cell>
          <cell r="W400" t="str">
            <v/>
          </cell>
          <cell r="AG400" t="str">
            <v/>
          </cell>
          <cell r="AQ400" t="str">
            <v/>
          </cell>
        </row>
        <row r="401">
          <cell r="N401" t="str">
            <v/>
          </cell>
          <cell r="W401" t="str">
            <v/>
          </cell>
          <cell r="AG401" t="str">
            <v>L1PA4</v>
          </cell>
          <cell r="AQ401" t="str">
            <v/>
          </cell>
        </row>
        <row r="402">
          <cell r="N402" t="str">
            <v/>
          </cell>
          <cell r="W402" t="str">
            <v/>
          </cell>
          <cell r="AG402" t="str">
            <v/>
          </cell>
          <cell r="AQ402" t="str">
            <v/>
          </cell>
        </row>
        <row r="403">
          <cell r="N403" t="str">
            <v/>
          </cell>
          <cell r="W403" t="str">
            <v/>
          </cell>
          <cell r="AG403" t="str">
            <v/>
          </cell>
          <cell r="AQ403" t="str">
            <v/>
          </cell>
        </row>
        <row r="404">
          <cell r="N404" t="str">
            <v>AluYe5</v>
          </cell>
          <cell r="W404" t="str">
            <v/>
          </cell>
          <cell r="AG404" t="str">
            <v>L1</v>
          </cell>
          <cell r="AQ404" t="str">
            <v/>
          </cell>
        </row>
        <row r="405">
          <cell r="N405" t="str">
            <v>L1HS</v>
          </cell>
          <cell r="W405" t="str">
            <v/>
          </cell>
          <cell r="AG405" t="str">
            <v>AluY</v>
          </cell>
          <cell r="AQ405" t="str">
            <v>AluYa5</v>
          </cell>
        </row>
        <row r="406">
          <cell r="N406" t="str">
            <v/>
          </cell>
          <cell r="W406" t="str">
            <v/>
          </cell>
          <cell r="AG406" t="str">
            <v>AluYa5</v>
          </cell>
          <cell r="AQ406" t="str">
            <v/>
          </cell>
        </row>
        <row r="407">
          <cell r="N407" t="str">
            <v>AluYa5</v>
          </cell>
          <cell r="W407" t="str">
            <v>L1HS</v>
          </cell>
          <cell r="AG407" t="str">
            <v/>
          </cell>
          <cell r="AQ407" t="str">
            <v/>
          </cell>
        </row>
        <row r="408">
          <cell r="N408" t="str">
            <v/>
          </cell>
          <cell r="W408" t="str">
            <v>AluYb8</v>
          </cell>
          <cell r="AG408" t="str">
            <v/>
          </cell>
          <cell r="AQ408" t="str">
            <v/>
          </cell>
        </row>
        <row r="409">
          <cell r="N409" t="str">
            <v/>
          </cell>
          <cell r="W409" t="str">
            <v/>
          </cell>
          <cell r="AG409" t="str">
            <v/>
          </cell>
          <cell r="AQ409" t="str">
            <v/>
          </cell>
        </row>
        <row r="410">
          <cell r="N410" t="str">
            <v/>
          </cell>
          <cell r="W410" t="str">
            <v>AluYa5</v>
          </cell>
          <cell r="AG410" t="str">
            <v>AluYe5</v>
          </cell>
          <cell r="AQ410" t="str">
            <v/>
          </cell>
        </row>
        <row r="411">
          <cell r="N411" t="str">
            <v/>
          </cell>
          <cell r="W411" t="str">
            <v>AluYb8</v>
          </cell>
          <cell r="AG411" t="str">
            <v>L1HS</v>
          </cell>
          <cell r="AQ411" t="str">
            <v/>
          </cell>
        </row>
        <row r="412">
          <cell r="N412" t="str">
            <v>AluYa5</v>
          </cell>
          <cell r="W412" t="str">
            <v/>
          </cell>
          <cell r="AG412" t="str">
            <v/>
          </cell>
          <cell r="AQ412" t="str">
            <v/>
          </cell>
        </row>
        <row r="413">
          <cell r="N413" t="str">
            <v/>
          </cell>
          <cell r="W413" t="str">
            <v/>
          </cell>
          <cell r="AG413" t="str">
            <v/>
          </cell>
          <cell r="AQ413" t="str">
            <v/>
          </cell>
        </row>
        <row r="414">
          <cell r="N414" t="str">
            <v/>
          </cell>
          <cell r="W414" t="str">
            <v/>
          </cell>
          <cell r="AG414" t="str">
            <v/>
          </cell>
          <cell r="AQ414" t="str">
            <v/>
          </cell>
        </row>
        <row r="415">
          <cell r="N415" t="str">
            <v/>
          </cell>
          <cell r="W415" t="str">
            <v/>
          </cell>
          <cell r="AG415" t="str">
            <v>AluYa5</v>
          </cell>
          <cell r="AQ415" t="str">
            <v/>
          </cell>
        </row>
        <row r="416">
          <cell r="N416" t="str">
            <v/>
          </cell>
          <cell r="W416" t="str">
            <v/>
          </cell>
          <cell r="AG416" t="str">
            <v/>
          </cell>
          <cell r="AQ416" t="str">
            <v>AluYc1</v>
          </cell>
        </row>
        <row r="417">
          <cell r="N417" t="str">
            <v/>
          </cell>
          <cell r="W417" t="str">
            <v/>
          </cell>
          <cell r="AG417" t="str">
            <v/>
          </cell>
          <cell r="AQ417" t="str">
            <v>AluYb8</v>
          </cell>
        </row>
        <row r="418">
          <cell r="N418" t="str">
            <v>AluYa5</v>
          </cell>
          <cell r="W418" t="str">
            <v/>
          </cell>
          <cell r="AG418" t="str">
            <v/>
          </cell>
          <cell r="AQ418" t="str">
            <v/>
          </cell>
        </row>
        <row r="419">
          <cell r="N419" t="str">
            <v/>
          </cell>
          <cell r="W419" t="str">
            <v/>
          </cell>
          <cell r="AG419" t="str">
            <v/>
          </cell>
          <cell r="AQ419" t="str">
            <v>AluY</v>
          </cell>
        </row>
        <row r="420">
          <cell r="N420" t="str">
            <v/>
          </cell>
          <cell r="W420" t="str">
            <v/>
          </cell>
          <cell r="AG420" t="str">
            <v/>
          </cell>
          <cell r="AQ420" t="str">
            <v/>
          </cell>
        </row>
        <row r="421">
          <cell r="N421" t="str">
            <v/>
          </cell>
          <cell r="W421" t="str">
            <v/>
          </cell>
          <cell r="AG421" t="str">
            <v>AluYa5</v>
          </cell>
          <cell r="AQ421" t="str">
            <v>AluYa4</v>
          </cell>
        </row>
        <row r="422">
          <cell r="N422" t="str">
            <v/>
          </cell>
          <cell r="W422" t="str">
            <v>AluYa5</v>
          </cell>
          <cell r="AG422" t="str">
            <v/>
          </cell>
          <cell r="AQ422" t="str">
            <v/>
          </cell>
        </row>
        <row r="423">
          <cell r="N423" t="str">
            <v/>
          </cell>
          <cell r="W423" t="str">
            <v/>
          </cell>
          <cell r="AG423" t="str">
            <v/>
          </cell>
          <cell r="AQ423" t="str">
            <v/>
          </cell>
        </row>
        <row r="424">
          <cell r="N424" t="str">
            <v/>
          </cell>
          <cell r="W424" t="str">
            <v/>
          </cell>
          <cell r="AG424" t="str">
            <v/>
          </cell>
          <cell r="AQ424" t="str">
            <v>AluYa5</v>
          </cell>
        </row>
        <row r="425">
          <cell r="N425" t="str">
            <v/>
          </cell>
          <cell r="W425" t="str">
            <v/>
          </cell>
          <cell r="AG425" t="str">
            <v>AluYa5</v>
          </cell>
          <cell r="AQ425" t="str">
            <v/>
          </cell>
        </row>
        <row r="426">
          <cell r="N426" t="str">
            <v/>
          </cell>
          <cell r="W426" t="str">
            <v/>
          </cell>
          <cell r="AG426" t="str">
            <v/>
          </cell>
          <cell r="AQ426" t="str">
            <v/>
          </cell>
        </row>
        <row r="427">
          <cell r="N427" t="str">
            <v>L1HS</v>
          </cell>
          <cell r="W427" t="str">
            <v/>
          </cell>
          <cell r="AG427" t="str">
            <v/>
          </cell>
          <cell r="AQ427" t="str">
            <v/>
          </cell>
        </row>
        <row r="428">
          <cell r="N428" t="str">
            <v>AluYb8</v>
          </cell>
          <cell r="W428" t="str">
            <v/>
          </cell>
          <cell r="AG428" t="str">
            <v/>
          </cell>
          <cell r="AQ428" t="str">
            <v/>
          </cell>
        </row>
        <row r="429">
          <cell r="N429" t="str">
            <v/>
          </cell>
          <cell r="AG429" t="str">
            <v/>
          </cell>
          <cell r="AQ429" t="str">
            <v/>
          </cell>
        </row>
        <row r="430">
          <cell r="N430" t="str">
            <v>AluYa5</v>
          </cell>
          <cell r="AG430" t="str">
            <v/>
          </cell>
          <cell r="AQ430" t="str">
            <v/>
          </cell>
        </row>
        <row r="431">
          <cell r="N431" t="str">
            <v>AluYb8</v>
          </cell>
          <cell r="AG431" t="str">
            <v/>
          </cell>
          <cell r="AQ431" t="str">
            <v/>
          </cell>
        </row>
        <row r="432">
          <cell r="N432" t="str">
            <v/>
          </cell>
          <cell r="AG432" t="str">
            <v/>
          </cell>
          <cell r="AQ432" t="str">
            <v/>
          </cell>
        </row>
        <row r="433">
          <cell r="N433" t="str">
            <v/>
          </cell>
          <cell r="AG433" t="str">
            <v/>
          </cell>
          <cell r="AQ433" t="str">
            <v>AluYb8</v>
          </cell>
        </row>
        <row r="434">
          <cell r="N434" t="str">
            <v/>
          </cell>
          <cell r="AG434" t="str">
            <v/>
          </cell>
          <cell r="AQ434" t="str">
            <v/>
          </cell>
        </row>
        <row r="435">
          <cell r="N435" t="str">
            <v/>
          </cell>
          <cell r="W435" t="str">
            <v>AluYc1</v>
          </cell>
          <cell r="AG435" t="str">
            <v>L1HS</v>
          </cell>
          <cell r="AQ435" t="str">
            <v/>
          </cell>
        </row>
        <row r="436">
          <cell r="N436" t="str">
            <v/>
          </cell>
          <cell r="W436" t="str">
            <v>AluYb8</v>
          </cell>
          <cell r="AG436" t="str">
            <v>AluYb8</v>
          </cell>
          <cell r="AQ436" t="str">
            <v>AluYa5</v>
          </cell>
        </row>
        <row r="437">
          <cell r="N437" t="str">
            <v/>
          </cell>
          <cell r="W437" t="str">
            <v/>
          </cell>
          <cell r="AG437" t="str">
            <v/>
          </cell>
          <cell r="AQ437" t="str">
            <v>AluYd2</v>
          </cell>
        </row>
        <row r="438">
          <cell r="N438" t="str">
            <v/>
          </cell>
          <cell r="W438" t="str">
            <v>AluY</v>
          </cell>
          <cell r="AG438" t="str">
            <v>AluYa5</v>
          </cell>
          <cell r="AQ438" t="str">
            <v/>
          </cell>
        </row>
        <row r="439">
          <cell r="N439" t="str">
            <v/>
          </cell>
          <cell r="W439" t="str">
            <v/>
          </cell>
          <cell r="AG439" t="str">
            <v>AluYb8</v>
          </cell>
          <cell r="AQ439" t="str">
            <v>AluYa4</v>
          </cell>
        </row>
        <row r="440">
          <cell r="N440" t="str">
            <v/>
          </cell>
          <cell r="W440" t="str">
            <v>AluYa4</v>
          </cell>
          <cell r="AG440" t="str">
            <v/>
          </cell>
          <cell r="AQ440" t="str">
            <v/>
          </cell>
        </row>
        <row r="441">
          <cell r="N441" t="str">
            <v/>
          </cell>
          <cell r="W441" t="str">
            <v/>
          </cell>
          <cell r="AG441" t="str">
            <v/>
          </cell>
          <cell r="AQ441" t="str">
            <v/>
          </cell>
        </row>
        <row r="442">
          <cell r="N442" t="str">
            <v/>
          </cell>
          <cell r="W442" t="str">
            <v>L1HS</v>
          </cell>
          <cell r="AG442" t="str">
            <v/>
          </cell>
          <cell r="AQ442" t="str">
            <v/>
          </cell>
        </row>
        <row r="443">
          <cell r="N443" t="str">
            <v>AluYa5</v>
          </cell>
          <cell r="W443" t="str">
            <v/>
          </cell>
          <cell r="AG443" t="str">
            <v/>
          </cell>
          <cell r="AQ443" t="str">
            <v/>
          </cell>
        </row>
        <row r="444">
          <cell r="N444" t="str">
            <v/>
          </cell>
          <cell r="W444" t="str">
            <v/>
          </cell>
          <cell r="AG444" t="str">
            <v/>
          </cell>
          <cell r="AQ444" t="str">
            <v/>
          </cell>
        </row>
        <row r="445">
          <cell r="N445" t="str">
            <v/>
          </cell>
          <cell r="W445" t="str">
            <v>AluYa5</v>
          </cell>
          <cell r="AG445" t="str">
            <v/>
          </cell>
          <cell r="AQ445" t="str">
            <v/>
          </cell>
        </row>
        <row r="446">
          <cell r="N446" t="str">
            <v/>
          </cell>
          <cell r="W446" t="str">
            <v/>
          </cell>
          <cell r="AG446" t="str">
            <v/>
          </cell>
          <cell r="AQ446" t="str">
            <v/>
          </cell>
        </row>
        <row r="447">
          <cell r="N447" t="str">
            <v/>
          </cell>
          <cell r="W447" t="str">
            <v/>
          </cell>
          <cell r="AG447" t="str">
            <v/>
          </cell>
          <cell r="AQ447" t="str">
            <v/>
          </cell>
        </row>
        <row r="448">
          <cell r="N448" t="str">
            <v/>
          </cell>
          <cell r="W448" t="str">
            <v/>
          </cell>
          <cell r="AG448" t="str">
            <v/>
          </cell>
          <cell r="AQ448" t="str">
            <v>AluYa5</v>
          </cell>
        </row>
        <row r="449">
          <cell r="N449" t="str">
            <v/>
          </cell>
          <cell r="W449" t="str">
            <v/>
          </cell>
          <cell r="AG449" t="str">
            <v/>
          </cell>
          <cell r="AQ449" t="str">
            <v/>
          </cell>
        </row>
        <row r="450">
          <cell r="N450" t="str">
            <v/>
          </cell>
          <cell r="W450" t="str">
            <v/>
          </cell>
          <cell r="AG450" t="str">
            <v>AluYa5</v>
          </cell>
          <cell r="AQ450" t="str">
            <v/>
          </cell>
        </row>
        <row r="451">
          <cell r="N451" t="str">
            <v>AluYc1</v>
          </cell>
          <cell r="W451" t="str">
            <v/>
          </cell>
          <cell r="AG451" t="str">
            <v/>
          </cell>
          <cell r="AQ451" t="str">
            <v>SVA_E</v>
          </cell>
        </row>
        <row r="452">
          <cell r="N452" t="str">
            <v>AluYb8</v>
          </cell>
          <cell r="W452" t="str">
            <v/>
          </cell>
          <cell r="AG452" t="str">
            <v/>
          </cell>
          <cell r="AQ452" t="str">
            <v/>
          </cell>
        </row>
        <row r="453">
          <cell r="N453" t="str">
            <v/>
          </cell>
          <cell r="W453" t="str">
            <v/>
          </cell>
          <cell r="AG453" t="str">
            <v/>
          </cell>
          <cell r="AQ453" t="str">
            <v/>
          </cell>
        </row>
        <row r="454">
          <cell r="N454" t="str">
            <v/>
          </cell>
          <cell r="W454" t="str">
            <v/>
          </cell>
          <cell r="AG454" t="str">
            <v/>
          </cell>
          <cell r="AQ454" t="str">
            <v/>
          </cell>
        </row>
        <row r="455">
          <cell r="N455" t="str">
            <v>AluY</v>
          </cell>
          <cell r="W455" t="str">
            <v>AluYb8</v>
          </cell>
          <cell r="AG455" t="str">
            <v/>
          </cell>
          <cell r="AQ455" t="str">
            <v/>
          </cell>
        </row>
        <row r="456">
          <cell r="N456" t="str">
            <v/>
          </cell>
          <cell r="W456" t="str">
            <v/>
          </cell>
          <cell r="AG456" t="str">
            <v/>
          </cell>
          <cell r="AQ456" t="str">
            <v/>
          </cell>
        </row>
        <row r="457">
          <cell r="N457" t="str">
            <v/>
          </cell>
          <cell r="W457" t="str">
            <v/>
          </cell>
          <cell r="AG457" t="str">
            <v/>
          </cell>
          <cell r="AQ457" t="str">
            <v>AluYa5</v>
          </cell>
        </row>
        <row r="458">
          <cell r="N458" t="str">
            <v>AluYa4</v>
          </cell>
          <cell r="W458" t="str">
            <v>AluYa5</v>
          </cell>
          <cell r="AG458" t="str">
            <v/>
          </cell>
          <cell r="AQ458" t="str">
            <v/>
          </cell>
        </row>
        <row r="459">
          <cell r="N459" t="str">
            <v/>
          </cell>
          <cell r="W459" t="str">
            <v>AluYd2</v>
          </cell>
          <cell r="AG459" t="str">
            <v/>
          </cell>
          <cell r="AQ459" t="str">
            <v/>
          </cell>
        </row>
        <row r="460">
          <cell r="N460" t="str">
            <v>L1HS</v>
          </cell>
          <cell r="W460" t="str">
            <v/>
          </cell>
          <cell r="AG460" t="str">
            <v>AluYc1</v>
          </cell>
          <cell r="AQ460" t="str">
            <v/>
          </cell>
        </row>
        <row r="461">
          <cell r="N461" t="str">
            <v/>
          </cell>
          <cell r="W461" t="str">
            <v>AluYa4</v>
          </cell>
          <cell r="AG461" t="str">
            <v>AluYb8</v>
          </cell>
          <cell r="AQ461" t="str">
            <v>AluYa5</v>
          </cell>
        </row>
        <row r="462">
          <cell r="N462" t="str">
            <v/>
          </cell>
          <cell r="W462" t="str">
            <v/>
          </cell>
          <cell r="AG462" t="str">
            <v/>
          </cell>
          <cell r="AQ462" t="str">
            <v/>
          </cell>
        </row>
        <row r="463">
          <cell r="N463" t="str">
            <v/>
          </cell>
          <cell r="W463" t="str">
            <v/>
          </cell>
          <cell r="AG463" t="str">
            <v>AluY</v>
          </cell>
          <cell r="AQ463" t="str">
            <v>L1HS</v>
          </cell>
        </row>
        <row r="464">
          <cell r="N464" t="str">
            <v>AluYa5</v>
          </cell>
          <cell r="W464" t="str">
            <v/>
          </cell>
          <cell r="AG464" t="str">
            <v/>
          </cell>
          <cell r="AQ464" t="str">
            <v>L1HS</v>
          </cell>
        </row>
        <row r="465">
          <cell r="N465" t="str">
            <v/>
          </cell>
          <cell r="W465" t="str">
            <v/>
          </cell>
          <cell r="AG465" t="str">
            <v/>
          </cell>
          <cell r="AQ465" t="str">
            <v/>
          </cell>
        </row>
        <row r="466">
          <cell r="N466" t="str">
            <v/>
          </cell>
          <cell r="W466" t="str">
            <v/>
          </cell>
          <cell r="AG466" t="str">
            <v>AluYa4</v>
          </cell>
          <cell r="AQ466" t="str">
            <v/>
          </cell>
        </row>
        <row r="467">
          <cell r="N467" t="str">
            <v/>
          </cell>
          <cell r="W467" t="str">
            <v/>
          </cell>
          <cell r="AG467" t="str">
            <v/>
          </cell>
          <cell r="AQ467" t="str">
            <v>AluYb8</v>
          </cell>
        </row>
        <row r="468">
          <cell r="N468" t="str">
            <v/>
          </cell>
          <cell r="W468" t="str">
            <v>AluYa5</v>
          </cell>
          <cell r="AG468" t="str">
            <v>L1HS</v>
          </cell>
          <cell r="AQ468" t="str">
            <v/>
          </cell>
        </row>
        <row r="469">
          <cell r="N469" t="str">
            <v/>
          </cell>
          <cell r="W469" t="str">
            <v/>
          </cell>
          <cell r="AG469" t="str">
            <v/>
          </cell>
          <cell r="AQ469" t="str">
            <v/>
          </cell>
        </row>
        <row r="470">
          <cell r="N470" t="str">
            <v/>
          </cell>
          <cell r="W470" t="str">
            <v/>
          </cell>
          <cell r="AG470" t="str">
            <v/>
          </cell>
          <cell r="AQ470" t="str">
            <v/>
          </cell>
        </row>
        <row r="471">
          <cell r="N471" t="str">
            <v/>
          </cell>
          <cell r="W471" t="str">
            <v>SVA_E</v>
          </cell>
          <cell r="AG471" t="str">
            <v>AluYa5</v>
          </cell>
          <cell r="AQ471" t="str">
            <v>AluYa5</v>
          </cell>
        </row>
        <row r="472">
          <cell r="N472" t="str">
            <v/>
          </cell>
          <cell r="W472" t="str">
            <v/>
          </cell>
          <cell r="AG472" t="str">
            <v/>
          </cell>
          <cell r="AQ472" t="str">
            <v/>
          </cell>
        </row>
        <row r="473">
          <cell r="N473" t="str">
            <v/>
          </cell>
          <cell r="W473" t="str">
            <v/>
          </cell>
          <cell r="AG473" t="str">
            <v/>
          </cell>
          <cell r="AQ473" t="str">
            <v/>
          </cell>
        </row>
        <row r="474">
          <cell r="N474" t="str">
            <v>AluYb8</v>
          </cell>
          <cell r="W474" t="str">
            <v/>
          </cell>
          <cell r="AG474" t="str">
            <v/>
          </cell>
          <cell r="AQ474" t="str">
            <v/>
          </cell>
        </row>
        <row r="475">
          <cell r="N475" t="str">
            <v/>
          </cell>
          <cell r="W475" t="str">
            <v/>
          </cell>
          <cell r="AG475" t="str">
            <v/>
          </cell>
          <cell r="AQ475" t="str">
            <v/>
          </cell>
        </row>
        <row r="476">
          <cell r="N476" t="str">
            <v/>
          </cell>
          <cell r="W476" t="str">
            <v/>
          </cell>
          <cell r="AG476" t="str">
            <v/>
          </cell>
          <cell r="AQ476" t="str">
            <v/>
          </cell>
        </row>
        <row r="477">
          <cell r="N477" t="str">
            <v>AluYa5</v>
          </cell>
          <cell r="W477" t="str">
            <v>AluYa5</v>
          </cell>
          <cell r="AG477" t="str">
            <v/>
          </cell>
          <cell r="AQ477" t="str">
            <v/>
          </cell>
        </row>
        <row r="478">
          <cell r="N478" t="str">
            <v>AluYd2</v>
          </cell>
          <cell r="W478" t="str">
            <v>L1HS</v>
          </cell>
          <cell r="AG478" t="str">
            <v/>
          </cell>
          <cell r="AQ478" t="str">
            <v/>
          </cell>
        </row>
        <row r="479">
          <cell r="N479" t="str">
            <v/>
          </cell>
          <cell r="W479" t="str">
            <v/>
          </cell>
          <cell r="AG479" t="str">
            <v/>
          </cell>
          <cell r="AQ479" t="str">
            <v/>
          </cell>
        </row>
        <row r="480">
          <cell r="N480" t="str">
            <v/>
          </cell>
          <cell r="W480" t="str">
            <v/>
          </cell>
          <cell r="AG480" t="str">
            <v/>
          </cell>
          <cell r="AQ480" t="str">
            <v/>
          </cell>
        </row>
        <row r="481">
          <cell r="N481" t="str">
            <v>AluYa4</v>
          </cell>
          <cell r="W481" t="str">
            <v>AluYa5</v>
          </cell>
          <cell r="AG481" t="str">
            <v>AluYb8</v>
          </cell>
          <cell r="AQ481" t="str">
            <v>SVA_F</v>
          </cell>
        </row>
        <row r="482">
          <cell r="N482" t="str">
            <v/>
          </cell>
          <cell r="W482" t="str">
            <v>SVA_A</v>
          </cell>
          <cell r="AG482" t="str">
            <v/>
          </cell>
          <cell r="AQ482" t="str">
            <v>AluYe2</v>
          </cell>
        </row>
        <row r="483">
          <cell r="N483" t="str">
            <v/>
          </cell>
          <cell r="W483" t="str">
            <v>L1HS</v>
          </cell>
          <cell r="AG483" t="str">
            <v/>
          </cell>
          <cell r="AQ483" t="str">
            <v/>
          </cell>
        </row>
        <row r="484">
          <cell r="N484" t="str">
            <v/>
          </cell>
          <cell r="W484" t="str">
            <v>L1HS</v>
          </cell>
          <cell r="AG484" t="str">
            <v>AluYa5</v>
          </cell>
          <cell r="AQ484" t="str">
            <v/>
          </cell>
        </row>
        <row r="485">
          <cell r="N485" t="str">
            <v/>
          </cell>
          <cell r="W485" t="str">
            <v/>
          </cell>
          <cell r="AG485" t="str">
            <v>AluYd2</v>
          </cell>
          <cell r="AQ485" t="str">
            <v/>
          </cell>
        </row>
        <row r="486">
          <cell r="N486" t="str">
            <v/>
          </cell>
          <cell r="W486" t="str">
            <v/>
          </cell>
          <cell r="AG486" t="str">
            <v/>
          </cell>
          <cell r="AQ486" t="str">
            <v/>
          </cell>
        </row>
        <row r="487">
          <cell r="N487" t="str">
            <v>AluYa5</v>
          </cell>
          <cell r="W487" t="str">
            <v>AluYb8</v>
          </cell>
          <cell r="AG487" t="str">
            <v>AluYa4</v>
          </cell>
          <cell r="AQ487" t="str">
            <v/>
          </cell>
        </row>
        <row r="488">
          <cell r="N488" t="str">
            <v/>
          </cell>
          <cell r="W488" t="str">
            <v/>
          </cell>
          <cell r="AG488" t="str">
            <v/>
          </cell>
          <cell r="AQ488" t="str">
            <v/>
          </cell>
        </row>
        <row r="489">
          <cell r="N489" t="str">
            <v/>
          </cell>
          <cell r="W489" t="str">
            <v/>
          </cell>
          <cell r="AG489" t="str">
            <v/>
          </cell>
          <cell r="AQ489" t="str">
            <v/>
          </cell>
        </row>
        <row r="490">
          <cell r="N490" t="str">
            <v>SVA_E</v>
          </cell>
          <cell r="W490" t="str">
            <v/>
          </cell>
          <cell r="AG490" t="str">
            <v/>
          </cell>
          <cell r="AQ490" t="str">
            <v/>
          </cell>
        </row>
        <row r="491">
          <cell r="N491" t="str">
            <v/>
          </cell>
          <cell r="W491" t="str">
            <v>AluYa5</v>
          </cell>
          <cell r="AG491" t="str">
            <v/>
          </cell>
          <cell r="AQ491" t="str">
            <v/>
          </cell>
        </row>
        <row r="492">
          <cell r="N492" t="str">
            <v/>
          </cell>
          <cell r="W492" t="str">
            <v/>
          </cell>
          <cell r="AG492" t="str">
            <v/>
          </cell>
          <cell r="AQ492" t="str">
            <v/>
          </cell>
        </row>
        <row r="493">
          <cell r="N493" t="str">
            <v/>
          </cell>
          <cell r="W493" t="str">
            <v/>
          </cell>
          <cell r="AG493" t="str">
            <v/>
          </cell>
          <cell r="AQ493" t="str">
            <v/>
          </cell>
        </row>
        <row r="494">
          <cell r="N494" t="str">
            <v/>
          </cell>
          <cell r="W494" t="str">
            <v/>
          </cell>
          <cell r="AG494" t="str">
            <v>AluYa5</v>
          </cell>
          <cell r="AQ494" t="str">
            <v/>
          </cell>
        </row>
        <row r="495">
          <cell r="N495" t="str">
            <v/>
          </cell>
          <cell r="W495" t="str">
            <v/>
          </cell>
          <cell r="AG495" t="str">
            <v/>
          </cell>
          <cell r="AQ495" t="str">
            <v/>
          </cell>
        </row>
        <row r="496">
          <cell r="N496" t="str">
            <v/>
          </cell>
          <cell r="W496" t="str">
            <v/>
          </cell>
          <cell r="AG496" t="str">
            <v/>
          </cell>
          <cell r="AQ496" t="str">
            <v/>
          </cell>
        </row>
        <row r="497">
          <cell r="N497" t="str">
            <v/>
          </cell>
          <cell r="W497" t="str">
            <v/>
          </cell>
          <cell r="AG497" t="str">
            <v>SVA_E</v>
          </cell>
          <cell r="AQ497" t="str">
            <v/>
          </cell>
        </row>
        <row r="498">
          <cell r="N498" t="str">
            <v>AluYa5</v>
          </cell>
          <cell r="W498" t="str">
            <v/>
          </cell>
          <cell r="AG498" t="str">
            <v/>
          </cell>
          <cell r="AQ498" t="str">
            <v/>
          </cell>
        </row>
        <row r="499">
          <cell r="N499" t="str">
            <v/>
          </cell>
          <cell r="W499" t="str">
            <v/>
          </cell>
          <cell r="AG499" t="str">
            <v/>
          </cell>
          <cell r="AQ499" t="str">
            <v/>
          </cell>
        </row>
        <row r="500">
          <cell r="N500" t="str">
            <v>L1HS</v>
          </cell>
          <cell r="W500" t="str">
            <v>SVA_F</v>
          </cell>
          <cell r="AG500" t="str">
            <v/>
          </cell>
          <cell r="AQ500" t="str">
            <v/>
          </cell>
        </row>
        <row r="501">
          <cell r="N501" t="str">
            <v/>
          </cell>
          <cell r="W501" t="str">
            <v>AluYe2</v>
          </cell>
          <cell r="AG501" t="str">
            <v/>
          </cell>
          <cell r="AQ501" t="str">
            <v/>
          </cell>
        </row>
        <row r="502">
          <cell r="N502" t="str">
            <v/>
          </cell>
          <cell r="W502" t="str">
            <v/>
          </cell>
          <cell r="AG502" t="str">
            <v/>
          </cell>
          <cell r="AQ502" t="str">
            <v/>
          </cell>
        </row>
        <row r="503">
          <cell r="N503" t="str">
            <v/>
          </cell>
          <cell r="W503" t="str">
            <v/>
          </cell>
          <cell r="AG503" t="str">
            <v>AluYa5</v>
          </cell>
          <cell r="AQ503" t="str">
            <v/>
          </cell>
        </row>
        <row r="504">
          <cell r="N504" t="str">
            <v>AluYa5</v>
          </cell>
          <cell r="W504" t="str">
            <v/>
          </cell>
          <cell r="AG504" t="str">
            <v/>
          </cell>
          <cell r="AQ504" t="str">
            <v/>
          </cell>
        </row>
        <row r="505">
          <cell r="N505" t="str">
            <v>SVA_A</v>
          </cell>
          <cell r="W505" t="str">
            <v/>
          </cell>
          <cell r="AG505" t="str">
            <v>L1HS</v>
          </cell>
          <cell r="AQ505" t="str">
            <v/>
          </cell>
        </row>
        <row r="506">
          <cell r="N506" t="str">
            <v>L1HS</v>
          </cell>
          <cell r="W506" t="str">
            <v/>
          </cell>
          <cell r="AG506" t="str">
            <v/>
          </cell>
          <cell r="AQ506" t="str">
            <v/>
          </cell>
        </row>
        <row r="507">
          <cell r="N507" t="str">
            <v>L1HS</v>
          </cell>
          <cell r="W507" t="str">
            <v/>
          </cell>
          <cell r="AG507" t="str">
            <v/>
          </cell>
          <cell r="AQ507" t="str">
            <v/>
          </cell>
        </row>
        <row r="508">
          <cell r="N508" t="str">
            <v/>
          </cell>
          <cell r="W508" t="str">
            <v/>
          </cell>
          <cell r="AG508" t="str">
            <v>AluYa5</v>
          </cell>
          <cell r="AQ508" t="str">
            <v/>
          </cell>
        </row>
        <row r="509">
          <cell r="N509" t="str">
            <v/>
          </cell>
          <cell r="W509" t="str">
            <v/>
          </cell>
          <cell r="AG509" t="str">
            <v>SVA_A</v>
          </cell>
          <cell r="AQ509" t="str">
            <v/>
          </cell>
        </row>
        <row r="510">
          <cell r="N510" t="str">
            <v>AluYb8</v>
          </cell>
          <cell r="W510" t="str">
            <v/>
          </cell>
          <cell r="AG510" t="str">
            <v/>
          </cell>
          <cell r="AQ510" t="str">
            <v/>
          </cell>
        </row>
        <row r="511">
          <cell r="N511" t="str">
            <v/>
          </cell>
          <cell r="W511" t="str">
            <v/>
          </cell>
          <cell r="AG511" t="str">
            <v>L1HS</v>
          </cell>
          <cell r="AQ511" t="str">
            <v/>
          </cell>
        </row>
        <row r="512">
          <cell r="N512" t="str">
            <v/>
          </cell>
          <cell r="W512" t="str">
            <v/>
          </cell>
          <cell r="AG512" t="str">
            <v>L1HS</v>
          </cell>
          <cell r="AQ512" t="str">
            <v/>
          </cell>
        </row>
        <row r="513">
          <cell r="N513" t="str">
            <v/>
          </cell>
          <cell r="W513" t="str">
            <v/>
          </cell>
          <cell r="AG513" t="str">
            <v/>
          </cell>
          <cell r="AQ513" t="str">
            <v/>
          </cell>
        </row>
        <row r="514">
          <cell r="N514" t="str">
            <v>AluYa5</v>
          </cell>
          <cell r="W514" t="str">
            <v/>
          </cell>
          <cell r="AG514" t="str">
            <v>AluYb8</v>
          </cell>
          <cell r="AQ514" t="str">
            <v>AluYb8</v>
          </cell>
        </row>
        <row r="515">
          <cell r="N515" t="str">
            <v/>
          </cell>
          <cell r="W515" t="str">
            <v/>
          </cell>
          <cell r="AG515" t="str">
            <v/>
          </cell>
          <cell r="AQ515" t="str">
            <v/>
          </cell>
        </row>
        <row r="516">
          <cell r="N516" t="str">
            <v/>
          </cell>
          <cell r="W516" t="str">
            <v/>
          </cell>
          <cell r="AG516" t="str">
            <v/>
          </cell>
          <cell r="AQ516" t="str">
            <v/>
          </cell>
        </row>
        <row r="517">
          <cell r="N517" t="str">
            <v/>
          </cell>
          <cell r="W517" t="str">
            <v/>
          </cell>
          <cell r="AG517" t="str">
            <v/>
          </cell>
          <cell r="AQ517" t="str">
            <v/>
          </cell>
        </row>
        <row r="518">
          <cell r="N518" t="str">
            <v/>
          </cell>
          <cell r="W518" t="str">
            <v/>
          </cell>
          <cell r="AG518" t="str">
            <v>AluYa5</v>
          </cell>
          <cell r="AQ518" t="str">
            <v/>
          </cell>
        </row>
        <row r="519">
          <cell r="N519" t="str">
            <v/>
          </cell>
          <cell r="W519" t="str">
            <v/>
          </cell>
          <cell r="AG519" t="str">
            <v/>
          </cell>
          <cell r="AQ519" t="str">
            <v/>
          </cell>
        </row>
        <row r="520">
          <cell r="N520" t="str">
            <v/>
          </cell>
          <cell r="W520" t="str">
            <v/>
          </cell>
          <cell r="AG520" t="str">
            <v/>
          </cell>
          <cell r="AQ520" t="str">
            <v/>
          </cell>
        </row>
        <row r="521">
          <cell r="N521" t="str">
            <v/>
          </cell>
          <cell r="W521" t="str">
            <v/>
          </cell>
          <cell r="AG521" t="str">
            <v/>
          </cell>
          <cell r="AQ521" t="str">
            <v/>
          </cell>
        </row>
        <row r="522">
          <cell r="N522" t="str">
            <v>SVA_F</v>
          </cell>
          <cell r="W522" t="str">
            <v/>
          </cell>
          <cell r="AG522" t="str">
            <v/>
          </cell>
          <cell r="AQ522" t="str">
            <v/>
          </cell>
        </row>
        <row r="523">
          <cell r="N523" t="str">
            <v>AluYe2</v>
          </cell>
          <cell r="W523" t="str">
            <v/>
          </cell>
          <cell r="AG523" t="str">
            <v/>
          </cell>
          <cell r="AQ523" t="str">
            <v/>
          </cell>
        </row>
        <row r="524">
          <cell r="N524" t="str">
            <v/>
          </cell>
          <cell r="W524" t="str">
            <v/>
          </cell>
          <cell r="AG524" t="str">
            <v/>
          </cell>
          <cell r="AQ524" t="str">
            <v/>
          </cell>
        </row>
        <row r="525">
          <cell r="N525" t="str">
            <v/>
          </cell>
          <cell r="W525" t="str">
            <v/>
          </cell>
          <cell r="AG525" t="str">
            <v/>
          </cell>
          <cell r="AQ525" t="str">
            <v/>
          </cell>
        </row>
        <row r="526">
          <cell r="N526" t="str">
            <v/>
          </cell>
          <cell r="W526" t="str">
            <v>SVA_A</v>
          </cell>
          <cell r="AG526" t="str">
            <v/>
          </cell>
          <cell r="AQ526" t="str">
            <v/>
          </cell>
        </row>
        <row r="527">
          <cell r="N527" t="str">
            <v/>
          </cell>
          <cell r="W527" t="str">
            <v/>
          </cell>
          <cell r="AG527" t="str">
            <v>SVA_F</v>
          </cell>
          <cell r="AQ527" t="str">
            <v/>
          </cell>
        </row>
        <row r="528">
          <cell r="N528" t="str">
            <v/>
          </cell>
          <cell r="W528" t="str">
            <v/>
          </cell>
          <cell r="AG528" t="str">
            <v>AluYe2</v>
          </cell>
          <cell r="AQ528" t="str">
            <v/>
          </cell>
        </row>
        <row r="529">
          <cell r="N529" t="str">
            <v/>
          </cell>
          <cell r="W529" t="str">
            <v/>
          </cell>
          <cell r="AG529" t="str">
            <v/>
          </cell>
          <cell r="AQ529" t="str">
            <v/>
          </cell>
        </row>
        <row r="530">
          <cell r="N530" t="str">
            <v/>
          </cell>
          <cell r="W530" t="str">
            <v/>
          </cell>
          <cell r="AG530" t="str">
            <v/>
          </cell>
          <cell r="AQ530" t="str">
            <v/>
          </cell>
        </row>
        <row r="531">
          <cell r="N531" t="str">
            <v/>
          </cell>
          <cell r="W531" t="str">
            <v>AluYb8</v>
          </cell>
          <cell r="AG531" t="str">
            <v/>
          </cell>
          <cell r="AQ531" t="str">
            <v>LTR5_Hs</v>
          </cell>
        </row>
        <row r="532">
          <cell r="N532" t="str">
            <v/>
          </cell>
          <cell r="W532" t="str">
            <v/>
          </cell>
          <cell r="AG532" t="str">
            <v/>
          </cell>
          <cell r="AQ532" t="str">
            <v/>
          </cell>
        </row>
        <row r="533">
          <cell r="N533" t="str">
            <v/>
          </cell>
          <cell r="W533" t="str">
            <v/>
          </cell>
          <cell r="AG533" t="str">
            <v/>
          </cell>
          <cell r="AQ533" t="str">
            <v/>
          </cell>
        </row>
        <row r="534">
          <cell r="N534" t="str">
            <v/>
          </cell>
          <cell r="W534" t="str">
            <v/>
          </cell>
          <cell r="AG534" t="str">
            <v/>
          </cell>
          <cell r="AQ534" t="str">
            <v/>
          </cell>
        </row>
        <row r="535">
          <cell r="N535" t="str">
            <v/>
          </cell>
          <cell r="W535" t="str">
            <v/>
          </cell>
          <cell r="AG535" t="str">
            <v/>
          </cell>
          <cell r="AQ535" t="str">
            <v/>
          </cell>
        </row>
        <row r="536">
          <cell r="N536" t="str">
            <v/>
          </cell>
          <cell r="W536" t="str">
            <v/>
          </cell>
          <cell r="AG536" t="str">
            <v/>
          </cell>
          <cell r="AQ536" t="str">
            <v/>
          </cell>
        </row>
        <row r="537">
          <cell r="N537" t="str">
            <v/>
          </cell>
          <cell r="W537" t="str">
            <v/>
          </cell>
          <cell r="AG537" t="str">
            <v/>
          </cell>
          <cell r="AQ537" t="str">
            <v/>
          </cell>
        </row>
        <row r="538">
          <cell r="N538" t="str">
            <v/>
          </cell>
          <cell r="W538" t="str">
            <v/>
          </cell>
          <cell r="AG538" t="str">
            <v/>
          </cell>
          <cell r="AQ538" t="str">
            <v/>
          </cell>
        </row>
        <row r="539">
          <cell r="N539" t="str">
            <v/>
          </cell>
          <cell r="W539" t="str">
            <v/>
          </cell>
          <cell r="AG539" t="str">
            <v/>
          </cell>
          <cell r="AQ539" t="str">
            <v>L1HS</v>
          </cell>
        </row>
        <row r="540">
          <cell r="N540" t="str">
            <v/>
          </cell>
          <cell r="W540" t="str">
            <v/>
          </cell>
          <cell r="AG540" t="str">
            <v/>
          </cell>
          <cell r="AQ540" t="str">
            <v>SVA_E</v>
          </cell>
        </row>
        <row r="541">
          <cell r="N541" t="str">
            <v/>
          </cell>
          <cell r="W541" t="str">
            <v/>
          </cell>
          <cell r="AG541" t="str">
            <v/>
          </cell>
          <cell r="AQ541" t="str">
            <v/>
          </cell>
        </row>
        <row r="542">
          <cell r="N542" t="str">
            <v/>
          </cell>
          <cell r="W542" t="str">
            <v/>
          </cell>
          <cell r="AG542" t="str">
            <v/>
          </cell>
          <cell r="AQ542" t="str">
            <v/>
          </cell>
        </row>
        <row r="543">
          <cell r="N543" t="str">
            <v/>
          </cell>
          <cell r="W543" t="str">
            <v/>
          </cell>
          <cell r="AG543" t="str">
            <v/>
          </cell>
          <cell r="AQ543" t="str">
            <v/>
          </cell>
        </row>
        <row r="544">
          <cell r="N544" t="str">
            <v/>
          </cell>
          <cell r="W544" t="str">
            <v/>
          </cell>
          <cell r="AG544" t="str">
            <v/>
          </cell>
          <cell r="AQ544" t="str">
            <v/>
          </cell>
        </row>
        <row r="545">
          <cell r="N545" t="str">
            <v/>
          </cell>
          <cell r="W545" t="str">
            <v/>
          </cell>
          <cell r="AG545" t="str">
            <v/>
          </cell>
          <cell r="AQ545" t="str">
            <v/>
          </cell>
        </row>
        <row r="546">
          <cell r="N546" t="str">
            <v/>
          </cell>
          <cell r="W546" t="str">
            <v/>
          </cell>
          <cell r="AG546" t="str">
            <v/>
          </cell>
          <cell r="AQ546" t="str">
            <v/>
          </cell>
        </row>
        <row r="547">
          <cell r="N547" t="str">
            <v/>
          </cell>
          <cell r="W547" t="str">
            <v/>
          </cell>
          <cell r="AG547" t="str">
            <v/>
          </cell>
          <cell r="AQ547" t="str">
            <v/>
          </cell>
        </row>
        <row r="548">
          <cell r="N548" t="str">
            <v/>
          </cell>
          <cell r="W548" t="str">
            <v/>
          </cell>
          <cell r="AG548" t="str">
            <v/>
          </cell>
          <cell r="AQ548" t="str">
            <v/>
          </cell>
        </row>
        <row r="549">
          <cell r="N549" t="str">
            <v/>
          </cell>
          <cell r="W549" t="str">
            <v/>
          </cell>
          <cell r="AG549" t="str">
            <v/>
          </cell>
          <cell r="AQ549" t="str">
            <v/>
          </cell>
        </row>
        <row r="550">
          <cell r="N550" t="str">
            <v/>
          </cell>
          <cell r="W550" t="str">
            <v>LTR5_Hs</v>
          </cell>
          <cell r="AG550" t="str">
            <v/>
          </cell>
          <cell r="AQ550" t="str">
            <v/>
          </cell>
        </row>
        <row r="551">
          <cell r="N551" t="str">
            <v>SVA_A</v>
          </cell>
          <cell r="W551" t="str">
            <v/>
          </cell>
          <cell r="AG551" t="str">
            <v>SVA_A</v>
          </cell>
          <cell r="AQ551" t="str">
            <v>AluYc1</v>
          </cell>
        </row>
        <row r="552">
          <cell r="N552" t="str">
            <v/>
          </cell>
          <cell r="W552" t="str">
            <v/>
          </cell>
          <cell r="AG552" t="str">
            <v/>
          </cell>
          <cell r="AQ552" t="str">
            <v/>
          </cell>
        </row>
        <row r="553">
          <cell r="N553" t="str">
            <v/>
          </cell>
          <cell r="W553" t="str">
            <v/>
          </cell>
          <cell r="AG553" t="str">
            <v/>
          </cell>
          <cell r="AQ553" t="str">
            <v/>
          </cell>
        </row>
        <row r="554">
          <cell r="N554" t="str">
            <v/>
          </cell>
          <cell r="W554" t="str">
            <v/>
          </cell>
          <cell r="AG554" t="str">
            <v/>
          </cell>
          <cell r="AQ554" t="str">
            <v/>
          </cell>
        </row>
        <row r="555">
          <cell r="N555" t="str">
            <v/>
          </cell>
          <cell r="W555" t="str">
            <v/>
          </cell>
          <cell r="AG555" t="str">
            <v/>
          </cell>
          <cell r="AQ555" t="str">
            <v/>
          </cell>
        </row>
        <row r="556">
          <cell r="N556" t="str">
            <v/>
          </cell>
          <cell r="W556" t="str">
            <v/>
          </cell>
          <cell r="AG556" t="str">
            <v>AluYb8</v>
          </cell>
          <cell r="AQ556" t="str">
            <v/>
          </cell>
        </row>
        <row r="557">
          <cell r="N557" t="str">
            <v>AluYb8</v>
          </cell>
          <cell r="W557" t="str">
            <v>L1HS</v>
          </cell>
          <cell r="AG557" t="str">
            <v/>
          </cell>
          <cell r="AQ557" t="str">
            <v>AluYa5</v>
          </cell>
        </row>
        <row r="558">
          <cell r="N558" t="str">
            <v/>
          </cell>
          <cell r="W558" t="str">
            <v>SVA_E</v>
          </cell>
          <cell r="AG558" t="str">
            <v/>
          </cell>
          <cell r="AQ558" t="str">
            <v/>
          </cell>
        </row>
        <row r="559">
          <cell r="N559" t="str">
            <v/>
          </cell>
          <cell r="W559" t="str">
            <v/>
          </cell>
          <cell r="AG559" t="str">
            <v/>
          </cell>
          <cell r="AQ559" t="str">
            <v/>
          </cell>
        </row>
        <row r="560">
          <cell r="N560" t="str">
            <v/>
          </cell>
          <cell r="W560" t="str">
            <v/>
          </cell>
          <cell r="AG560" t="str">
            <v/>
          </cell>
          <cell r="AQ560" t="str">
            <v/>
          </cell>
        </row>
        <row r="561">
          <cell r="N561" t="str">
            <v/>
          </cell>
          <cell r="W561" t="str">
            <v/>
          </cell>
          <cell r="AG561" t="str">
            <v/>
          </cell>
          <cell r="AQ561" t="str">
            <v/>
          </cell>
        </row>
        <row r="562">
          <cell r="N562" t="str">
            <v/>
          </cell>
          <cell r="W562" t="str">
            <v/>
          </cell>
          <cell r="AG562" t="str">
            <v/>
          </cell>
          <cell r="AQ562" t="str">
            <v/>
          </cell>
        </row>
        <row r="563">
          <cell r="N563" t="str">
            <v/>
          </cell>
          <cell r="W563" t="str">
            <v/>
          </cell>
          <cell r="AG563" t="str">
            <v/>
          </cell>
          <cell r="AQ563" t="str">
            <v/>
          </cell>
        </row>
        <row r="564">
          <cell r="N564" t="str">
            <v/>
          </cell>
          <cell r="W564" t="str">
            <v/>
          </cell>
          <cell r="AG564" t="str">
            <v/>
          </cell>
          <cell r="AQ564" t="str">
            <v/>
          </cell>
        </row>
        <row r="565">
          <cell r="N565" t="str">
            <v/>
          </cell>
          <cell r="W565" t="str">
            <v/>
          </cell>
          <cell r="AG565" t="str">
            <v/>
          </cell>
          <cell r="AQ565" t="str">
            <v/>
          </cell>
        </row>
        <row r="566">
          <cell r="N566" t="str">
            <v/>
          </cell>
          <cell r="W566" t="str">
            <v/>
          </cell>
          <cell r="AG566" t="str">
            <v/>
          </cell>
          <cell r="AQ566" t="str">
            <v/>
          </cell>
        </row>
        <row r="567">
          <cell r="N567" t="str">
            <v/>
          </cell>
          <cell r="W567" t="str">
            <v/>
          </cell>
          <cell r="AG567" t="str">
            <v/>
          </cell>
          <cell r="AQ567" t="str">
            <v/>
          </cell>
        </row>
        <row r="568">
          <cell r="N568" t="str">
            <v/>
          </cell>
          <cell r="W568" t="str">
            <v>AluYc1</v>
          </cell>
          <cell r="AG568" t="str">
            <v/>
          </cell>
          <cell r="AQ568" t="str">
            <v>AluYb9</v>
          </cell>
        </row>
        <row r="569">
          <cell r="N569" t="str">
            <v/>
          </cell>
          <cell r="W569" t="str">
            <v/>
          </cell>
          <cell r="AG569" t="str">
            <v/>
          </cell>
          <cell r="AQ569" t="str">
            <v/>
          </cell>
        </row>
        <row r="570">
          <cell r="N570" t="str">
            <v/>
          </cell>
          <cell r="W570" t="str">
            <v/>
          </cell>
          <cell r="AG570" t="str">
            <v/>
          </cell>
          <cell r="AQ570" t="str">
            <v/>
          </cell>
        </row>
        <row r="571">
          <cell r="N571" t="str">
            <v/>
          </cell>
          <cell r="W571" t="str">
            <v/>
          </cell>
          <cell r="AG571" t="str">
            <v/>
          </cell>
          <cell r="AQ571" t="str">
            <v/>
          </cell>
        </row>
        <row r="572">
          <cell r="N572" t="str">
            <v/>
          </cell>
          <cell r="W572" t="str">
            <v/>
          </cell>
          <cell r="AG572" t="str">
            <v/>
          </cell>
          <cell r="AQ572" t="str">
            <v/>
          </cell>
        </row>
        <row r="573">
          <cell r="N573" t="str">
            <v/>
          </cell>
          <cell r="W573" t="str">
            <v/>
          </cell>
          <cell r="AG573" t="str">
            <v/>
          </cell>
          <cell r="AQ573" t="str">
            <v/>
          </cell>
        </row>
        <row r="574">
          <cell r="N574" t="str">
            <v/>
          </cell>
          <cell r="W574" t="str">
            <v/>
          </cell>
          <cell r="AG574" t="str">
            <v/>
          </cell>
          <cell r="AQ574" t="str">
            <v/>
          </cell>
        </row>
        <row r="575">
          <cell r="N575" t="str">
            <v/>
          </cell>
          <cell r="W575" t="str">
            <v>AluYa5</v>
          </cell>
          <cell r="AG575" t="str">
            <v>LTR5_Hs</v>
          </cell>
          <cell r="AQ575" t="str">
            <v/>
          </cell>
        </row>
        <row r="576">
          <cell r="N576" t="str">
            <v>LTR5_Hs</v>
          </cell>
          <cell r="W576" t="str">
            <v/>
          </cell>
          <cell r="AG576" t="str">
            <v/>
          </cell>
          <cell r="AQ576" t="str">
            <v/>
          </cell>
        </row>
        <row r="577">
          <cell r="N577" t="str">
            <v/>
          </cell>
          <cell r="W577" t="str">
            <v/>
          </cell>
          <cell r="AG577" t="str">
            <v/>
          </cell>
          <cell r="AQ577" t="str">
            <v/>
          </cell>
        </row>
        <row r="578">
          <cell r="N578" t="str">
            <v/>
          </cell>
          <cell r="W578" t="str">
            <v/>
          </cell>
          <cell r="AG578" t="str">
            <v/>
          </cell>
          <cell r="AQ578" t="str">
            <v/>
          </cell>
        </row>
        <row r="579">
          <cell r="N579" t="str">
            <v/>
          </cell>
          <cell r="W579" t="str">
            <v/>
          </cell>
          <cell r="AG579" t="str">
            <v/>
          </cell>
          <cell r="AQ579" t="str">
            <v/>
          </cell>
        </row>
        <row r="580">
          <cell r="N580" t="str">
            <v/>
          </cell>
          <cell r="W580" t="str">
            <v/>
          </cell>
          <cell r="AG580" t="str">
            <v/>
          </cell>
          <cell r="AQ580" t="str">
            <v/>
          </cell>
        </row>
        <row r="581">
          <cell r="N581" t="str">
            <v/>
          </cell>
          <cell r="W581" t="str">
            <v/>
          </cell>
          <cell r="AG581" t="str">
            <v/>
          </cell>
          <cell r="AQ581" t="str">
            <v/>
          </cell>
        </row>
        <row r="582">
          <cell r="N582" t="str">
            <v/>
          </cell>
          <cell r="W582" t="str">
            <v/>
          </cell>
          <cell r="AG582" t="str">
            <v/>
          </cell>
          <cell r="AQ582" t="str">
            <v/>
          </cell>
        </row>
        <row r="583">
          <cell r="N583" t="str">
            <v/>
          </cell>
          <cell r="W583" t="str">
            <v/>
          </cell>
          <cell r="AG583" t="str">
            <v>L1HS</v>
          </cell>
          <cell r="AQ583" t="str">
            <v/>
          </cell>
        </row>
        <row r="584">
          <cell r="N584" t="str">
            <v>L1HS</v>
          </cell>
          <cell r="W584" t="str">
            <v>AluYb9</v>
          </cell>
          <cell r="AG584" t="str">
            <v>SVA_E</v>
          </cell>
          <cell r="AQ584" t="str">
            <v/>
          </cell>
        </row>
        <row r="585">
          <cell r="N585" t="str">
            <v>SVA_E</v>
          </cell>
          <cell r="W585" t="str">
            <v/>
          </cell>
          <cell r="AG585" t="str">
            <v/>
          </cell>
          <cell r="AQ585" t="str">
            <v/>
          </cell>
        </row>
        <row r="586">
          <cell r="N586" t="str">
            <v/>
          </cell>
          <cell r="W586" t="str">
            <v/>
          </cell>
          <cell r="AG586" t="str">
            <v/>
          </cell>
          <cell r="AQ586" t="str">
            <v/>
          </cell>
        </row>
        <row r="587">
          <cell r="N587" t="str">
            <v/>
          </cell>
          <cell r="W587" t="str">
            <v/>
          </cell>
          <cell r="AG587" t="str">
            <v/>
          </cell>
          <cell r="AQ587" t="str">
            <v/>
          </cell>
        </row>
        <row r="588">
          <cell r="N588" t="str">
            <v/>
          </cell>
          <cell r="W588" t="str">
            <v/>
          </cell>
          <cell r="AG588" t="str">
            <v/>
          </cell>
          <cell r="AQ588" t="str">
            <v/>
          </cell>
        </row>
        <row r="589">
          <cell r="N589" t="str">
            <v/>
          </cell>
          <cell r="W589" t="str">
            <v/>
          </cell>
          <cell r="AG589" t="str">
            <v/>
          </cell>
          <cell r="AQ589" t="str">
            <v/>
          </cell>
        </row>
        <row r="590">
          <cell r="N590" t="str">
            <v/>
          </cell>
          <cell r="W590" t="str">
            <v/>
          </cell>
          <cell r="AG590" t="str">
            <v/>
          </cell>
          <cell r="AQ590" t="str">
            <v/>
          </cell>
        </row>
        <row r="591">
          <cell r="N591" t="str">
            <v/>
          </cell>
          <cell r="W591" t="str">
            <v/>
          </cell>
          <cell r="AG591" t="str">
            <v/>
          </cell>
          <cell r="AQ591" t="str">
            <v/>
          </cell>
        </row>
        <row r="592">
          <cell r="N592" t="str">
            <v/>
          </cell>
          <cell r="W592" t="str">
            <v/>
          </cell>
          <cell r="AG592" t="str">
            <v/>
          </cell>
          <cell r="AQ592" t="str">
            <v/>
          </cell>
        </row>
        <row r="593">
          <cell r="N593" t="str">
            <v>AluYc1</v>
          </cell>
          <cell r="W593" t="str">
            <v/>
          </cell>
          <cell r="AG593" t="str">
            <v/>
          </cell>
          <cell r="AQ593" t="str">
            <v/>
          </cell>
        </row>
        <row r="594">
          <cell r="N594" t="str">
            <v/>
          </cell>
          <cell r="W594" t="str">
            <v/>
          </cell>
          <cell r="AG594" t="str">
            <v/>
          </cell>
          <cell r="AQ594" t="str">
            <v/>
          </cell>
        </row>
        <row r="595">
          <cell r="N595" t="str">
            <v/>
          </cell>
          <cell r="W595" t="str">
            <v/>
          </cell>
          <cell r="AG595" t="str">
            <v>AluYc1</v>
          </cell>
          <cell r="AQ595" t="str">
            <v/>
          </cell>
        </row>
        <row r="596">
          <cell r="N596" t="str">
            <v/>
          </cell>
          <cell r="W596" t="str">
            <v/>
          </cell>
          <cell r="AG596" t="str">
            <v/>
          </cell>
          <cell r="AQ596" t="str">
            <v/>
          </cell>
        </row>
        <row r="597">
          <cell r="N597" t="str">
            <v/>
          </cell>
          <cell r="W597" t="str">
            <v/>
          </cell>
          <cell r="AG597" t="str">
            <v/>
          </cell>
          <cell r="AQ597" t="str">
            <v/>
          </cell>
        </row>
        <row r="598">
          <cell r="N598" t="str">
            <v/>
          </cell>
          <cell r="W598" t="str">
            <v/>
          </cell>
          <cell r="AG598" t="str">
            <v/>
          </cell>
          <cell r="AQ598" t="str">
            <v>AluYa5</v>
          </cell>
        </row>
        <row r="599">
          <cell r="N599" t="str">
            <v/>
          </cell>
          <cell r="W599" t="str">
            <v/>
          </cell>
          <cell r="AG599" t="str">
            <v/>
          </cell>
          <cell r="AQ599" t="str">
            <v/>
          </cell>
        </row>
        <row r="600">
          <cell r="N600" t="str">
            <v>AluYa5</v>
          </cell>
          <cell r="W600" t="str">
            <v/>
          </cell>
          <cell r="AG600" t="str">
            <v/>
          </cell>
          <cell r="AQ600" t="str">
            <v/>
          </cell>
        </row>
        <row r="601">
          <cell r="N601" t="str">
            <v/>
          </cell>
          <cell r="W601" t="str">
            <v/>
          </cell>
          <cell r="AG601" t="str">
            <v/>
          </cell>
          <cell r="AQ601" t="str">
            <v/>
          </cell>
        </row>
        <row r="602">
          <cell r="N602" t="str">
            <v/>
          </cell>
          <cell r="W602" t="str">
            <v/>
          </cell>
          <cell r="AG602" t="str">
            <v>AluYa5</v>
          </cell>
          <cell r="AQ602" t="str">
            <v/>
          </cell>
        </row>
        <row r="603">
          <cell r="N603" t="str">
            <v/>
          </cell>
          <cell r="W603" t="str">
            <v/>
          </cell>
          <cell r="AG603" t="str">
            <v/>
          </cell>
          <cell r="AQ603" t="str">
            <v/>
          </cell>
        </row>
        <row r="604">
          <cell r="N604" t="str">
            <v/>
          </cell>
          <cell r="W604" t="str">
            <v/>
          </cell>
          <cell r="AG604" t="str">
            <v/>
          </cell>
          <cell r="AQ604" t="str">
            <v/>
          </cell>
        </row>
        <row r="605">
          <cell r="N605" t="str">
            <v/>
          </cell>
          <cell r="W605" t="str">
            <v/>
          </cell>
          <cell r="AG605" t="str">
            <v/>
          </cell>
          <cell r="AQ605" t="str">
            <v/>
          </cell>
        </row>
        <row r="606">
          <cell r="N606" t="str">
            <v/>
          </cell>
          <cell r="W606" t="str">
            <v/>
          </cell>
          <cell r="AG606" t="str">
            <v/>
          </cell>
          <cell r="AQ606" t="str">
            <v/>
          </cell>
        </row>
        <row r="607">
          <cell r="N607" t="str">
            <v/>
          </cell>
          <cell r="W607" t="str">
            <v/>
          </cell>
          <cell r="AG607" t="str">
            <v/>
          </cell>
          <cell r="AQ607" t="str">
            <v/>
          </cell>
        </row>
        <row r="608">
          <cell r="N608" t="str">
            <v/>
          </cell>
          <cell r="W608" t="str">
            <v/>
          </cell>
          <cell r="AG608" t="str">
            <v/>
          </cell>
          <cell r="AQ608" t="str">
            <v/>
          </cell>
        </row>
        <row r="609">
          <cell r="N609" t="str">
            <v/>
          </cell>
          <cell r="W609" t="str">
            <v/>
          </cell>
          <cell r="AG609" t="str">
            <v/>
          </cell>
          <cell r="AQ609" t="str">
            <v/>
          </cell>
        </row>
        <row r="610">
          <cell r="N610" t="str">
            <v/>
          </cell>
          <cell r="W610" t="str">
            <v/>
          </cell>
          <cell r="AG610" t="str">
            <v/>
          </cell>
          <cell r="AQ610" t="str">
            <v/>
          </cell>
        </row>
        <row r="611">
          <cell r="N611" t="str">
            <v/>
          </cell>
          <cell r="W611" t="str">
            <v/>
          </cell>
          <cell r="AG611" t="str">
            <v/>
          </cell>
          <cell r="AQ611" t="str">
            <v/>
          </cell>
        </row>
        <row r="612">
          <cell r="N612" t="str">
            <v/>
          </cell>
          <cell r="W612" t="str">
            <v/>
          </cell>
          <cell r="AG612" t="str">
            <v>AluYb9</v>
          </cell>
          <cell r="AQ612" t="str">
            <v/>
          </cell>
        </row>
        <row r="613">
          <cell r="N613" t="str">
            <v>AluYb9</v>
          </cell>
          <cell r="W613" t="str">
            <v/>
          </cell>
          <cell r="AG613" t="str">
            <v/>
          </cell>
          <cell r="AQ613" t="str">
            <v/>
          </cell>
        </row>
        <row r="614">
          <cell r="N614" t="str">
            <v/>
          </cell>
          <cell r="W614" t="str">
            <v/>
          </cell>
          <cell r="AG614" t="str">
            <v/>
          </cell>
          <cell r="AQ614" t="str">
            <v/>
          </cell>
        </row>
        <row r="615">
          <cell r="N615" t="str">
            <v/>
          </cell>
          <cell r="W615" t="str">
            <v/>
          </cell>
          <cell r="AG615" t="str">
            <v/>
          </cell>
          <cell r="AQ615" t="str">
            <v/>
          </cell>
        </row>
        <row r="616">
          <cell r="N616" t="str">
            <v/>
          </cell>
          <cell r="W616" t="str">
            <v>AluYa5</v>
          </cell>
          <cell r="AG616" t="str">
            <v/>
          </cell>
          <cell r="AQ616" t="str">
            <v/>
          </cell>
        </row>
        <row r="617">
          <cell r="N617" t="str">
            <v/>
          </cell>
          <cell r="W617" t="str">
            <v/>
          </cell>
          <cell r="AG617" t="str">
            <v/>
          </cell>
          <cell r="AQ617" t="str">
            <v/>
          </cell>
        </row>
        <row r="618">
          <cell r="N618" t="str">
            <v/>
          </cell>
          <cell r="W618" t="str">
            <v/>
          </cell>
          <cell r="AG618" t="str">
            <v/>
          </cell>
          <cell r="AQ618" t="str">
            <v/>
          </cell>
        </row>
        <row r="619">
          <cell r="N619" t="str">
            <v/>
          </cell>
          <cell r="W619" t="str">
            <v/>
          </cell>
          <cell r="AG619" t="str">
            <v/>
          </cell>
          <cell r="AQ619" t="str">
            <v/>
          </cell>
        </row>
        <row r="620">
          <cell r="N620" t="str">
            <v/>
          </cell>
          <cell r="W620" t="str">
            <v/>
          </cell>
          <cell r="AG620" t="str">
            <v/>
          </cell>
          <cell r="AQ620" t="str">
            <v/>
          </cell>
        </row>
        <row r="621">
          <cell r="N621" t="str">
            <v/>
          </cell>
          <cell r="W621" t="str">
            <v/>
          </cell>
          <cell r="AG621" t="str">
            <v/>
          </cell>
          <cell r="AQ621" t="str">
            <v/>
          </cell>
        </row>
        <row r="622">
          <cell r="N622" t="str">
            <v/>
          </cell>
          <cell r="W622" t="str">
            <v/>
          </cell>
          <cell r="AG622" t="str">
            <v/>
          </cell>
          <cell r="AQ622" t="str">
            <v/>
          </cell>
        </row>
        <row r="623">
          <cell r="N623" t="str">
            <v/>
          </cell>
          <cell r="W623" t="str">
            <v/>
          </cell>
          <cell r="AG623" t="str">
            <v/>
          </cell>
          <cell r="AQ623" t="str">
            <v/>
          </cell>
        </row>
        <row r="624">
          <cell r="N624" t="str">
            <v/>
          </cell>
          <cell r="W624" t="str">
            <v/>
          </cell>
          <cell r="AG624" t="str">
            <v/>
          </cell>
          <cell r="AQ624" t="str">
            <v/>
          </cell>
        </row>
        <row r="625">
          <cell r="N625" t="str">
            <v/>
          </cell>
          <cell r="W625" t="str">
            <v/>
          </cell>
          <cell r="AG625" t="str">
            <v/>
          </cell>
          <cell r="AQ625" t="str">
            <v/>
          </cell>
        </row>
        <row r="626">
          <cell r="N626" t="str">
            <v/>
          </cell>
          <cell r="W626" t="str">
            <v/>
          </cell>
          <cell r="AG626" t="str">
            <v/>
          </cell>
          <cell r="AQ626" t="str">
            <v/>
          </cell>
        </row>
        <row r="627">
          <cell r="N627" t="str">
            <v/>
          </cell>
          <cell r="W627" t="str">
            <v/>
          </cell>
          <cell r="AG627" t="str">
            <v/>
          </cell>
          <cell r="AQ627" t="str">
            <v/>
          </cell>
        </row>
        <row r="628">
          <cell r="N628" t="str">
            <v/>
          </cell>
          <cell r="W628" t="str">
            <v/>
          </cell>
          <cell r="AG628" t="str">
            <v/>
          </cell>
          <cell r="AQ628" t="str">
            <v/>
          </cell>
        </row>
        <row r="629">
          <cell r="N629" t="str">
            <v/>
          </cell>
          <cell r="W629" t="str">
            <v/>
          </cell>
          <cell r="AG629" t="str">
            <v/>
          </cell>
          <cell r="AQ629" t="str">
            <v/>
          </cell>
        </row>
        <row r="630">
          <cell r="N630" t="str">
            <v/>
          </cell>
          <cell r="W630" t="str">
            <v/>
          </cell>
          <cell r="AG630" t="str">
            <v/>
          </cell>
          <cell r="AQ630" t="str">
            <v/>
          </cell>
        </row>
        <row r="631">
          <cell r="N631" t="str">
            <v/>
          </cell>
          <cell r="W631" t="str">
            <v/>
          </cell>
          <cell r="AG631" t="str">
            <v/>
          </cell>
          <cell r="AQ631" t="str">
            <v/>
          </cell>
        </row>
        <row r="632">
          <cell r="N632" t="str">
            <v/>
          </cell>
          <cell r="W632" t="str">
            <v/>
          </cell>
          <cell r="AG632" t="str">
            <v/>
          </cell>
          <cell r="AQ632" t="str">
            <v/>
          </cell>
        </row>
        <row r="633">
          <cell r="N633" t="str">
            <v/>
          </cell>
          <cell r="W633" t="str">
            <v/>
          </cell>
          <cell r="AG633" t="str">
            <v/>
          </cell>
          <cell r="AQ633" t="str">
            <v/>
          </cell>
        </row>
        <row r="634">
          <cell r="N634" t="str">
            <v/>
          </cell>
          <cell r="W634" t="str">
            <v/>
          </cell>
          <cell r="AG634" t="str">
            <v/>
          </cell>
          <cell r="AQ634" t="str">
            <v/>
          </cell>
        </row>
        <row r="635">
          <cell r="N635" t="str">
            <v/>
          </cell>
          <cell r="W635" t="str">
            <v/>
          </cell>
          <cell r="AG635" t="str">
            <v/>
          </cell>
          <cell r="AQ635" t="str">
            <v/>
          </cell>
        </row>
        <row r="636">
          <cell r="N636" t="str">
            <v/>
          </cell>
          <cell r="W636" t="str">
            <v/>
          </cell>
          <cell r="AG636" t="str">
            <v/>
          </cell>
          <cell r="AQ636" t="str">
            <v/>
          </cell>
        </row>
        <row r="637">
          <cell r="N637" t="str">
            <v/>
          </cell>
          <cell r="W637" t="str">
            <v/>
          </cell>
          <cell r="AG637" t="str">
            <v/>
          </cell>
          <cell r="AQ637" t="str">
            <v/>
          </cell>
        </row>
        <row r="638">
          <cell r="N638" t="str">
            <v/>
          </cell>
          <cell r="W638" t="str">
            <v/>
          </cell>
          <cell r="AG638" t="str">
            <v/>
          </cell>
          <cell r="AQ638" t="str">
            <v/>
          </cell>
        </row>
        <row r="639">
          <cell r="N639" t="str">
            <v/>
          </cell>
          <cell r="W639" t="str">
            <v/>
          </cell>
          <cell r="AG639" t="str">
            <v/>
          </cell>
          <cell r="AQ639" t="str">
            <v/>
          </cell>
        </row>
        <row r="640">
          <cell r="N640" t="str">
            <v/>
          </cell>
          <cell r="W640" t="str">
            <v/>
          </cell>
          <cell r="AG640" t="str">
            <v/>
          </cell>
          <cell r="AQ640" t="str">
            <v/>
          </cell>
        </row>
        <row r="641">
          <cell r="N641" t="str">
            <v/>
          </cell>
          <cell r="W641" t="str">
            <v/>
          </cell>
          <cell r="AG641" t="str">
            <v/>
          </cell>
          <cell r="AQ641" t="str">
            <v/>
          </cell>
        </row>
        <row r="642">
          <cell r="N642" t="str">
            <v/>
          </cell>
          <cell r="W642" t="str">
            <v/>
          </cell>
          <cell r="AG642" t="str">
            <v/>
          </cell>
          <cell r="AQ642" t="str">
            <v/>
          </cell>
        </row>
        <row r="643">
          <cell r="N643" t="str">
            <v/>
          </cell>
          <cell r="W643" t="str">
            <v/>
          </cell>
          <cell r="AG643" t="str">
            <v/>
          </cell>
          <cell r="AQ643" t="str">
            <v/>
          </cell>
        </row>
        <row r="644">
          <cell r="N644" t="str">
            <v/>
          </cell>
          <cell r="W644" t="str">
            <v/>
          </cell>
          <cell r="AG644" t="str">
            <v/>
          </cell>
          <cell r="AQ644" t="str">
            <v/>
          </cell>
        </row>
        <row r="645">
          <cell r="N645" t="str">
            <v/>
          </cell>
          <cell r="W645" t="str">
            <v/>
          </cell>
          <cell r="AG645" t="str">
            <v/>
          </cell>
          <cell r="AQ645" t="str">
            <v/>
          </cell>
        </row>
        <row r="646">
          <cell r="N646" t="str">
            <v/>
          </cell>
          <cell r="W646" t="str">
            <v/>
          </cell>
          <cell r="AG646" t="str">
            <v/>
          </cell>
          <cell r="AQ646" t="str">
            <v/>
          </cell>
        </row>
        <row r="647">
          <cell r="N647" t="str">
            <v/>
          </cell>
          <cell r="W647" t="str">
            <v/>
          </cell>
          <cell r="AG647" t="str">
            <v>AluYa5</v>
          </cell>
          <cell r="AQ647" t="str">
            <v/>
          </cell>
        </row>
        <row r="648">
          <cell r="N648" t="str">
            <v/>
          </cell>
          <cell r="W648" t="str">
            <v/>
          </cell>
          <cell r="AG648" t="str">
            <v/>
          </cell>
          <cell r="AQ648" t="str">
            <v/>
          </cell>
        </row>
        <row r="649">
          <cell r="N649" t="str">
            <v/>
          </cell>
          <cell r="W649" t="str">
            <v/>
          </cell>
          <cell r="AG649" t="str">
            <v/>
          </cell>
          <cell r="AQ649" t="e">
            <v>#N/A</v>
          </cell>
        </row>
        <row r="650">
          <cell r="N650" t="str">
            <v/>
          </cell>
          <cell r="W650" t="str">
            <v/>
          </cell>
          <cell r="AG650" t="str">
            <v/>
          </cell>
          <cell r="AQ650" t="e">
            <v>#N/A</v>
          </cell>
        </row>
        <row r="651">
          <cell r="N651" t="str">
            <v>AluYa5</v>
          </cell>
          <cell r="W651" t="str">
            <v/>
          </cell>
          <cell r="AG651" t="str">
            <v/>
          </cell>
        </row>
        <row r="652">
          <cell r="N652" t="str">
            <v/>
          </cell>
          <cell r="W652" t="str">
            <v/>
          </cell>
          <cell r="AG652" t="str">
            <v/>
          </cell>
        </row>
        <row r="653">
          <cell r="N653" t="str">
            <v/>
          </cell>
          <cell r="W653" t="str">
            <v/>
          </cell>
          <cell r="AG653" t="str">
            <v/>
          </cell>
        </row>
        <row r="654">
          <cell r="N654" t="str">
            <v/>
          </cell>
          <cell r="W654" t="str">
            <v/>
          </cell>
          <cell r="AG654" t="str">
            <v/>
          </cell>
        </row>
        <row r="655">
          <cell r="N655" t="str">
            <v/>
          </cell>
          <cell r="W655" t="str">
            <v/>
          </cell>
          <cell r="AG655" t="str">
            <v/>
          </cell>
        </row>
        <row r="656">
          <cell r="N656" t="str">
            <v/>
          </cell>
          <cell r="W656" t="str">
            <v/>
          </cell>
          <cell r="AG656" t="str">
            <v/>
          </cell>
        </row>
        <row r="657">
          <cell r="N657" t="str">
            <v/>
          </cell>
          <cell r="W657" t="str">
            <v/>
          </cell>
          <cell r="AG657" t="str">
            <v/>
          </cell>
        </row>
        <row r="658">
          <cell r="N658" t="str">
            <v/>
          </cell>
          <cell r="W658" t="str">
            <v/>
          </cell>
          <cell r="AG658" t="str">
            <v/>
          </cell>
        </row>
        <row r="659">
          <cell r="N659" t="str">
            <v/>
          </cell>
          <cell r="W659" t="str">
            <v/>
          </cell>
          <cell r="AG659" t="str">
            <v/>
          </cell>
        </row>
        <row r="660">
          <cell r="N660" t="str">
            <v/>
          </cell>
          <cell r="W660" t="str">
            <v/>
          </cell>
          <cell r="AG660" t="str">
            <v/>
          </cell>
        </row>
        <row r="661">
          <cell r="N661" t="str">
            <v/>
          </cell>
          <cell r="W661" t="str">
            <v/>
          </cell>
          <cell r="AG661" t="str">
            <v/>
          </cell>
        </row>
        <row r="662">
          <cell r="N662" t="str">
            <v/>
          </cell>
          <cell r="W662" t="str">
            <v/>
          </cell>
          <cell r="AG662" t="str">
            <v/>
          </cell>
        </row>
        <row r="663">
          <cell r="N663" t="str">
            <v/>
          </cell>
          <cell r="W663" t="str">
            <v/>
          </cell>
          <cell r="AG663" t="str">
            <v/>
          </cell>
        </row>
        <row r="664">
          <cell r="N664" t="str">
            <v/>
          </cell>
          <cell r="W664" t="str">
            <v/>
          </cell>
          <cell r="AG664" t="str">
            <v/>
          </cell>
        </row>
        <row r="665">
          <cell r="N665" t="str">
            <v/>
          </cell>
          <cell r="W665" t="str">
            <v/>
          </cell>
          <cell r="AG665" t="str">
            <v/>
          </cell>
        </row>
        <row r="666">
          <cell r="N666" t="str">
            <v/>
          </cell>
          <cell r="W666" t="str">
            <v/>
          </cell>
          <cell r="AG666" t="str">
            <v/>
          </cell>
        </row>
        <row r="667">
          <cell r="N667" t="str">
            <v/>
          </cell>
          <cell r="W667" t="str">
            <v/>
          </cell>
          <cell r="AG667" t="str">
            <v/>
          </cell>
        </row>
        <row r="668">
          <cell r="N668" t="str">
            <v/>
          </cell>
          <cell r="W668" t="str">
            <v/>
          </cell>
          <cell r="AG668" t="str">
            <v/>
          </cell>
        </row>
        <row r="669">
          <cell r="N669" t="str">
            <v/>
          </cell>
          <cell r="W669" t="str">
            <v/>
          </cell>
          <cell r="AG669" t="str">
            <v/>
          </cell>
        </row>
        <row r="670">
          <cell r="N670" t="str">
            <v/>
          </cell>
          <cell r="W670" t="str">
            <v/>
          </cell>
          <cell r="AG670" t="str">
            <v/>
          </cell>
        </row>
        <row r="671">
          <cell r="N671" t="str">
            <v/>
          </cell>
          <cell r="W671" t="e">
            <v>#N/A</v>
          </cell>
          <cell r="AG671" t="str">
            <v/>
          </cell>
        </row>
        <row r="672">
          <cell r="N672" t="str">
            <v/>
          </cell>
          <cell r="W672" t="e">
            <v>#N/A</v>
          </cell>
          <cell r="AG672" t="str">
            <v/>
          </cell>
        </row>
        <row r="673">
          <cell r="N673" t="str">
            <v/>
          </cell>
          <cell r="W673" t="e">
            <v>#N/A</v>
          </cell>
          <cell r="AG673" t="str">
            <v/>
          </cell>
        </row>
        <row r="674">
          <cell r="N674" t="str">
            <v/>
          </cell>
          <cell r="W674" t="e">
            <v>#N/A</v>
          </cell>
          <cell r="AG674" t="str">
            <v/>
          </cell>
        </row>
        <row r="675">
          <cell r="N675" t="str">
            <v/>
          </cell>
          <cell r="AG675" t="str">
            <v/>
          </cell>
        </row>
        <row r="676">
          <cell r="N676" t="str">
            <v/>
          </cell>
          <cell r="AG676" t="str">
            <v/>
          </cell>
        </row>
        <row r="677">
          <cell r="N677" t="str">
            <v/>
          </cell>
          <cell r="AG677" t="str">
            <v/>
          </cell>
        </row>
        <row r="678">
          <cell r="N678" t="str">
            <v/>
          </cell>
          <cell r="AG678" t="str">
            <v/>
          </cell>
        </row>
        <row r="679">
          <cell r="N679" t="str">
            <v/>
          </cell>
          <cell r="AG679" t="str">
            <v/>
          </cell>
        </row>
        <row r="680">
          <cell r="N680" t="str">
            <v/>
          </cell>
          <cell r="AG680" t="str">
            <v/>
          </cell>
        </row>
        <row r="681">
          <cell r="N681" t="str">
            <v/>
          </cell>
          <cell r="AG681" t="str">
            <v/>
          </cell>
        </row>
        <row r="682">
          <cell r="N682" t="str">
            <v/>
          </cell>
          <cell r="AG682" t="str">
            <v/>
          </cell>
        </row>
        <row r="683">
          <cell r="N683" t="str">
            <v/>
          </cell>
          <cell r="AG683" t="str">
            <v/>
          </cell>
        </row>
        <row r="684">
          <cell r="N684" t="str">
            <v/>
          </cell>
          <cell r="AG684" t="str">
            <v/>
          </cell>
        </row>
        <row r="685">
          <cell r="N685" t="str">
            <v/>
          </cell>
          <cell r="AG685" t="str">
            <v/>
          </cell>
        </row>
        <row r="686">
          <cell r="N686" t="str">
            <v/>
          </cell>
          <cell r="AG686" t="str">
            <v/>
          </cell>
        </row>
        <row r="687">
          <cell r="N687" t="str">
            <v/>
          </cell>
          <cell r="AG687" t="str">
            <v/>
          </cell>
        </row>
        <row r="688">
          <cell r="N688" t="str">
            <v/>
          </cell>
          <cell r="AG688" t="str">
            <v/>
          </cell>
        </row>
        <row r="689">
          <cell r="N689" t="str">
            <v/>
          </cell>
          <cell r="AG689" t="str">
            <v/>
          </cell>
        </row>
        <row r="690">
          <cell r="N690" t="str">
            <v/>
          </cell>
          <cell r="AG690" t="str">
            <v/>
          </cell>
        </row>
        <row r="691">
          <cell r="N691" t="str">
            <v/>
          </cell>
          <cell r="AG691" t="str">
            <v/>
          </cell>
        </row>
        <row r="692">
          <cell r="N692" t="str">
            <v/>
          </cell>
          <cell r="AG692" t="str">
            <v/>
          </cell>
        </row>
        <row r="693">
          <cell r="N693" t="str">
            <v/>
          </cell>
          <cell r="AG693" t="str">
            <v/>
          </cell>
        </row>
        <row r="694">
          <cell r="N694" t="str">
            <v/>
          </cell>
          <cell r="AG694" t="str">
            <v/>
          </cell>
        </row>
        <row r="695">
          <cell r="N695" t="str">
            <v/>
          </cell>
          <cell r="AG695" t="str">
            <v/>
          </cell>
        </row>
        <row r="696">
          <cell r="N696" t="str">
            <v/>
          </cell>
          <cell r="AG696" t="str">
            <v/>
          </cell>
        </row>
        <row r="697">
          <cell r="N697" t="e">
            <v>#N/A</v>
          </cell>
          <cell r="AG697" t="str">
            <v/>
          </cell>
        </row>
        <row r="698">
          <cell r="N698" t="e">
            <v>#N/A</v>
          </cell>
          <cell r="AG698" t="str">
            <v/>
          </cell>
        </row>
        <row r="699">
          <cell r="AG699" t="str">
            <v/>
          </cell>
        </row>
        <row r="700">
          <cell r="AG700" t="str">
            <v/>
          </cell>
        </row>
        <row r="701">
          <cell r="AG701" t="str">
            <v/>
          </cell>
        </row>
        <row r="702">
          <cell r="AG702" t="e">
            <v>#N/A</v>
          </cell>
        </row>
        <row r="703">
          <cell r="AG703" t="e">
            <v>#N/A</v>
          </cell>
        </row>
        <row r="704">
          <cell r="AG704" t="e">
            <v>#N/A</v>
          </cell>
        </row>
        <row r="705">
          <cell r="AG705" t="e">
            <v>#N/A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>
        <row r="2">
          <cell r="L2" t="str">
            <v/>
          </cell>
          <cell r="T2" t="str">
            <v/>
          </cell>
          <cell r="AD2" t="e">
            <v>#N/A</v>
          </cell>
          <cell r="AM2" t="str">
            <v/>
          </cell>
          <cell r="AW2" t="e">
            <v>#N/A</v>
          </cell>
          <cell r="BF2" t="e">
            <v>#N/A</v>
          </cell>
        </row>
        <row r="3">
          <cell r="L3" t="str">
            <v/>
          </cell>
          <cell r="T3" t="str">
            <v/>
          </cell>
          <cell r="AD3" t="e">
            <v>#N/A</v>
          </cell>
          <cell r="AM3" t="str">
            <v/>
          </cell>
          <cell r="AW3" t="e">
            <v>#N/A</v>
          </cell>
          <cell r="BF3" t="e">
            <v>#N/A</v>
          </cell>
        </row>
        <row r="4">
          <cell r="L4" t="str">
            <v/>
          </cell>
          <cell r="T4" t="str">
            <v/>
          </cell>
          <cell r="AD4" t="str">
            <v/>
          </cell>
          <cell r="AM4" t="str">
            <v/>
          </cell>
          <cell r="AW4" t="str">
            <v/>
          </cell>
          <cell r="BF4" t="str">
            <v/>
          </cell>
        </row>
        <row r="5">
          <cell r="L5" t="str">
            <v/>
          </cell>
          <cell r="T5" t="str">
            <v/>
          </cell>
          <cell r="AD5" t="str">
            <v/>
          </cell>
          <cell r="AM5" t="str">
            <v/>
          </cell>
          <cell r="AW5" t="str">
            <v/>
          </cell>
          <cell r="BF5" t="str">
            <v/>
          </cell>
        </row>
        <row r="6">
          <cell r="L6" t="str">
            <v/>
          </cell>
          <cell r="T6" t="str">
            <v/>
          </cell>
          <cell r="AD6" t="str">
            <v/>
          </cell>
          <cell r="AM6" t="str">
            <v/>
          </cell>
          <cell r="AW6" t="str">
            <v/>
          </cell>
          <cell r="BF6" t="str">
            <v/>
          </cell>
        </row>
        <row r="7">
          <cell r="L7" t="str">
            <v/>
          </cell>
          <cell r="T7" t="str">
            <v/>
          </cell>
          <cell r="AD7" t="str">
            <v/>
          </cell>
          <cell r="AM7" t="str">
            <v/>
          </cell>
          <cell r="AW7" t="str">
            <v/>
          </cell>
          <cell r="BF7" t="str">
            <v/>
          </cell>
        </row>
        <row r="8">
          <cell r="L8" t="str">
            <v/>
          </cell>
          <cell r="T8" t="str">
            <v/>
          </cell>
          <cell r="AD8" t="str">
            <v/>
          </cell>
          <cell r="AM8" t="str">
            <v/>
          </cell>
          <cell r="AW8" t="str">
            <v/>
          </cell>
          <cell r="BF8" t="str">
            <v/>
          </cell>
        </row>
        <row r="9">
          <cell r="L9" t="str">
            <v/>
          </cell>
          <cell r="T9" t="str">
            <v/>
          </cell>
          <cell r="AD9" t="str">
            <v/>
          </cell>
          <cell r="AM9" t="str">
            <v/>
          </cell>
          <cell r="AW9" t="str">
            <v/>
          </cell>
          <cell r="BF9" t="str">
            <v/>
          </cell>
        </row>
        <row r="10">
          <cell r="L10" t="str">
            <v/>
          </cell>
          <cell r="T10" t="str">
            <v/>
          </cell>
          <cell r="AD10" t="str">
            <v/>
          </cell>
          <cell r="AM10" t="str">
            <v/>
          </cell>
          <cell r="AW10" t="str">
            <v/>
          </cell>
          <cell r="BF10" t="str">
            <v/>
          </cell>
        </row>
        <row r="11">
          <cell r="L11" t="str">
            <v/>
          </cell>
          <cell r="T11" t="str">
            <v/>
          </cell>
          <cell r="AD11" t="str">
            <v/>
          </cell>
          <cell r="AM11" t="str">
            <v/>
          </cell>
          <cell r="AW11" t="str">
            <v/>
          </cell>
          <cell r="BF11" t="str">
            <v/>
          </cell>
        </row>
        <row r="12">
          <cell r="L12" t="str">
            <v/>
          </cell>
          <cell r="T12" t="str">
            <v/>
          </cell>
          <cell r="AD12" t="str">
            <v/>
          </cell>
          <cell r="AM12" t="str">
            <v/>
          </cell>
          <cell r="AW12" t="str">
            <v/>
          </cell>
          <cell r="BF12" t="str">
            <v/>
          </cell>
        </row>
        <row r="13">
          <cell r="L13" t="str">
            <v/>
          </cell>
          <cell r="T13" t="str">
            <v>SVA_A</v>
          </cell>
          <cell r="AD13" t="str">
            <v/>
          </cell>
          <cell r="AM13" t="str">
            <v/>
          </cell>
          <cell r="AW13" t="str">
            <v/>
          </cell>
          <cell r="BF13" t="str">
            <v/>
          </cell>
        </row>
        <row r="14">
          <cell r="L14" t="str">
            <v/>
          </cell>
          <cell r="T14" t="str">
            <v>AluYa1</v>
          </cell>
          <cell r="AD14" t="str">
            <v/>
          </cell>
          <cell r="AM14" t="str">
            <v/>
          </cell>
          <cell r="AW14" t="str">
            <v/>
          </cell>
          <cell r="BF14" t="str">
            <v/>
          </cell>
        </row>
        <row r="15">
          <cell r="L15" t="str">
            <v/>
          </cell>
          <cell r="T15" t="str">
            <v/>
          </cell>
          <cell r="AD15" t="str">
            <v/>
          </cell>
          <cell r="AM15" t="str">
            <v/>
          </cell>
          <cell r="AW15" t="str">
            <v/>
          </cell>
          <cell r="BF15" t="str">
            <v/>
          </cell>
        </row>
        <row r="16">
          <cell r="L16" t="str">
            <v/>
          </cell>
          <cell r="T16" t="str">
            <v/>
          </cell>
          <cell r="AD16" t="str">
            <v/>
          </cell>
          <cell r="AM16" t="str">
            <v/>
          </cell>
          <cell r="AW16" t="str">
            <v/>
          </cell>
          <cell r="BF16" t="str">
            <v/>
          </cell>
        </row>
        <row r="17">
          <cell r="L17" t="str">
            <v>SVA_A</v>
          </cell>
          <cell r="T17" t="str">
            <v/>
          </cell>
          <cell r="AD17" t="str">
            <v>SVA_A</v>
          </cell>
          <cell r="AM17" t="str">
            <v/>
          </cell>
          <cell r="AW17" t="str">
            <v/>
          </cell>
          <cell r="BF17" t="str">
            <v>SVA_A</v>
          </cell>
        </row>
        <row r="18">
          <cell r="L18" t="str">
            <v>AluYa1</v>
          </cell>
          <cell r="T18" t="str">
            <v/>
          </cell>
          <cell r="AD18" t="str">
            <v>AluYa1</v>
          </cell>
          <cell r="AM18" t="str">
            <v>SVA_A</v>
          </cell>
          <cell r="AW18" t="str">
            <v>SVA_A</v>
          </cell>
          <cell r="BF18" t="str">
            <v>AluYa1</v>
          </cell>
        </row>
        <row r="19">
          <cell r="L19" t="str">
            <v/>
          </cell>
          <cell r="T19" t="str">
            <v/>
          </cell>
          <cell r="AD19" t="str">
            <v/>
          </cell>
          <cell r="AM19" t="str">
            <v>AluYa1</v>
          </cell>
          <cell r="AW19" t="str">
            <v>AluYa1</v>
          </cell>
          <cell r="BF19" t="str">
            <v/>
          </cell>
        </row>
        <row r="20">
          <cell r="L20" t="str">
            <v/>
          </cell>
          <cell r="T20" t="str">
            <v/>
          </cell>
          <cell r="AD20" t="str">
            <v/>
          </cell>
          <cell r="AM20" t="str">
            <v/>
          </cell>
          <cell r="AW20" t="str">
            <v/>
          </cell>
          <cell r="BF20" t="str">
            <v/>
          </cell>
        </row>
        <row r="21">
          <cell r="L21" t="str">
            <v/>
          </cell>
          <cell r="T21" t="str">
            <v/>
          </cell>
          <cell r="AD21" t="str">
            <v/>
          </cell>
          <cell r="AM21" t="str">
            <v/>
          </cell>
          <cell r="AW21" t="str">
            <v/>
          </cell>
          <cell r="BF21" t="str">
            <v/>
          </cell>
        </row>
        <row r="22">
          <cell r="L22" t="str">
            <v/>
          </cell>
          <cell r="T22" t="str">
            <v/>
          </cell>
          <cell r="AD22" t="str">
            <v/>
          </cell>
          <cell r="AM22" t="str">
            <v/>
          </cell>
          <cell r="AW22" t="str">
            <v/>
          </cell>
          <cell r="BF22" t="str">
            <v/>
          </cell>
        </row>
        <row r="23">
          <cell r="L23" t="str">
            <v/>
          </cell>
          <cell r="T23" t="str">
            <v/>
          </cell>
          <cell r="AD23" t="str">
            <v/>
          </cell>
          <cell r="AM23" t="str">
            <v/>
          </cell>
          <cell r="AW23" t="str">
            <v/>
          </cell>
          <cell r="BF23" t="str">
            <v/>
          </cell>
        </row>
        <row r="24">
          <cell r="L24" t="str">
            <v/>
          </cell>
          <cell r="T24" t="str">
            <v/>
          </cell>
          <cell r="AD24" t="str">
            <v/>
          </cell>
          <cell r="AM24" t="str">
            <v/>
          </cell>
          <cell r="AW24" t="str">
            <v/>
          </cell>
          <cell r="BF24" t="str">
            <v/>
          </cell>
        </row>
        <row r="25">
          <cell r="L25" t="str">
            <v/>
          </cell>
          <cell r="T25" t="str">
            <v/>
          </cell>
          <cell r="AD25" t="str">
            <v/>
          </cell>
          <cell r="AM25" t="str">
            <v/>
          </cell>
          <cell r="AW25" t="str">
            <v/>
          </cell>
          <cell r="BF25" t="str">
            <v/>
          </cell>
        </row>
        <row r="26">
          <cell r="L26" t="str">
            <v/>
          </cell>
          <cell r="T26" t="str">
            <v/>
          </cell>
          <cell r="AD26" t="str">
            <v/>
          </cell>
          <cell r="AM26" t="str">
            <v/>
          </cell>
          <cell r="AW26" t="str">
            <v/>
          </cell>
          <cell r="BF26" t="str">
            <v/>
          </cell>
        </row>
        <row r="27">
          <cell r="L27" t="str">
            <v/>
          </cell>
          <cell r="T27" t="str">
            <v>AluYb8</v>
          </cell>
          <cell r="AD27" t="str">
            <v/>
          </cell>
          <cell r="AM27" t="str">
            <v/>
          </cell>
          <cell r="AW27" t="str">
            <v/>
          </cell>
          <cell r="BF27" t="str">
            <v/>
          </cell>
        </row>
        <row r="28">
          <cell r="L28" t="str">
            <v/>
          </cell>
          <cell r="T28" t="str">
            <v/>
          </cell>
          <cell r="AD28" t="str">
            <v/>
          </cell>
          <cell r="AM28" t="str">
            <v/>
          </cell>
          <cell r="AW28" t="str">
            <v/>
          </cell>
          <cell r="BF28" t="str">
            <v/>
          </cell>
        </row>
        <row r="29">
          <cell r="L29" t="str">
            <v/>
          </cell>
          <cell r="T29" t="str">
            <v>AluYd8</v>
          </cell>
          <cell r="AD29" t="str">
            <v>AluYb8</v>
          </cell>
          <cell r="AM29" t="str">
            <v/>
          </cell>
          <cell r="AW29" t="str">
            <v/>
          </cell>
          <cell r="BF29" t="str">
            <v/>
          </cell>
        </row>
        <row r="30">
          <cell r="L30" t="str">
            <v/>
          </cell>
          <cell r="T30" t="str">
            <v/>
          </cell>
          <cell r="AD30" t="str">
            <v/>
          </cell>
          <cell r="AM30" t="str">
            <v/>
          </cell>
          <cell r="AW30" t="str">
            <v/>
          </cell>
          <cell r="BF30" t="str">
            <v>AluYb8</v>
          </cell>
        </row>
        <row r="31">
          <cell r="L31" t="str">
            <v/>
          </cell>
          <cell r="T31" t="str">
            <v>AluYb8</v>
          </cell>
          <cell r="AD31" t="str">
            <v>L1HS</v>
          </cell>
          <cell r="AM31" t="str">
            <v/>
          </cell>
          <cell r="AW31" t="str">
            <v/>
          </cell>
          <cell r="BF31" t="str">
            <v/>
          </cell>
        </row>
        <row r="32">
          <cell r="L32" t="str">
            <v/>
          </cell>
          <cell r="T32" t="str">
            <v/>
          </cell>
          <cell r="AD32" t="str">
            <v/>
          </cell>
          <cell r="AM32" t="str">
            <v/>
          </cell>
          <cell r="AW32" t="str">
            <v>AluYb8</v>
          </cell>
          <cell r="BF32" t="str">
            <v>AluYd8</v>
          </cell>
        </row>
        <row r="33">
          <cell r="L33" t="str">
            <v>AluYb8</v>
          </cell>
          <cell r="T33" t="str">
            <v>L1PA2</v>
          </cell>
          <cell r="AD33" t="str">
            <v>L1HS</v>
          </cell>
          <cell r="AM33" t="str">
            <v>AluYb8</v>
          </cell>
          <cell r="AW33" t="str">
            <v/>
          </cell>
          <cell r="BF33" t="str">
            <v/>
          </cell>
        </row>
        <row r="34">
          <cell r="L34" t="str">
            <v/>
          </cell>
          <cell r="T34" t="str">
            <v/>
          </cell>
          <cell r="AD34" t="str">
            <v/>
          </cell>
          <cell r="AM34" t="str">
            <v/>
          </cell>
          <cell r="AW34" t="str">
            <v>L1HS</v>
          </cell>
          <cell r="BF34" t="str">
            <v>AluYb8</v>
          </cell>
        </row>
        <row r="35">
          <cell r="L35" t="str">
            <v>L1HS</v>
          </cell>
          <cell r="T35" t="str">
            <v>AluYa5</v>
          </cell>
          <cell r="AD35" t="str">
            <v>AluYd8</v>
          </cell>
          <cell r="AM35" t="str">
            <v>L1HS</v>
          </cell>
          <cell r="AW35" t="str">
            <v/>
          </cell>
          <cell r="BF35" t="str">
            <v/>
          </cell>
        </row>
        <row r="36">
          <cell r="L36" t="str">
            <v>L1HS</v>
          </cell>
          <cell r="T36" t="str">
            <v>AluYa5</v>
          </cell>
          <cell r="AD36" t="str">
            <v/>
          </cell>
          <cell r="AM36" t="str">
            <v/>
          </cell>
          <cell r="AW36" t="str">
            <v>L1HS</v>
          </cell>
          <cell r="BF36" t="str">
            <v>L1PA2</v>
          </cell>
        </row>
        <row r="37">
          <cell r="L37" t="str">
            <v/>
          </cell>
          <cell r="T37" t="str">
            <v>AluYb8</v>
          </cell>
          <cell r="AD37" t="str">
            <v/>
          </cell>
          <cell r="AM37" t="str">
            <v>AluYd8</v>
          </cell>
          <cell r="AW37" t="str">
            <v/>
          </cell>
          <cell r="BF37" t="str">
            <v/>
          </cell>
        </row>
        <row r="38">
          <cell r="L38" t="str">
            <v>AluYd8</v>
          </cell>
          <cell r="T38" t="str">
            <v/>
          </cell>
          <cell r="AD38" t="str">
            <v>AluYb8</v>
          </cell>
          <cell r="AM38" t="str">
            <v/>
          </cell>
          <cell r="AW38" t="str">
            <v>AluYd8</v>
          </cell>
          <cell r="BF38" t="str">
            <v/>
          </cell>
        </row>
        <row r="39">
          <cell r="L39" t="str">
            <v/>
          </cell>
          <cell r="T39" t="str">
            <v/>
          </cell>
          <cell r="AD39" t="str">
            <v/>
          </cell>
          <cell r="AM39" t="str">
            <v/>
          </cell>
          <cell r="AW39" t="str">
            <v/>
          </cell>
          <cell r="BF39" t="str">
            <v/>
          </cell>
        </row>
        <row r="40">
          <cell r="L40" t="str">
            <v/>
          </cell>
          <cell r="T40" t="str">
            <v>AluYa5</v>
          </cell>
          <cell r="AD40" t="str">
            <v>L1PA2</v>
          </cell>
          <cell r="AM40" t="str">
            <v>AluYb8</v>
          </cell>
          <cell r="AW40" t="str">
            <v/>
          </cell>
          <cell r="BF40" t="str">
            <v>AluYa5</v>
          </cell>
        </row>
        <row r="41">
          <cell r="L41" t="str">
            <v>AluYb8</v>
          </cell>
          <cell r="T41" t="str">
            <v/>
          </cell>
          <cell r="AD41" t="str">
            <v/>
          </cell>
          <cell r="AM41" t="str">
            <v/>
          </cell>
          <cell r="AW41" t="str">
            <v>AluYb8</v>
          </cell>
          <cell r="BF41" t="str">
            <v>AluYa5</v>
          </cell>
        </row>
        <row r="42">
          <cell r="L42" t="str">
            <v/>
          </cell>
          <cell r="T42" t="str">
            <v/>
          </cell>
          <cell r="AD42" t="str">
            <v/>
          </cell>
          <cell r="AM42" t="str">
            <v/>
          </cell>
          <cell r="AW42" t="str">
            <v/>
          </cell>
          <cell r="BF42" t="str">
            <v>AluYb8</v>
          </cell>
        </row>
        <row r="43">
          <cell r="L43" t="str">
            <v>L1PA2</v>
          </cell>
          <cell r="T43" t="str">
            <v>AluYb8</v>
          </cell>
          <cell r="AD43" t="str">
            <v>AluYa5</v>
          </cell>
          <cell r="AM43" t="str">
            <v>L1PA2</v>
          </cell>
          <cell r="AW43" t="str">
            <v>L1PA2</v>
          </cell>
          <cell r="BF43" t="str">
            <v/>
          </cell>
        </row>
        <row r="44">
          <cell r="L44" t="str">
            <v/>
          </cell>
          <cell r="T44" t="str">
            <v/>
          </cell>
          <cell r="AD44" t="str">
            <v>AluYa5</v>
          </cell>
          <cell r="AM44" t="str">
            <v/>
          </cell>
          <cell r="AW44" t="str">
            <v/>
          </cell>
          <cell r="BF44" t="str">
            <v/>
          </cell>
        </row>
        <row r="45">
          <cell r="L45" t="str">
            <v/>
          </cell>
          <cell r="T45" t="str">
            <v/>
          </cell>
          <cell r="AD45" t="str">
            <v>AluYb8</v>
          </cell>
          <cell r="AM45" t="str">
            <v/>
          </cell>
          <cell r="AW45" t="str">
            <v/>
          </cell>
          <cell r="BF45" t="str">
            <v>AluYa5</v>
          </cell>
        </row>
        <row r="46">
          <cell r="L46" t="str">
            <v>AluYa5</v>
          </cell>
          <cell r="T46" t="str">
            <v/>
          </cell>
          <cell r="AD46" t="str">
            <v/>
          </cell>
          <cell r="AM46" t="str">
            <v/>
          </cell>
          <cell r="AW46" t="str">
            <v>AluYa5</v>
          </cell>
          <cell r="BF46" t="str">
            <v/>
          </cell>
        </row>
        <row r="47">
          <cell r="L47" t="str">
            <v>AluYa5</v>
          </cell>
          <cell r="T47" t="str">
            <v/>
          </cell>
          <cell r="AD47" t="str">
            <v/>
          </cell>
          <cell r="AM47" t="str">
            <v/>
          </cell>
          <cell r="AW47" t="str">
            <v>AluYa5</v>
          </cell>
          <cell r="BF47" t="str">
            <v/>
          </cell>
        </row>
        <row r="48">
          <cell r="L48" t="str">
            <v>AluYb8</v>
          </cell>
          <cell r="T48" t="str">
            <v/>
          </cell>
          <cell r="AD48" t="str">
            <v>AluYa5</v>
          </cell>
          <cell r="AM48" t="str">
            <v>AluYa5</v>
          </cell>
          <cell r="AW48" t="str">
            <v>AluYb8</v>
          </cell>
          <cell r="BF48" t="str">
            <v/>
          </cell>
        </row>
        <row r="49">
          <cell r="L49" t="str">
            <v/>
          </cell>
          <cell r="T49" t="str">
            <v/>
          </cell>
          <cell r="AD49" t="str">
            <v/>
          </cell>
          <cell r="AM49" t="str">
            <v>AluYa5</v>
          </cell>
          <cell r="AW49" t="str">
            <v/>
          </cell>
          <cell r="BF49" t="str">
            <v>AluYb8</v>
          </cell>
        </row>
        <row r="50">
          <cell r="L50" t="str">
            <v/>
          </cell>
          <cell r="T50" t="str">
            <v/>
          </cell>
          <cell r="AD50" t="str">
            <v/>
          </cell>
          <cell r="AM50" t="str">
            <v>AluYb8</v>
          </cell>
          <cell r="AW50" t="str">
            <v/>
          </cell>
          <cell r="BF50" t="str">
            <v/>
          </cell>
        </row>
        <row r="51">
          <cell r="L51" t="str">
            <v>AluYa5</v>
          </cell>
          <cell r="T51" t="str">
            <v/>
          </cell>
          <cell r="AD51" t="str">
            <v/>
          </cell>
          <cell r="AM51" t="str">
            <v/>
          </cell>
          <cell r="AW51" t="str">
            <v>AluYa5</v>
          </cell>
          <cell r="BF51" t="str">
            <v/>
          </cell>
        </row>
        <row r="52">
          <cell r="L52" t="str">
            <v/>
          </cell>
          <cell r="T52" t="str">
            <v/>
          </cell>
          <cell r="AD52" t="str">
            <v/>
          </cell>
          <cell r="AM52" t="str">
            <v/>
          </cell>
          <cell r="AW52" t="str">
            <v/>
          </cell>
          <cell r="BF52" t="str">
            <v/>
          </cell>
        </row>
        <row r="53">
          <cell r="L53" t="str">
            <v/>
          </cell>
          <cell r="T53" t="str">
            <v/>
          </cell>
          <cell r="AD53" t="str">
            <v>AluYb8</v>
          </cell>
          <cell r="AM53" t="str">
            <v/>
          </cell>
          <cell r="AW53" t="str">
            <v/>
          </cell>
          <cell r="BF53" t="str">
            <v/>
          </cell>
        </row>
        <row r="54">
          <cell r="L54" t="str">
            <v/>
          </cell>
          <cell r="T54" t="str">
            <v/>
          </cell>
          <cell r="AD54" t="str">
            <v/>
          </cell>
          <cell r="AM54" t="str">
            <v>AluYa5</v>
          </cell>
          <cell r="AW54" t="str">
            <v/>
          </cell>
          <cell r="BF54" t="str">
            <v/>
          </cell>
        </row>
        <row r="55">
          <cell r="L55" t="str">
            <v/>
          </cell>
          <cell r="T55" t="str">
            <v>SVA_A</v>
          </cell>
          <cell r="AD55" t="str">
            <v/>
          </cell>
          <cell r="AM55" t="str">
            <v/>
          </cell>
          <cell r="AW55" t="str">
            <v/>
          </cell>
          <cell r="BF55" t="str">
            <v/>
          </cell>
        </row>
        <row r="56">
          <cell r="L56" t="str">
            <v/>
          </cell>
          <cell r="T56" t="str">
            <v/>
          </cell>
          <cell r="AD56" t="str">
            <v/>
          </cell>
          <cell r="AM56" t="str">
            <v/>
          </cell>
          <cell r="AW56" t="str">
            <v/>
          </cell>
          <cell r="BF56" t="str">
            <v/>
          </cell>
        </row>
        <row r="57">
          <cell r="L57" t="str">
            <v>AluYb8</v>
          </cell>
          <cell r="T57" t="str">
            <v/>
          </cell>
          <cell r="AD57" t="str">
            <v/>
          </cell>
          <cell r="AM57" t="str">
            <v/>
          </cell>
          <cell r="AW57" t="str">
            <v>AluYb8</v>
          </cell>
          <cell r="BF57" t="str">
            <v/>
          </cell>
        </row>
        <row r="58">
          <cell r="L58" t="str">
            <v/>
          </cell>
          <cell r="T58" t="str">
            <v>AluYb8</v>
          </cell>
          <cell r="AD58" t="str">
            <v/>
          </cell>
          <cell r="AM58" t="str">
            <v/>
          </cell>
          <cell r="AW58" t="str">
            <v/>
          </cell>
          <cell r="BF58" t="str">
            <v/>
          </cell>
        </row>
        <row r="59">
          <cell r="L59" t="str">
            <v/>
          </cell>
          <cell r="T59" t="str">
            <v>L1PBA_5</v>
          </cell>
          <cell r="AD59" t="str">
            <v/>
          </cell>
          <cell r="AM59" t="str">
            <v/>
          </cell>
          <cell r="AW59" t="str">
            <v/>
          </cell>
          <cell r="BF59" t="str">
            <v/>
          </cell>
        </row>
        <row r="60">
          <cell r="L60" t="str">
            <v/>
          </cell>
          <cell r="T60" t="str">
            <v>AluYa5</v>
          </cell>
          <cell r="AD60" t="str">
            <v/>
          </cell>
          <cell r="AM60" t="str">
            <v/>
          </cell>
          <cell r="AW60" t="str">
            <v/>
          </cell>
          <cell r="BF60" t="str">
            <v/>
          </cell>
        </row>
        <row r="61">
          <cell r="L61" t="str">
            <v/>
          </cell>
          <cell r="T61" t="str">
            <v>AluYa5</v>
          </cell>
          <cell r="AD61" t="str">
            <v/>
          </cell>
          <cell r="AM61" t="str">
            <v>AluYb8</v>
          </cell>
          <cell r="AW61" t="str">
            <v/>
          </cell>
          <cell r="BF61" t="str">
            <v/>
          </cell>
        </row>
        <row r="62">
          <cell r="L62" t="str">
            <v/>
          </cell>
          <cell r="T62" t="str">
            <v/>
          </cell>
          <cell r="AD62" t="str">
            <v/>
          </cell>
          <cell r="AM62" t="str">
            <v/>
          </cell>
          <cell r="AW62" t="str">
            <v/>
          </cell>
          <cell r="BF62" t="str">
            <v/>
          </cell>
        </row>
        <row r="63">
          <cell r="L63" t="str">
            <v/>
          </cell>
          <cell r="T63" t="str">
            <v/>
          </cell>
          <cell r="AD63" t="str">
            <v/>
          </cell>
          <cell r="AM63" t="str">
            <v/>
          </cell>
          <cell r="AW63" t="str">
            <v/>
          </cell>
          <cell r="BF63" t="str">
            <v/>
          </cell>
        </row>
        <row r="64">
          <cell r="L64" t="str">
            <v/>
          </cell>
          <cell r="T64" t="str">
            <v/>
          </cell>
          <cell r="AD64" t="str">
            <v/>
          </cell>
          <cell r="AM64" t="str">
            <v/>
          </cell>
          <cell r="AW64" t="str">
            <v/>
          </cell>
          <cell r="BF64" t="str">
            <v>AluYb8</v>
          </cell>
        </row>
        <row r="65">
          <cell r="L65" t="str">
            <v/>
          </cell>
          <cell r="T65" t="str">
            <v>AluYe5</v>
          </cell>
          <cell r="AD65" t="str">
            <v/>
          </cell>
          <cell r="AM65" t="str">
            <v/>
          </cell>
          <cell r="AW65" t="str">
            <v/>
          </cell>
          <cell r="BF65" t="str">
            <v>L1PBA_5</v>
          </cell>
        </row>
        <row r="66">
          <cell r="L66" t="str">
            <v/>
          </cell>
          <cell r="T66" t="str">
            <v/>
          </cell>
          <cell r="AD66" t="str">
            <v/>
          </cell>
          <cell r="AM66" t="str">
            <v/>
          </cell>
          <cell r="AW66" t="str">
            <v/>
          </cell>
          <cell r="BF66" t="str">
            <v>AluYa5</v>
          </cell>
        </row>
        <row r="67">
          <cell r="L67" t="str">
            <v/>
          </cell>
          <cell r="T67" t="str">
            <v/>
          </cell>
          <cell r="AD67" t="str">
            <v/>
          </cell>
          <cell r="AM67" t="str">
            <v/>
          </cell>
          <cell r="AW67" t="str">
            <v/>
          </cell>
          <cell r="BF67" t="str">
            <v>AluYa5</v>
          </cell>
        </row>
        <row r="68">
          <cell r="L68" t="str">
            <v/>
          </cell>
          <cell r="T68" t="str">
            <v/>
          </cell>
          <cell r="AD68" t="str">
            <v/>
          </cell>
          <cell r="AM68" t="str">
            <v/>
          </cell>
          <cell r="AW68" t="str">
            <v/>
          </cell>
          <cell r="BF68" t="str">
            <v/>
          </cell>
        </row>
        <row r="69">
          <cell r="L69" t="str">
            <v/>
          </cell>
          <cell r="T69" t="str">
            <v/>
          </cell>
          <cell r="AD69" t="str">
            <v/>
          </cell>
          <cell r="AM69" t="str">
            <v/>
          </cell>
          <cell r="AW69" t="str">
            <v/>
          </cell>
          <cell r="BF69" t="str">
            <v/>
          </cell>
        </row>
        <row r="70">
          <cell r="L70" t="str">
            <v/>
          </cell>
          <cell r="T70" t="str">
            <v/>
          </cell>
          <cell r="AD70" t="str">
            <v/>
          </cell>
          <cell r="AM70" t="str">
            <v/>
          </cell>
          <cell r="AW70" t="str">
            <v/>
          </cell>
          <cell r="BF70" t="str">
            <v/>
          </cell>
        </row>
        <row r="71">
          <cell r="L71" t="str">
            <v/>
          </cell>
          <cell r="T71" t="str">
            <v>L1PA2</v>
          </cell>
          <cell r="AD71" t="str">
            <v/>
          </cell>
          <cell r="AM71" t="str">
            <v/>
          </cell>
          <cell r="AW71" t="str">
            <v/>
          </cell>
          <cell r="BF71" t="str">
            <v>SVA_B</v>
          </cell>
        </row>
        <row r="72">
          <cell r="L72" t="str">
            <v/>
          </cell>
          <cell r="T72" t="str">
            <v>SVA_D</v>
          </cell>
          <cell r="AD72" t="str">
            <v/>
          </cell>
          <cell r="AM72" t="str">
            <v/>
          </cell>
          <cell r="AW72" t="str">
            <v/>
          </cell>
          <cell r="BF72" t="str">
            <v/>
          </cell>
        </row>
        <row r="73">
          <cell r="L73" t="str">
            <v>SVA_A</v>
          </cell>
          <cell r="T73" t="str">
            <v/>
          </cell>
          <cell r="AD73" t="str">
            <v>AluYb8</v>
          </cell>
          <cell r="AM73" t="str">
            <v/>
          </cell>
          <cell r="AW73" t="str">
            <v/>
          </cell>
          <cell r="BF73" t="str">
            <v>AluYe5</v>
          </cell>
        </row>
        <row r="74">
          <cell r="L74" t="str">
            <v/>
          </cell>
          <cell r="T74" t="str">
            <v/>
          </cell>
          <cell r="AD74" t="str">
            <v>L1PBA_5</v>
          </cell>
          <cell r="AM74" t="str">
            <v/>
          </cell>
          <cell r="AW74" t="str">
            <v/>
          </cell>
          <cell r="BF74" t="str">
            <v/>
          </cell>
        </row>
        <row r="75">
          <cell r="L75" t="str">
            <v/>
          </cell>
          <cell r="T75" t="str">
            <v/>
          </cell>
          <cell r="AD75" t="str">
            <v>AluYa5</v>
          </cell>
          <cell r="AM75" t="str">
            <v/>
          </cell>
          <cell r="AW75" t="str">
            <v/>
          </cell>
          <cell r="BF75" t="str">
            <v/>
          </cell>
        </row>
        <row r="76">
          <cell r="L76" t="str">
            <v/>
          </cell>
          <cell r="T76" t="str">
            <v/>
          </cell>
          <cell r="AD76" t="str">
            <v>AluYa5</v>
          </cell>
          <cell r="AM76" t="str">
            <v/>
          </cell>
          <cell r="AW76" t="str">
            <v/>
          </cell>
          <cell r="BF76" t="str">
            <v/>
          </cell>
        </row>
        <row r="77">
          <cell r="L77" t="str">
            <v/>
          </cell>
          <cell r="T77" t="str">
            <v/>
          </cell>
          <cell r="AD77" t="str">
            <v/>
          </cell>
          <cell r="AM77" t="str">
            <v/>
          </cell>
          <cell r="AW77" t="str">
            <v/>
          </cell>
          <cell r="BF77" t="str">
            <v/>
          </cell>
        </row>
        <row r="78">
          <cell r="L78" t="str">
            <v>AluYb8</v>
          </cell>
          <cell r="T78" t="str">
            <v/>
          </cell>
          <cell r="AD78" t="str">
            <v/>
          </cell>
          <cell r="AM78" t="str">
            <v/>
          </cell>
          <cell r="AW78" t="str">
            <v>AluYb8</v>
          </cell>
          <cell r="BF78" t="str">
            <v/>
          </cell>
        </row>
        <row r="79">
          <cell r="L79" t="str">
            <v>L1PBA_5</v>
          </cell>
          <cell r="T79" t="str">
            <v/>
          </cell>
          <cell r="AD79" t="str">
            <v/>
          </cell>
          <cell r="AM79" t="str">
            <v>AluYb8</v>
          </cell>
          <cell r="AW79" t="str">
            <v>L1PBA_5</v>
          </cell>
          <cell r="BF79" t="str">
            <v/>
          </cell>
        </row>
        <row r="80">
          <cell r="L80" t="str">
            <v>AluYa5</v>
          </cell>
          <cell r="T80" t="str">
            <v/>
          </cell>
          <cell r="AD80" t="str">
            <v/>
          </cell>
          <cell r="AM80" t="str">
            <v>L1PBA_5</v>
          </cell>
          <cell r="AW80" t="str">
            <v>AluYa5</v>
          </cell>
          <cell r="BF80" t="str">
            <v/>
          </cell>
        </row>
        <row r="81">
          <cell r="L81" t="str">
            <v>AluYa5</v>
          </cell>
          <cell r="T81" t="str">
            <v>LTR5_Hs</v>
          </cell>
          <cell r="AD81" t="str">
            <v>SVA_B</v>
          </cell>
          <cell r="AM81" t="str">
            <v/>
          </cell>
          <cell r="AW81" t="str">
            <v>AluYa5</v>
          </cell>
          <cell r="BF81" t="str">
            <v/>
          </cell>
        </row>
        <row r="82">
          <cell r="L82" t="str">
            <v/>
          </cell>
          <cell r="T82" t="str">
            <v>L1PA4</v>
          </cell>
          <cell r="AD82" t="str">
            <v>AluYe5</v>
          </cell>
          <cell r="AM82" t="str">
            <v>AluYa5</v>
          </cell>
          <cell r="AW82" t="str">
            <v/>
          </cell>
          <cell r="BF82" t="str">
            <v>L1PA2</v>
          </cell>
        </row>
        <row r="83">
          <cell r="L83" t="str">
            <v/>
          </cell>
          <cell r="T83" t="str">
            <v>AluYa5</v>
          </cell>
          <cell r="AD83" t="str">
            <v/>
          </cell>
          <cell r="AM83" t="str">
            <v/>
          </cell>
          <cell r="AW83" t="str">
            <v/>
          </cell>
          <cell r="BF83" t="str">
            <v/>
          </cell>
        </row>
        <row r="84">
          <cell r="L84" t="str">
            <v/>
          </cell>
          <cell r="T84" t="str">
            <v>AluYa5</v>
          </cell>
          <cell r="AD84" t="str">
            <v/>
          </cell>
          <cell r="AM84" t="str">
            <v>AluYa5</v>
          </cell>
          <cell r="AW84" t="str">
            <v/>
          </cell>
          <cell r="BF84" t="str">
            <v/>
          </cell>
        </row>
        <row r="85">
          <cell r="L85" t="str">
            <v/>
          </cell>
          <cell r="T85" t="str">
            <v/>
          </cell>
          <cell r="AD85" t="str">
            <v/>
          </cell>
          <cell r="AM85" t="str">
            <v/>
          </cell>
          <cell r="AW85" t="str">
            <v/>
          </cell>
          <cell r="BF85" t="str">
            <v/>
          </cell>
        </row>
        <row r="86">
          <cell r="L86" t="str">
            <v>SVA_B</v>
          </cell>
          <cell r="T86" t="str">
            <v/>
          </cell>
          <cell r="AD86" t="str">
            <v/>
          </cell>
          <cell r="AM86" t="str">
            <v/>
          </cell>
          <cell r="AW86" t="str">
            <v/>
          </cell>
          <cell r="BF86" t="str">
            <v/>
          </cell>
        </row>
        <row r="87">
          <cell r="L87" t="str">
            <v/>
          </cell>
          <cell r="T87" t="str">
            <v/>
          </cell>
          <cell r="AD87" t="str">
            <v/>
          </cell>
          <cell r="AM87" t="str">
            <v/>
          </cell>
          <cell r="AW87" t="str">
            <v>SVA_B</v>
          </cell>
          <cell r="BF87" t="str">
            <v/>
          </cell>
        </row>
        <row r="88">
          <cell r="L88" t="str">
            <v/>
          </cell>
          <cell r="T88" t="str">
            <v/>
          </cell>
          <cell r="AD88" t="str">
            <v/>
          </cell>
          <cell r="AM88" t="str">
            <v/>
          </cell>
          <cell r="AW88" t="str">
            <v/>
          </cell>
          <cell r="BF88" t="str">
            <v/>
          </cell>
        </row>
        <row r="89">
          <cell r="L89" t="str">
            <v>AluYe5</v>
          </cell>
          <cell r="T89" t="str">
            <v/>
          </cell>
          <cell r="AD89" t="str">
            <v/>
          </cell>
          <cell r="AM89" t="str">
            <v>AluYe5</v>
          </cell>
          <cell r="AW89" t="str">
            <v/>
          </cell>
          <cell r="BF89" t="str">
            <v/>
          </cell>
        </row>
        <row r="90">
          <cell r="L90" t="str">
            <v/>
          </cell>
          <cell r="T90" t="str">
            <v/>
          </cell>
          <cell r="AD90" t="str">
            <v/>
          </cell>
          <cell r="AM90" t="str">
            <v/>
          </cell>
          <cell r="AW90" t="str">
            <v>AluYe5</v>
          </cell>
          <cell r="BF90" t="str">
            <v/>
          </cell>
        </row>
        <row r="91">
          <cell r="L91" t="str">
            <v/>
          </cell>
          <cell r="T91" t="str">
            <v>SVA_A</v>
          </cell>
          <cell r="AD91" t="str">
            <v/>
          </cell>
          <cell r="AM91" t="str">
            <v/>
          </cell>
          <cell r="AW91" t="str">
            <v/>
          </cell>
          <cell r="BF91" t="str">
            <v>LTR5_Hs</v>
          </cell>
        </row>
        <row r="92">
          <cell r="L92" t="str">
            <v/>
          </cell>
          <cell r="T92" t="str">
            <v/>
          </cell>
          <cell r="AD92" t="str">
            <v/>
          </cell>
          <cell r="AM92" t="str">
            <v>L1PA2</v>
          </cell>
          <cell r="AW92" t="str">
            <v/>
          </cell>
          <cell r="BF92" t="str">
            <v/>
          </cell>
        </row>
        <row r="93">
          <cell r="L93" t="str">
            <v/>
          </cell>
          <cell r="T93" t="str">
            <v/>
          </cell>
          <cell r="AD93" t="str">
            <v/>
          </cell>
          <cell r="AM93" t="str">
            <v/>
          </cell>
          <cell r="AW93" t="str">
            <v/>
          </cell>
          <cell r="BF93" t="str">
            <v>L1PA4</v>
          </cell>
        </row>
        <row r="94">
          <cell r="L94" t="str">
            <v/>
          </cell>
          <cell r="T94" t="str">
            <v>AluYc1</v>
          </cell>
          <cell r="AD94" t="str">
            <v/>
          </cell>
          <cell r="AM94" t="str">
            <v/>
          </cell>
          <cell r="AW94" t="str">
            <v/>
          </cell>
          <cell r="BF94" t="str">
            <v>AluYa5</v>
          </cell>
        </row>
        <row r="95">
          <cell r="L95" t="str">
            <v/>
          </cell>
          <cell r="T95" t="str">
            <v/>
          </cell>
          <cell r="AD95" t="str">
            <v/>
          </cell>
          <cell r="AM95" t="str">
            <v/>
          </cell>
          <cell r="AW95" t="str">
            <v/>
          </cell>
          <cell r="BF95" t="str">
            <v>AluYa5</v>
          </cell>
        </row>
        <row r="96">
          <cell r="L96" t="str">
            <v/>
          </cell>
          <cell r="T96" t="str">
            <v/>
          </cell>
          <cell r="AD96" t="str">
            <v/>
          </cell>
          <cell r="AM96" t="str">
            <v/>
          </cell>
          <cell r="AW96" t="str">
            <v/>
          </cell>
          <cell r="BF96" t="str">
            <v/>
          </cell>
        </row>
        <row r="97">
          <cell r="L97" t="str">
            <v/>
          </cell>
          <cell r="T97" t="str">
            <v/>
          </cell>
          <cell r="AD97" t="str">
            <v>L1PA2</v>
          </cell>
          <cell r="AM97" t="str">
            <v/>
          </cell>
          <cell r="AW97" t="str">
            <v/>
          </cell>
          <cell r="BF97" t="str">
            <v/>
          </cell>
        </row>
        <row r="98">
          <cell r="L98" t="str">
            <v/>
          </cell>
          <cell r="T98" t="str">
            <v/>
          </cell>
          <cell r="AD98" t="str">
            <v/>
          </cell>
          <cell r="AM98" t="str">
            <v/>
          </cell>
          <cell r="AW98" t="str">
            <v/>
          </cell>
          <cell r="BF98" t="str">
            <v/>
          </cell>
        </row>
        <row r="99">
          <cell r="L99" t="str">
            <v/>
          </cell>
          <cell r="T99" t="str">
            <v/>
          </cell>
          <cell r="AD99" t="str">
            <v>SVA_D</v>
          </cell>
          <cell r="AM99" t="str">
            <v/>
          </cell>
          <cell r="AW99" t="str">
            <v/>
          </cell>
          <cell r="BF99" t="str">
            <v/>
          </cell>
        </row>
        <row r="100">
          <cell r="L100" t="str">
            <v/>
          </cell>
          <cell r="T100" t="str">
            <v/>
          </cell>
          <cell r="AD100" t="str">
            <v/>
          </cell>
          <cell r="AM100" t="str">
            <v>LTR5_Hs</v>
          </cell>
          <cell r="AW100" t="str">
            <v/>
          </cell>
          <cell r="BF100" t="str">
            <v/>
          </cell>
        </row>
        <row r="101">
          <cell r="L101" t="str">
            <v/>
          </cell>
          <cell r="T101" t="str">
            <v>SVA_A</v>
          </cell>
          <cell r="AD101" t="str">
            <v/>
          </cell>
          <cell r="AM101" t="str">
            <v/>
          </cell>
          <cell r="AW101" t="str">
            <v/>
          </cell>
          <cell r="BF101" t="str">
            <v>SVA_A</v>
          </cell>
        </row>
        <row r="102">
          <cell r="L102" t="str">
            <v/>
          </cell>
          <cell r="T102" t="str">
            <v>AluYa5</v>
          </cell>
          <cell r="AD102" t="str">
            <v/>
          </cell>
          <cell r="AM102" t="str">
            <v>L1PA4</v>
          </cell>
          <cell r="AW102" t="str">
            <v/>
          </cell>
          <cell r="BF102" t="str">
            <v/>
          </cell>
        </row>
        <row r="103">
          <cell r="L103" t="str">
            <v/>
          </cell>
          <cell r="T103" t="str">
            <v/>
          </cell>
          <cell r="AD103" t="str">
            <v/>
          </cell>
          <cell r="AM103" t="str">
            <v>AluYa5</v>
          </cell>
          <cell r="AW103" t="str">
            <v/>
          </cell>
          <cell r="BF103" t="str">
            <v>AluYc1</v>
          </cell>
        </row>
        <row r="104">
          <cell r="L104" t="str">
            <v/>
          </cell>
          <cell r="T104" t="str">
            <v/>
          </cell>
          <cell r="AD104" t="str">
            <v/>
          </cell>
          <cell r="AM104" t="str">
            <v>AluYa5</v>
          </cell>
          <cell r="AW104" t="str">
            <v/>
          </cell>
          <cell r="BF104" t="str">
            <v/>
          </cell>
        </row>
        <row r="105">
          <cell r="L105" t="str">
            <v>L1PA2</v>
          </cell>
          <cell r="T105" t="str">
            <v/>
          </cell>
          <cell r="AD105" t="str">
            <v/>
          </cell>
          <cell r="AM105" t="str">
            <v/>
          </cell>
          <cell r="AW105" t="str">
            <v>L1PA2</v>
          </cell>
          <cell r="BF105" t="str">
            <v/>
          </cell>
        </row>
        <row r="106">
          <cell r="L106" t="str">
            <v>SVA_D</v>
          </cell>
          <cell r="T106" t="str">
            <v/>
          </cell>
          <cell r="AD106" t="str">
            <v/>
          </cell>
          <cell r="AM106" t="str">
            <v/>
          </cell>
          <cell r="AW106" t="str">
            <v>SVA_D</v>
          </cell>
          <cell r="BF106" t="str">
            <v/>
          </cell>
        </row>
        <row r="107">
          <cell r="L107" t="str">
            <v/>
          </cell>
          <cell r="T107" t="str">
            <v/>
          </cell>
          <cell r="AD107" t="str">
            <v/>
          </cell>
          <cell r="AM107" t="str">
            <v/>
          </cell>
          <cell r="AW107" t="str">
            <v/>
          </cell>
          <cell r="BF107" t="str">
            <v/>
          </cell>
        </row>
        <row r="108">
          <cell r="L108" t="str">
            <v/>
          </cell>
          <cell r="T108" t="str">
            <v>AluYe5</v>
          </cell>
          <cell r="AD108" t="str">
            <v/>
          </cell>
          <cell r="AM108" t="str">
            <v/>
          </cell>
          <cell r="AW108" t="str">
            <v/>
          </cell>
          <cell r="BF108" t="str">
            <v/>
          </cell>
        </row>
        <row r="109">
          <cell r="L109" t="str">
            <v/>
          </cell>
          <cell r="T109" t="str">
            <v/>
          </cell>
          <cell r="AD109" t="str">
            <v/>
          </cell>
          <cell r="AM109" t="str">
            <v/>
          </cell>
          <cell r="AW109" t="str">
            <v/>
          </cell>
          <cell r="BF109" t="str">
            <v>AluYa5</v>
          </cell>
        </row>
        <row r="110">
          <cell r="L110" t="str">
            <v/>
          </cell>
          <cell r="T110" t="str">
            <v/>
          </cell>
          <cell r="AD110" t="str">
            <v/>
          </cell>
          <cell r="AM110" t="str">
            <v/>
          </cell>
          <cell r="AW110" t="str">
            <v/>
          </cell>
          <cell r="BF110" t="str">
            <v/>
          </cell>
        </row>
        <row r="111">
          <cell r="L111" t="str">
            <v/>
          </cell>
          <cell r="T111" t="str">
            <v>AluY</v>
          </cell>
          <cell r="AD111" t="str">
            <v/>
          </cell>
          <cell r="AM111" t="str">
            <v/>
          </cell>
          <cell r="AW111" t="str">
            <v/>
          </cell>
          <cell r="BF111" t="str">
            <v/>
          </cell>
        </row>
        <row r="112">
          <cell r="L112" t="str">
            <v/>
          </cell>
          <cell r="T112" t="str">
            <v>AluYa5</v>
          </cell>
          <cell r="AD112" t="str">
            <v>LTR5_Hs</v>
          </cell>
          <cell r="AM112" t="str">
            <v/>
          </cell>
          <cell r="AW112" t="str">
            <v/>
          </cell>
          <cell r="BF112" t="str">
            <v/>
          </cell>
        </row>
        <row r="113">
          <cell r="L113" t="str">
            <v/>
          </cell>
          <cell r="T113" t="str">
            <v/>
          </cell>
          <cell r="AD113" t="str">
            <v/>
          </cell>
          <cell r="AM113" t="str">
            <v/>
          </cell>
          <cell r="AW113" t="str">
            <v/>
          </cell>
          <cell r="BF113" t="str">
            <v/>
          </cell>
        </row>
        <row r="114">
          <cell r="L114" t="str">
            <v/>
          </cell>
          <cell r="T114" t="str">
            <v/>
          </cell>
          <cell r="AD114" t="str">
            <v>L1PA4</v>
          </cell>
          <cell r="AM114" t="str">
            <v/>
          </cell>
          <cell r="AW114" t="str">
            <v/>
          </cell>
          <cell r="BF114" t="str">
            <v>SVA_A</v>
          </cell>
        </row>
        <row r="115">
          <cell r="L115" t="str">
            <v/>
          </cell>
          <cell r="T115" t="str">
            <v/>
          </cell>
          <cell r="AD115" t="str">
            <v>AluYa5</v>
          </cell>
          <cell r="AM115" t="str">
            <v>SVA_A</v>
          </cell>
          <cell r="AW115" t="str">
            <v/>
          </cell>
          <cell r="BF115" t="str">
            <v>AluYa5</v>
          </cell>
        </row>
        <row r="116">
          <cell r="L116" t="str">
            <v/>
          </cell>
          <cell r="T116" t="str">
            <v>AluYc1</v>
          </cell>
          <cell r="AD116" t="str">
            <v>AluYa5</v>
          </cell>
          <cell r="AM116" t="str">
            <v/>
          </cell>
          <cell r="AW116" t="str">
            <v/>
          </cell>
          <cell r="BF116" t="str">
            <v/>
          </cell>
        </row>
        <row r="117">
          <cell r="L117" t="str">
            <v/>
          </cell>
          <cell r="T117" t="str">
            <v/>
          </cell>
          <cell r="AD117" t="str">
            <v/>
          </cell>
          <cell r="AM117" t="str">
            <v/>
          </cell>
          <cell r="AW117" t="str">
            <v/>
          </cell>
          <cell r="BF117" t="str">
            <v/>
          </cell>
        </row>
        <row r="118">
          <cell r="L118" t="str">
            <v/>
          </cell>
          <cell r="T118" t="str">
            <v/>
          </cell>
          <cell r="AD118" t="str">
            <v/>
          </cell>
          <cell r="AM118" t="str">
            <v>AluYc1</v>
          </cell>
          <cell r="AW118" t="str">
            <v/>
          </cell>
          <cell r="BF118" t="str">
            <v/>
          </cell>
        </row>
        <row r="119">
          <cell r="L119" t="str">
            <v/>
          </cell>
          <cell r="T119" t="str">
            <v/>
          </cell>
          <cell r="AD119" t="str">
            <v/>
          </cell>
          <cell r="AM119" t="str">
            <v/>
          </cell>
          <cell r="AW119" t="str">
            <v>LTR5_Hs</v>
          </cell>
          <cell r="BF119" t="str">
            <v/>
          </cell>
        </row>
        <row r="120">
          <cell r="L120" t="str">
            <v/>
          </cell>
          <cell r="T120" t="str">
            <v/>
          </cell>
          <cell r="AD120" t="str">
            <v>AluYb8</v>
          </cell>
          <cell r="AM120" t="str">
            <v/>
          </cell>
          <cell r="AW120" t="str">
            <v/>
          </cell>
          <cell r="BF120" t="str">
            <v/>
          </cell>
        </row>
        <row r="121">
          <cell r="L121" t="str">
            <v/>
          </cell>
          <cell r="T121" t="str">
            <v/>
          </cell>
          <cell r="AD121" t="str">
            <v/>
          </cell>
          <cell r="AM121" t="str">
            <v/>
          </cell>
          <cell r="AW121" t="str">
            <v>L1PA4</v>
          </cell>
          <cell r="BF121" t="str">
            <v/>
          </cell>
        </row>
        <row r="122">
          <cell r="L122" t="str">
            <v/>
          </cell>
          <cell r="T122" t="str">
            <v/>
          </cell>
          <cell r="AD122" t="str">
            <v/>
          </cell>
          <cell r="AM122" t="str">
            <v/>
          </cell>
          <cell r="AW122" t="str">
            <v>AluYa5</v>
          </cell>
          <cell r="BF122" t="str">
            <v/>
          </cell>
        </row>
        <row r="123">
          <cell r="L123" t="str">
            <v>LTR5_Hs</v>
          </cell>
          <cell r="T123" t="str">
            <v/>
          </cell>
          <cell r="AD123" t="str">
            <v/>
          </cell>
          <cell r="AM123" t="str">
            <v/>
          </cell>
          <cell r="AW123" t="str">
            <v>AluYa5</v>
          </cell>
          <cell r="BF123" t="str">
            <v>AluYe5</v>
          </cell>
        </row>
        <row r="124">
          <cell r="L124" t="str">
            <v/>
          </cell>
          <cell r="T124" t="str">
            <v/>
          </cell>
          <cell r="AD124" t="str">
            <v>SVA_A</v>
          </cell>
          <cell r="AM124" t="str">
            <v/>
          </cell>
          <cell r="AW124" t="str">
            <v/>
          </cell>
          <cell r="BF124" t="str">
            <v/>
          </cell>
        </row>
        <row r="125">
          <cell r="L125" t="str">
            <v>L1PA4</v>
          </cell>
          <cell r="T125" t="str">
            <v/>
          </cell>
          <cell r="AD125" t="str">
            <v/>
          </cell>
          <cell r="AM125" t="str">
            <v/>
          </cell>
          <cell r="AW125" t="str">
            <v/>
          </cell>
          <cell r="BF125" t="str">
            <v>AluY</v>
          </cell>
        </row>
        <row r="126">
          <cell r="L126" t="str">
            <v>AluYa5</v>
          </cell>
          <cell r="T126" t="str">
            <v/>
          </cell>
          <cell r="AD126" t="str">
            <v/>
          </cell>
          <cell r="AM126" t="str">
            <v/>
          </cell>
          <cell r="AW126" t="str">
            <v/>
          </cell>
          <cell r="BF126" t="str">
            <v>AluYa5</v>
          </cell>
        </row>
        <row r="127">
          <cell r="L127" t="str">
            <v>AluYa5</v>
          </cell>
          <cell r="T127" t="str">
            <v>AluYa5</v>
          </cell>
          <cell r="AD127" t="str">
            <v/>
          </cell>
          <cell r="AM127" t="str">
            <v/>
          </cell>
          <cell r="AW127" t="str">
            <v>AluYb8</v>
          </cell>
          <cell r="BF127" t="str">
            <v/>
          </cell>
        </row>
        <row r="128">
          <cell r="L128" t="str">
            <v/>
          </cell>
          <cell r="T128" t="str">
            <v>AluYb8</v>
          </cell>
          <cell r="AD128" t="str">
            <v>AluYc1</v>
          </cell>
          <cell r="AM128" t="str">
            <v/>
          </cell>
          <cell r="AW128" t="str">
            <v/>
          </cell>
          <cell r="BF128" t="str">
            <v/>
          </cell>
        </row>
        <row r="129">
          <cell r="L129" t="str">
            <v/>
          </cell>
          <cell r="T129" t="str">
            <v>AluYb8</v>
          </cell>
          <cell r="AD129" t="str">
            <v/>
          </cell>
          <cell r="AM129" t="str">
            <v/>
          </cell>
          <cell r="AW129" t="str">
            <v/>
          </cell>
          <cell r="BF129" t="str">
            <v/>
          </cell>
        </row>
        <row r="130">
          <cell r="L130" t="str">
            <v/>
          </cell>
          <cell r="T130" t="str">
            <v/>
          </cell>
          <cell r="AD130" t="str">
            <v/>
          </cell>
          <cell r="AM130" t="str">
            <v>AluYa5</v>
          </cell>
          <cell r="AW130" t="str">
            <v/>
          </cell>
          <cell r="BF130" t="str">
            <v/>
          </cell>
        </row>
        <row r="131">
          <cell r="L131" t="str">
            <v/>
          </cell>
          <cell r="T131" t="str">
            <v>AluYa5</v>
          </cell>
          <cell r="AD131" t="str">
            <v/>
          </cell>
          <cell r="AM131" t="str">
            <v/>
          </cell>
          <cell r="AW131" t="str">
            <v>SVA_A</v>
          </cell>
          <cell r="BF131" t="str">
            <v>AluYc1</v>
          </cell>
        </row>
        <row r="132">
          <cell r="L132" t="str">
            <v>AluYb8</v>
          </cell>
          <cell r="T132" t="str">
            <v>AluYa5</v>
          </cell>
          <cell r="AD132" t="str">
            <v/>
          </cell>
          <cell r="AM132" t="str">
            <v/>
          </cell>
          <cell r="AW132" t="str">
            <v/>
          </cell>
          <cell r="BF132" t="str">
            <v/>
          </cell>
        </row>
        <row r="133">
          <cell r="L133" t="str">
            <v/>
          </cell>
          <cell r="T133" t="str">
            <v>AluY</v>
          </cell>
          <cell r="AD133" t="str">
            <v/>
          </cell>
          <cell r="AM133" t="str">
            <v/>
          </cell>
          <cell r="AW133" t="str">
            <v/>
          </cell>
          <cell r="BF133" t="str">
            <v/>
          </cell>
        </row>
        <row r="134">
          <cell r="L134" t="str">
            <v/>
          </cell>
          <cell r="T134" t="str">
            <v/>
          </cell>
          <cell r="AD134" t="str">
            <v/>
          </cell>
          <cell r="AM134" t="str">
            <v/>
          </cell>
          <cell r="AW134" t="str">
            <v/>
          </cell>
          <cell r="BF134" t="str">
            <v/>
          </cell>
        </row>
        <row r="135">
          <cell r="L135" t="str">
            <v>SVA_A</v>
          </cell>
          <cell r="T135" t="str">
            <v>AluYc1</v>
          </cell>
          <cell r="AD135" t="str">
            <v/>
          </cell>
          <cell r="AM135" t="str">
            <v>SVA_A</v>
          </cell>
          <cell r="AW135" t="str">
            <v>AluYc1</v>
          </cell>
          <cell r="BF135" t="str">
            <v/>
          </cell>
        </row>
        <row r="136">
          <cell r="L136" t="str">
            <v/>
          </cell>
          <cell r="T136" t="str">
            <v/>
          </cell>
          <cell r="AD136" t="str">
            <v>AluYa5</v>
          </cell>
          <cell r="AM136" t="str">
            <v/>
          </cell>
          <cell r="AW136" t="str">
            <v/>
          </cell>
          <cell r="BF136" t="str">
            <v/>
          </cell>
        </row>
        <row r="137">
          <cell r="L137" t="str">
            <v/>
          </cell>
          <cell r="T137" t="str">
            <v>AluYa5</v>
          </cell>
          <cell r="AD137" t="str">
            <v/>
          </cell>
          <cell r="AM137" t="str">
            <v>AluYa5</v>
          </cell>
          <cell r="AW137" t="str">
            <v/>
          </cell>
          <cell r="BF137" t="str">
            <v/>
          </cell>
        </row>
        <row r="138">
          <cell r="L138" t="str">
            <v/>
          </cell>
          <cell r="T138" t="str">
            <v/>
          </cell>
          <cell r="AD138" t="str">
            <v/>
          </cell>
          <cell r="AM138" t="str">
            <v/>
          </cell>
          <cell r="AW138" t="str">
            <v/>
          </cell>
          <cell r="BF138" t="str">
            <v/>
          </cell>
        </row>
        <row r="139">
          <cell r="L139" t="str">
            <v>AluYc1</v>
          </cell>
          <cell r="T139" t="str">
            <v>AluYb8</v>
          </cell>
          <cell r="AD139" t="str">
            <v/>
          </cell>
          <cell r="AM139" t="str">
            <v/>
          </cell>
          <cell r="AW139" t="str">
            <v/>
          </cell>
          <cell r="BF139" t="str">
            <v/>
          </cell>
        </row>
        <row r="140">
          <cell r="L140" t="str">
            <v/>
          </cell>
          <cell r="T140" t="str">
            <v/>
          </cell>
          <cell r="AD140" t="str">
            <v/>
          </cell>
          <cell r="AM140" t="str">
            <v/>
          </cell>
          <cell r="AW140" t="str">
            <v/>
          </cell>
          <cell r="BF140" t="str">
            <v/>
          </cell>
        </row>
        <row r="141">
          <cell r="L141" t="str">
            <v/>
          </cell>
          <cell r="T141" t="str">
            <v>AluYa5</v>
          </cell>
          <cell r="AD141" t="str">
            <v/>
          </cell>
          <cell r="AM141" t="str">
            <v/>
          </cell>
          <cell r="AW141" t="str">
            <v>AluYa5</v>
          </cell>
          <cell r="BF141" t="str">
            <v/>
          </cell>
        </row>
        <row r="142">
          <cell r="L142" t="str">
            <v/>
          </cell>
          <cell r="T142" t="str">
            <v/>
          </cell>
          <cell r="AD142" t="str">
            <v/>
          </cell>
          <cell r="AM142" t="str">
            <v/>
          </cell>
          <cell r="AW142" t="str">
            <v/>
          </cell>
          <cell r="BF142" t="str">
            <v/>
          </cell>
        </row>
        <row r="143">
          <cell r="L143" t="str">
            <v/>
          </cell>
          <cell r="T143" t="str">
            <v/>
          </cell>
          <cell r="AD143" t="str">
            <v/>
          </cell>
          <cell r="AM143" t="str">
            <v/>
          </cell>
          <cell r="AW143" t="str">
            <v/>
          </cell>
          <cell r="BF143" t="str">
            <v/>
          </cell>
        </row>
        <row r="144">
          <cell r="L144" t="str">
            <v>AluYa5</v>
          </cell>
          <cell r="T144" t="str">
            <v>AluYa5</v>
          </cell>
          <cell r="AD144" t="str">
            <v>SVA_A</v>
          </cell>
          <cell r="AM144" t="str">
            <v/>
          </cell>
          <cell r="AW144" t="str">
            <v/>
          </cell>
          <cell r="BF144" t="str">
            <v/>
          </cell>
        </row>
        <row r="145">
          <cell r="L145" t="str">
            <v/>
          </cell>
          <cell r="T145" t="str">
            <v/>
          </cell>
          <cell r="AD145" t="str">
            <v>AluYa5</v>
          </cell>
          <cell r="AM145" t="str">
            <v/>
          </cell>
          <cell r="AW145" t="str">
            <v/>
          </cell>
          <cell r="BF145" t="str">
            <v/>
          </cell>
        </row>
        <row r="146">
          <cell r="L146" t="str">
            <v/>
          </cell>
          <cell r="T146" t="str">
            <v>AluYg6</v>
          </cell>
          <cell r="AD146" t="str">
            <v/>
          </cell>
          <cell r="AM146" t="str">
            <v/>
          </cell>
          <cell r="AW146" t="str">
            <v/>
          </cell>
          <cell r="BF146" t="str">
            <v>AluYa5</v>
          </cell>
        </row>
        <row r="147">
          <cell r="L147" t="str">
            <v/>
          </cell>
          <cell r="T147" t="str">
            <v/>
          </cell>
          <cell r="AD147" t="str">
            <v/>
          </cell>
          <cell r="AM147" t="str">
            <v/>
          </cell>
          <cell r="AW147" t="str">
            <v/>
          </cell>
          <cell r="BF147" t="str">
            <v>AluYb8</v>
          </cell>
        </row>
        <row r="148">
          <cell r="L148" t="str">
            <v/>
          </cell>
          <cell r="T148" t="str">
            <v/>
          </cell>
          <cell r="AD148" t="str">
            <v/>
          </cell>
          <cell r="AM148" t="str">
            <v/>
          </cell>
          <cell r="AW148" t="str">
            <v/>
          </cell>
          <cell r="BF148" t="str">
            <v/>
          </cell>
        </row>
        <row r="149">
          <cell r="L149" t="str">
            <v/>
          </cell>
          <cell r="T149" t="str">
            <v/>
          </cell>
          <cell r="AD149" t="str">
            <v/>
          </cell>
          <cell r="AM149" t="str">
            <v>AluYe5</v>
          </cell>
          <cell r="AW149" t="str">
            <v>SVA_A</v>
          </cell>
          <cell r="BF149" t="str">
            <v>AluYb8</v>
          </cell>
        </row>
        <row r="150">
          <cell r="L150" t="str">
            <v/>
          </cell>
          <cell r="T150" t="str">
            <v/>
          </cell>
          <cell r="AD150" t="str">
            <v/>
          </cell>
          <cell r="AM150" t="str">
            <v/>
          </cell>
          <cell r="AW150" t="str">
            <v>AluYa5</v>
          </cell>
          <cell r="BF150" t="str">
            <v/>
          </cell>
        </row>
        <row r="151">
          <cell r="L151" t="str">
            <v>SVA_A</v>
          </cell>
          <cell r="T151" t="str">
            <v>AluYa1</v>
          </cell>
          <cell r="AD151" t="str">
            <v>SVA_A</v>
          </cell>
          <cell r="AM151" t="str">
            <v/>
          </cell>
          <cell r="AW151" t="str">
            <v/>
          </cell>
          <cell r="BF151" t="str">
            <v/>
          </cell>
        </row>
        <row r="152">
          <cell r="L152" t="str">
            <v>AluYa5</v>
          </cell>
          <cell r="T152" t="str">
            <v/>
          </cell>
          <cell r="AD152" t="str">
            <v/>
          </cell>
          <cell r="AM152" t="str">
            <v>AluY</v>
          </cell>
          <cell r="AW152" t="str">
            <v/>
          </cell>
          <cell r="BF152" t="str">
            <v>AluYa5</v>
          </cell>
        </row>
        <row r="153">
          <cell r="L153" t="str">
            <v/>
          </cell>
          <cell r="T153" t="str">
            <v/>
          </cell>
          <cell r="AD153" t="str">
            <v>AluYe5</v>
          </cell>
          <cell r="AM153" t="str">
            <v>AluYa5</v>
          </cell>
          <cell r="AW153" t="str">
            <v/>
          </cell>
          <cell r="BF153" t="str">
            <v>AluY</v>
          </cell>
        </row>
        <row r="154">
          <cell r="L154" t="str">
            <v/>
          </cell>
          <cell r="T154" t="str">
            <v/>
          </cell>
          <cell r="AD154" t="str">
            <v/>
          </cell>
          <cell r="AM154" t="str">
            <v/>
          </cell>
          <cell r="AW154" t="str">
            <v/>
          </cell>
          <cell r="BF154" t="str">
            <v/>
          </cell>
        </row>
        <row r="155">
          <cell r="L155" t="str">
            <v/>
          </cell>
          <cell r="T155" t="str">
            <v/>
          </cell>
          <cell r="AD155" t="str">
            <v/>
          </cell>
          <cell r="AM155" t="str">
            <v/>
          </cell>
          <cell r="AW155" t="str">
            <v/>
          </cell>
          <cell r="BF155" t="str">
            <v/>
          </cell>
        </row>
        <row r="156">
          <cell r="L156" t="str">
            <v/>
          </cell>
          <cell r="T156" t="str">
            <v>L1P_MA2</v>
          </cell>
          <cell r="AD156" t="str">
            <v/>
          </cell>
          <cell r="AM156" t="str">
            <v/>
          </cell>
          <cell r="AW156" t="str">
            <v>SVA_A</v>
          </cell>
          <cell r="BF156" t="str">
            <v>AluYc1</v>
          </cell>
        </row>
        <row r="157">
          <cell r="L157" t="str">
            <v/>
          </cell>
          <cell r="T157" t="str">
            <v/>
          </cell>
          <cell r="AD157" t="str">
            <v>AluY</v>
          </cell>
          <cell r="AM157" t="str">
            <v/>
          </cell>
          <cell r="AW157" t="str">
            <v/>
          </cell>
          <cell r="BF157" t="str">
            <v/>
          </cell>
        </row>
        <row r="158">
          <cell r="L158" t="str">
            <v>SVA_A</v>
          </cell>
          <cell r="T158" t="str">
            <v/>
          </cell>
          <cell r="AD158" t="str">
            <v>AluYa5</v>
          </cell>
          <cell r="AM158" t="str">
            <v/>
          </cell>
          <cell r="AW158" t="str">
            <v>AluYe5</v>
          </cell>
          <cell r="BF158" t="str">
            <v>AluYa5</v>
          </cell>
        </row>
        <row r="159">
          <cell r="L159" t="str">
            <v/>
          </cell>
          <cell r="T159" t="str">
            <v>L1PA4</v>
          </cell>
          <cell r="AD159" t="str">
            <v/>
          </cell>
          <cell r="AM159" t="str">
            <v/>
          </cell>
          <cell r="AW159" t="str">
            <v/>
          </cell>
          <cell r="BF159" t="str">
            <v/>
          </cell>
        </row>
        <row r="160">
          <cell r="L160" t="str">
            <v>AluYe5</v>
          </cell>
          <cell r="T160" t="str">
            <v/>
          </cell>
          <cell r="AD160" t="str">
            <v/>
          </cell>
          <cell r="AM160" t="str">
            <v/>
          </cell>
          <cell r="AW160" t="str">
            <v/>
          </cell>
          <cell r="BF160" t="str">
            <v>AluYb8</v>
          </cell>
        </row>
        <row r="161">
          <cell r="L161" t="str">
            <v/>
          </cell>
          <cell r="T161" t="str">
            <v>L1</v>
          </cell>
          <cell r="AD161" t="str">
            <v/>
          </cell>
          <cell r="AM161" t="str">
            <v/>
          </cell>
          <cell r="AW161" t="str">
            <v/>
          </cell>
          <cell r="BF161" t="str">
            <v/>
          </cell>
        </row>
        <row r="162">
          <cell r="L162" t="str">
            <v/>
          </cell>
          <cell r="T162" t="str">
            <v>AluY</v>
          </cell>
          <cell r="AD162" t="str">
            <v/>
          </cell>
          <cell r="AM162" t="str">
            <v>AluYc1</v>
          </cell>
          <cell r="AW162" t="str">
            <v/>
          </cell>
          <cell r="BF162" t="str">
            <v>AluYa5</v>
          </cell>
        </row>
        <row r="163">
          <cell r="L163" t="str">
            <v/>
          </cell>
          <cell r="T163" t="str">
            <v>AluYa5</v>
          </cell>
          <cell r="AD163" t="str">
            <v/>
          </cell>
          <cell r="AM163" t="str">
            <v/>
          </cell>
          <cell r="AW163" t="str">
            <v>AluY</v>
          </cell>
          <cell r="BF163" t="str">
            <v/>
          </cell>
        </row>
        <row r="164">
          <cell r="L164" t="str">
            <v>AluY</v>
          </cell>
          <cell r="T164" t="str">
            <v/>
          </cell>
          <cell r="AD164" t="str">
            <v/>
          </cell>
          <cell r="AM164" t="str">
            <v/>
          </cell>
          <cell r="AW164" t="str">
            <v>AluYa5</v>
          </cell>
          <cell r="BF164" t="str">
            <v/>
          </cell>
        </row>
        <row r="165">
          <cell r="L165" t="str">
            <v>AluYa5</v>
          </cell>
          <cell r="T165" t="str">
            <v>AluYe5</v>
          </cell>
          <cell r="AD165" t="str">
            <v/>
          </cell>
          <cell r="AM165" t="str">
            <v/>
          </cell>
          <cell r="AW165" t="str">
            <v/>
          </cell>
          <cell r="BF165" t="str">
            <v>AluYa5</v>
          </cell>
        </row>
        <row r="166">
          <cell r="L166" t="str">
            <v/>
          </cell>
          <cell r="T166" t="str">
            <v/>
          </cell>
          <cell r="AD166" t="str">
            <v/>
          </cell>
          <cell r="AM166" t="str">
            <v/>
          </cell>
          <cell r="AW166" t="str">
            <v/>
          </cell>
          <cell r="BF166" t="str">
            <v/>
          </cell>
        </row>
        <row r="167">
          <cell r="L167" t="str">
            <v/>
          </cell>
          <cell r="T167" t="str">
            <v/>
          </cell>
          <cell r="AD167" t="str">
            <v>AluYc1</v>
          </cell>
          <cell r="AM167" t="str">
            <v/>
          </cell>
          <cell r="AW167" t="str">
            <v/>
          </cell>
          <cell r="BF167" t="str">
            <v/>
          </cell>
        </row>
        <row r="168">
          <cell r="L168" t="str">
            <v/>
          </cell>
          <cell r="T168" t="str">
            <v/>
          </cell>
          <cell r="AD168" t="str">
            <v/>
          </cell>
          <cell r="AM168" t="str">
            <v/>
          </cell>
          <cell r="AW168" t="str">
            <v/>
          </cell>
          <cell r="BF168" t="str">
            <v>AluYg6</v>
          </cell>
        </row>
        <row r="169">
          <cell r="L169" t="str">
            <v/>
          </cell>
          <cell r="T169" t="str">
            <v/>
          </cell>
          <cell r="AD169" t="str">
            <v/>
          </cell>
          <cell r="AM169" t="str">
            <v/>
          </cell>
          <cell r="AW169" t="str">
            <v/>
          </cell>
          <cell r="BF169" t="str">
            <v/>
          </cell>
        </row>
        <row r="170">
          <cell r="L170" t="str">
            <v/>
          </cell>
          <cell r="T170" t="str">
            <v/>
          </cell>
          <cell r="AD170" t="str">
            <v/>
          </cell>
          <cell r="AM170" t="str">
            <v/>
          </cell>
          <cell r="AW170" t="str">
            <v/>
          </cell>
          <cell r="BF170" t="str">
            <v/>
          </cell>
        </row>
        <row r="171">
          <cell r="L171" t="str">
            <v/>
          </cell>
          <cell r="T171" t="str">
            <v>AluYa5</v>
          </cell>
          <cell r="AD171" t="str">
            <v/>
          </cell>
          <cell r="AM171" t="str">
            <v/>
          </cell>
          <cell r="AW171" t="str">
            <v/>
          </cell>
          <cell r="BF171" t="str">
            <v/>
          </cell>
        </row>
        <row r="172">
          <cell r="L172" t="str">
            <v/>
          </cell>
          <cell r="T172" t="str">
            <v/>
          </cell>
          <cell r="AD172" t="str">
            <v/>
          </cell>
          <cell r="AM172" t="str">
            <v/>
          </cell>
          <cell r="AW172" t="str">
            <v>AluYc1</v>
          </cell>
          <cell r="BF172" t="str">
            <v/>
          </cell>
        </row>
        <row r="173">
          <cell r="L173" t="str">
            <v/>
          </cell>
          <cell r="T173" t="str">
            <v>AluYa5</v>
          </cell>
          <cell r="AD173" t="str">
            <v/>
          </cell>
          <cell r="AM173" t="str">
            <v/>
          </cell>
          <cell r="AW173" t="str">
            <v/>
          </cell>
          <cell r="BF173" t="str">
            <v/>
          </cell>
        </row>
        <row r="174">
          <cell r="L174" t="str">
            <v>AluYc1</v>
          </cell>
          <cell r="T174" t="str">
            <v/>
          </cell>
          <cell r="AD174" t="str">
            <v/>
          </cell>
          <cell r="AM174" t="str">
            <v/>
          </cell>
          <cell r="AW174" t="str">
            <v/>
          </cell>
          <cell r="BF174" t="str">
            <v>AluYa1</v>
          </cell>
        </row>
        <row r="175">
          <cell r="L175" t="str">
            <v/>
          </cell>
          <cell r="T175" t="str">
            <v/>
          </cell>
          <cell r="AD175" t="str">
            <v/>
          </cell>
          <cell r="AM175" t="str">
            <v/>
          </cell>
          <cell r="AW175" t="str">
            <v/>
          </cell>
          <cell r="BF175" t="str">
            <v/>
          </cell>
        </row>
        <row r="176">
          <cell r="L176" t="str">
            <v/>
          </cell>
          <cell r="T176" t="str">
            <v/>
          </cell>
          <cell r="AD176" t="str">
            <v/>
          </cell>
          <cell r="AM176" t="str">
            <v/>
          </cell>
          <cell r="AW176" t="str">
            <v/>
          </cell>
          <cell r="BF176" t="str">
            <v/>
          </cell>
        </row>
        <row r="177">
          <cell r="L177" t="str">
            <v/>
          </cell>
          <cell r="T177" t="str">
            <v/>
          </cell>
          <cell r="AD177" t="str">
            <v/>
          </cell>
          <cell r="AM177" t="str">
            <v/>
          </cell>
          <cell r="AW177" t="str">
            <v/>
          </cell>
          <cell r="BF177" t="str">
            <v/>
          </cell>
        </row>
        <row r="178">
          <cell r="L178" t="str">
            <v/>
          </cell>
          <cell r="T178" t="str">
            <v>L1HS</v>
          </cell>
          <cell r="AD178" t="str">
            <v/>
          </cell>
          <cell r="AM178" t="str">
            <v/>
          </cell>
          <cell r="AW178" t="str">
            <v/>
          </cell>
          <cell r="BF178" t="str">
            <v/>
          </cell>
        </row>
        <row r="179">
          <cell r="L179" t="str">
            <v/>
          </cell>
          <cell r="T179" t="str">
            <v>AluYb8</v>
          </cell>
          <cell r="AD179" t="str">
            <v/>
          </cell>
          <cell r="AM179" t="str">
            <v/>
          </cell>
          <cell r="AW179" t="str">
            <v/>
          </cell>
          <cell r="BF179" t="str">
            <v>L1P_MA2</v>
          </cell>
        </row>
        <row r="180">
          <cell r="L180" t="str">
            <v/>
          </cell>
          <cell r="T180" t="str">
            <v>AluYa5</v>
          </cell>
          <cell r="AD180" t="str">
            <v/>
          </cell>
          <cell r="AM180" t="str">
            <v/>
          </cell>
          <cell r="AW180" t="str">
            <v/>
          </cell>
          <cell r="BF180" t="str">
            <v/>
          </cell>
        </row>
        <row r="181">
          <cell r="L181" t="str">
            <v/>
          </cell>
          <cell r="T181" t="str">
            <v>AluYb8</v>
          </cell>
          <cell r="AD181" t="str">
            <v>AluYa5</v>
          </cell>
          <cell r="AM181" t="str">
            <v/>
          </cell>
          <cell r="AW181" t="str">
            <v/>
          </cell>
          <cell r="BF181" t="str">
            <v>L1PA4</v>
          </cell>
        </row>
        <row r="182">
          <cell r="L182" t="str">
            <v/>
          </cell>
          <cell r="T182" t="str">
            <v/>
          </cell>
          <cell r="AD182" t="str">
            <v/>
          </cell>
          <cell r="AM182" t="str">
            <v/>
          </cell>
          <cell r="AW182" t="str">
            <v/>
          </cell>
          <cell r="BF182" t="str">
            <v>L1</v>
          </cell>
        </row>
        <row r="183">
          <cell r="L183" t="str">
            <v/>
          </cell>
          <cell r="T183" t="str">
            <v/>
          </cell>
          <cell r="AD183" t="str">
            <v>AluYb8</v>
          </cell>
          <cell r="AM183" t="str">
            <v>AluYa5</v>
          </cell>
          <cell r="AW183" t="str">
            <v/>
          </cell>
          <cell r="BF183" t="str">
            <v>AluY</v>
          </cell>
        </row>
        <row r="184">
          <cell r="L184" t="str">
            <v/>
          </cell>
          <cell r="T184" t="str">
            <v/>
          </cell>
          <cell r="AD184" t="str">
            <v>AluYb8</v>
          </cell>
          <cell r="AM184" t="str">
            <v/>
          </cell>
          <cell r="AW184" t="str">
            <v/>
          </cell>
          <cell r="BF184" t="str">
            <v>AluYa5</v>
          </cell>
        </row>
        <row r="185">
          <cell r="L185" t="str">
            <v>AluYa5</v>
          </cell>
          <cell r="T185" t="str">
            <v/>
          </cell>
          <cell r="AD185" t="str">
            <v/>
          </cell>
          <cell r="AM185" t="str">
            <v/>
          </cell>
          <cell r="AW185" t="str">
            <v/>
          </cell>
          <cell r="BF185" t="str">
            <v/>
          </cell>
        </row>
        <row r="186">
          <cell r="L186" t="str">
            <v/>
          </cell>
          <cell r="T186" t="str">
            <v/>
          </cell>
          <cell r="AD186" t="str">
            <v>AluYa5</v>
          </cell>
          <cell r="AM186" t="str">
            <v>AluYb8</v>
          </cell>
          <cell r="AW186" t="str">
            <v/>
          </cell>
          <cell r="BF186" t="str">
            <v>AluYe5</v>
          </cell>
        </row>
        <row r="187">
          <cell r="L187" t="str">
            <v>AluYb8</v>
          </cell>
          <cell r="T187" t="str">
            <v/>
          </cell>
          <cell r="AD187" t="str">
            <v/>
          </cell>
          <cell r="AM187" t="str">
            <v/>
          </cell>
          <cell r="AW187" t="str">
            <v>AluYa5</v>
          </cell>
          <cell r="BF187" t="str">
            <v>L1HS</v>
          </cell>
        </row>
        <row r="188">
          <cell r="L188" t="str">
            <v>AluYb8</v>
          </cell>
          <cell r="T188" t="str">
            <v/>
          </cell>
          <cell r="AD188" t="str">
            <v>AluYa5</v>
          </cell>
          <cell r="AM188" t="str">
            <v>AluYb8</v>
          </cell>
          <cell r="AW188" t="str">
            <v/>
          </cell>
          <cell r="BF188" t="str">
            <v/>
          </cell>
        </row>
        <row r="189">
          <cell r="L189" t="str">
            <v/>
          </cell>
          <cell r="T189" t="str">
            <v>AluYc1</v>
          </cell>
          <cell r="AD189" t="str">
            <v/>
          </cell>
          <cell r="AM189" t="str">
            <v/>
          </cell>
          <cell r="AW189" t="str">
            <v>AluYb8</v>
          </cell>
          <cell r="BF189" t="str">
            <v/>
          </cell>
        </row>
        <row r="190">
          <cell r="L190" t="str">
            <v>AluYa5</v>
          </cell>
          <cell r="T190" t="str">
            <v>AluYb8</v>
          </cell>
          <cell r="AD190" t="str">
            <v>AluY</v>
          </cell>
          <cell r="AM190" t="str">
            <v>AluYa5</v>
          </cell>
          <cell r="AW190" t="str">
            <v/>
          </cell>
          <cell r="BF190" t="str">
            <v/>
          </cell>
        </row>
        <row r="191">
          <cell r="L191" t="str">
            <v/>
          </cell>
          <cell r="T191" t="str">
            <v>AluY</v>
          </cell>
          <cell r="AD191" t="str">
            <v/>
          </cell>
          <cell r="AM191" t="str">
            <v/>
          </cell>
          <cell r="AW191" t="str">
            <v>AluYb8</v>
          </cell>
          <cell r="BF191" t="str">
            <v/>
          </cell>
        </row>
        <row r="192">
          <cell r="L192" t="str">
            <v>AluYa5</v>
          </cell>
          <cell r="T192" t="str">
            <v>AluYa4</v>
          </cell>
          <cell r="AD192" t="str">
            <v/>
          </cell>
          <cell r="AM192" t="str">
            <v/>
          </cell>
          <cell r="AW192" t="str">
            <v/>
          </cell>
          <cell r="BF192" t="str">
            <v>AluYa5</v>
          </cell>
        </row>
        <row r="193">
          <cell r="L193" t="str">
            <v/>
          </cell>
          <cell r="T193" t="str">
            <v/>
          </cell>
          <cell r="AD193" t="str">
            <v/>
          </cell>
          <cell r="AM193" t="str">
            <v/>
          </cell>
          <cell r="AW193" t="str">
            <v>AluYa5</v>
          </cell>
          <cell r="BF193" t="str">
            <v/>
          </cell>
        </row>
        <row r="194">
          <cell r="L194" t="str">
            <v>AluY</v>
          </cell>
          <cell r="T194" t="str">
            <v>AluYa5</v>
          </cell>
          <cell r="AD194" t="str">
            <v>AluYc1</v>
          </cell>
          <cell r="AM194" t="str">
            <v>AluY</v>
          </cell>
          <cell r="AW194" t="str">
            <v/>
          </cell>
          <cell r="BF194" t="str">
            <v>AluYa5</v>
          </cell>
        </row>
        <row r="195">
          <cell r="L195" t="str">
            <v/>
          </cell>
          <cell r="T195" t="str">
            <v/>
          </cell>
          <cell r="AD195" t="str">
            <v/>
          </cell>
          <cell r="AM195" t="str">
            <v/>
          </cell>
          <cell r="AW195" t="str">
            <v/>
          </cell>
          <cell r="BF195" t="str">
            <v/>
          </cell>
        </row>
        <row r="196">
          <cell r="L196" t="str">
            <v/>
          </cell>
          <cell r="T196" t="str">
            <v>AluYb8</v>
          </cell>
          <cell r="AD196" t="str">
            <v/>
          </cell>
          <cell r="AM196" t="str">
            <v/>
          </cell>
          <cell r="AW196" t="str">
            <v>AluYa5</v>
          </cell>
          <cell r="BF196" t="str">
            <v/>
          </cell>
        </row>
        <row r="197">
          <cell r="L197" t="str">
            <v/>
          </cell>
          <cell r="T197" t="str">
            <v/>
          </cell>
          <cell r="AD197" t="str">
            <v/>
          </cell>
          <cell r="AM197" t="str">
            <v/>
          </cell>
          <cell r="AW197" t="str">
            <v/>
          </cell>
          <cell r="BF197" t="str">
            <v/>
          </cell>
        </row>
        <row r="198">
          <cell r="L198" t="str">
            <v>AluYc1</v>
          </cell>
          <cell r="T198" t="str">
            <v>AluYa5</v>
          </cell>
          <cell r="AD198" t="str">
            <v>AluYa5</v>
          </cell>
          <cell r="AM198" t="str">
            <v/>
          </cell>
          <cell r="AW198" t="str">
            <v/>
          </cell>
          <cell r="BF198" t="str">
            <v/>
          </cell>
        </row>
        <row r="199">
          <cell r="L199" t="str">
            <v/>
          </cell>
          <cell r="T199" t="str">
            <v>AluYd2</v>
          </cell>
          <cell r="AD199" t="str">
            <v/>
          </cell>
          <cell r="AM199" t="str">
            <v/>
          </cell>
          <cell r="AW199" t="str">
            <v>AluY</v>
          </cell>
          <cell r="BF199" t="str">
            <v/>
          </cell>
        </row>
        <row r="200">
          <cell r="L200" t="str">
            <v/>
          </cell>
          <cell r="T200" t="str">
            <v>AluYa4</v>
          </cell>
          <cell r="AD200" t="str">
            <v>AluYb8</v>
          </cell>
          <cell r="AM200" t="str">
            <v>AluYc1</v>
          </cell>
          <cell r="AW200" t="str">
            <v/>
          </cell>
          <cell r="BF200" t="str">
            <v/>
          </cell>
        </row>
        <row r="201">
          <cell r="L201" t="str">
            <v>AluYa5</v>
          </cell>
          <cell r="T201" t="str">
            <v/>
          </cell>
          <cell r="AD201" t="str">
            <v/>
          </cell>
          <cell r="AM201" t="str">
            <v/>
          </cell>
          <cell r="AW201" t="str">
            <v/>
          </cell>
          <cell r="BF201" t="str">
            <v>L1HS</v>
          </cell>
        </row>
        <row r="202">
          <cell r="L202" t="str">
            <v/>
          </cell>
          <cell r="T202" t="str">
            <v/>
          </cell>
          <cell r="AD202" t="str">
            <v>AluYa5</v>
          </cell>
          <cell r="AM202" t="str">
            <v/>
          </cell>
          <cell r="AW202" t="str">
            <v/>
          </cell>
          <cell r="BF202" t="str">
            <v>AluYb8</v>
          </cell>
        </row>
        <row r="203">
          <cell r="L203" t="str">
            <v>AluYb8</v>
          </cell>
          <cell r="T203" t="str">
            <v>AluYa5</v>
          </cell>
          <cell r="AD203" t="str">
            <v/>
          </cell>
          <cell r="AM203" t="str">
            <v>AluYa5</v>
          </cell>
          <cell r="AW203" t="str">
            <v>AluYc1</v>
          </cell>
          <cell r="BF203" t="str">
            <v>AluYa5</v>
          </cell>
        </row>
        <row r="204">
          <cell r="L204" t="str">
            <v/>
          </cell>
          <cell r="T204" t="str">
            <v/>
          </cell>
          <cell r="AD204" t="str">
            <v/>
          </cell>
          <cell r="AM204" t="str">
            <v/>
          </cell>
          <cell r="AW204" t="str">
            <v/>
          </cell>
          <cell r="BF204" t="str">
            <v>AluYb8</v>
          </cell>
        </row>
        <row r="205">
          <cell r="L205" t="str">
            <v>AluYa5</v>
          </cell>
          <cell r="T205" t="str">
            <v/>
          </cell>
          <cell r="AD205" t="str">
            <v>L1HS</v>
          </cell>
          <cell r="AM205" t="str">
            <v>AluYb8</v>
          </cell>
          <cell r="AW205" t="str">
            <v/>
          </cell>
          <cell r="BF205" t="str">
            <v/>
          </cell>
        </row>
        <row r="206">
          <cell r="L206" t="str">
            <v/>
          </cell>
          <cell r="T206" t="str">
            <v/>
          </cell>
          <cell r="AD206" t="str">
            <v>AluYa5</v>
          </cell>
          <cell r="AM206" t="str">
            <v/>
          </cell>
          <cell r="AW206" t="str">
            <v>AluYa5</v>
          </cell>
          <cell r="BF206" t="str">
            <v/>
          </cell>
        </row>
        <row r="207">
          <cell r="L207" t="str">
            <v/>
          </cell>
          <cell r="T207" t="str">
            <v/>
          </cell>
          <cell r="AD207" t="str">
            <v/>
          </cell>
          <cell r="AM207" t="str">
            <v>AluYa5</v>
          </cell>
          <cell r="AW207" t="str">
            <v/>
          </cell>
          <cell r="BF207" t="str">
            <v/>
          </cell>
        </row>
        <row r="208">
          <cell r="L208" t="str">
            <v>L1HS</v>
          </cell>
          <cell r="T208" t="str">
            <v>AluYa5</v>
          </cell>
          <cell r="AD208" t="str">
            <v>AluYg6</v>
          </cell>
          <cell r="AM208" t="str">
            <v/>
          </cell>
          <cell r="AW208" t="str">
            <v>AluYb8</v>
          </cell>
          <cell r="BF208" t="str">
            <v/>
          </cell>
        </row>
        <row r="209">
          <cell r="L209" t="str">
            <v>AluYa5</v>
          </cell>
          <cell r="T209" t="str">
            <v>AluYa5</v>
          </cell>
          <cell r="AD209" t="str">
            <v/>
          </cell>
          <cell r="AM209" t="str">
            <v/>
          </cell>
          <cell r="AW209" t="str">
            <v/>
          </cell>
          <cell r="BF209" t="str">
            <v/>
          </cell>
        </row>
        <row r="210">
          <cell r="L210" t="str">
            <v/>
          </cell>
          <cell r="T210" t="str">
            <v>SVA_A</v>
          </cell>
          <cell r="AD210" t="str">
            <v/>
          </cell>
          <cell r="AM210" t="str">
            <v/>
          </cell>
          <cell r="AW210" t="str">
            <v>AluYa5</v>
          </cell>
          <cell r="BF210" t="str">
            <v/>
          </cell>
        </row>
        <row r="211">
          <cell r="L211" t="str">
            <v>AluYg6</v>
          </cell>
          <cell r="T211" t="str">
            <v>L1HS</v>
          </cell>
          <cell r="AD211" t="str">
            <v/>
          </cell>
          <cell r="AM211" t="str">
            <v/>
          </cell>
          <cell r="AW211" t="str">
            <v/>
          </cell>
          <cell r="BF211" t="str">
            <v/>
          </cell>
        </row>
        <row r="212">
          <cell r="L212" t="str">
            <v/>
          </cell>
          <cell r="T212" t="str">
            <v>AluYb8</v>
          </cell>
          <cell r="AD212" t="str">
            <v/>
          </cell>
          <cell r="AM212" t="str">
            <v>AluYa5</v>
          </cell>
          <cell r="AW212" t="str">
            <v/>
          </cell>
          <cell r="BF212" t="str">
            <v/>
          </cell>
        </row>
        <row r="213">
          <cell r="L213" t="str">
            <v/>
          </cell>
          <cell r="T213" t="str">
            <v>AluYa5</v>
          </cell>
          <cell r="AD213" t="str">
            <v/>
          </cell>
          <cell r="AM213" t="str">
            <v/>
          </cell>
          <cell r="AW213" t="str">
            <v>L1HS</v>
          </cell>
          <cell r="BF213" t="str">
            <v/>
          </cell>
        </row>
        <row r="214">
          <cell r="L214" t="str">
            <v/>
          </cell>
          <cell r="T214" t="str">
            <v/>
          </cell>
          <cell r="AD214" t="str">
            <v/>
          </cell>
          <cell r="AM214" t="str">
            <v/>
          </cell>
          <cell r="AW214" t="str">
            <v>AluYa5</v>
          </cell>
          <cell r="BF214" t="str">
            <v/>
          </cell>
        </row>
        <row r="215">
          <cell r="L215" t="str">
            <v/>
          </cell>
          <cell r="T215" t="str">
            <v>SVA_F</v>
          </cell>
          <cell r="AD215" t="str">
            <v/>
          </cell>
          <cell r="AM215" t="str">
            <v>AluYg6</v>
          </cell>
          <cell r="AW215" t="str">
            <v/>
          </cell>
          <cell r="BF215" t="str">
            <v>AluYc1</v>
          </cell>
        </row>
        <row r="216">
          <cell r="L216" t="str">
            <v>AluYa1</v>
          </cell>
          <cell r="T216" t="str">
            <v>AluYe2</v>
          </cell>
          <cell r="AD216" t="str">
            <v/>
          </cell>
          <cell r="AM216" t="str">
            <v/>
          </cell>
          <cell r="AW216" t="str">
            <v>AluYg6</v>
          </cell>
          <cell r="BF216" t="str">
            <v>AluYb8</v>
          </cell>
        </row>
        <row r="217">
          <cell r="L217" t="str">
            <v/>
          </cell>
          <cell r="T217" t="str">
            <v/>
          </cell>
          <cell r="AD217" t="str">
            <v>AluYa1</v>
          </cell>
          <cell r="AM217" t="str">
            <v/>
          </cell>
          <cell r="AW217" t="str">
            <v/>
          </cell>
          <cell r="BF217" t="str">
            <v>AluY</v>
          </cell>
        </row>
        <row r="218">
          <cell r="L218" t="str">
            <v/>
          </cell>
          <cell r="T218" t="str">
            <v/>
          </cell>
          <cell r="AD218" t="str">
            <v/>
          </cell>
          <cell r="AM218" t="str">
            <v/>
          </cell>
          <cell r="AW218" t="str">
            <v/>
          </cell>
          <cell r="BF218" t="str">
            <v>AluYa4</v>
          </cell>
        </row>
        <row r="219">
          <cell r="L219" t="str">
            <v/>
          </cell>
          <cell r="T219" t="str">
            <v/>
          </cell>
          <cell r="AD219" t="str">
            <v/>
          </cell>
          <cell r="AM219" t="str">
            <v/>
          </cell>
          <cell r="AW219" t="str">
            <v/>
          </cell>
          <cell r="BF219" t="str">
            <v/>
          </cell>
        </row>
        <row r="220">
          <cell r="L220" t="str">
            <v/>
          </cell>
          <cell r="T220" t="str">
            <v/>
          </cell>
          <cell r="AD220" t="str">
            <v/>
          </cell>
          <cell r="AM220" t="str">
            <v/>
          </cell>
          <cell r="AW220" t="str">
            <v/>
          </cell>
          <cell r="BF220" t="str">
            <v/>
          </cell>
        </row>
        <row r="221">
          <cell r="L221" t="str">
            <v/>
          </cell>
          <cell r="T221" t="str">
            <v/>
          </cell>
          <cell r="AD221" t="str">
            <v/>
          </cell>
          <cell r="AM221" t="str">
            <v/>
          </cell>
          <cell r="AW221" t="str">
            <v/>
          </cell>
          <cell r="BF221" t="str">
            <v>AluYa5</v>
          </cell>
        </row>
        <row r="222">
          <cell r="L222" t="str">
            <v/>
          </cell>
          <cell r="T222" t="str">
            <v/>
          </cell>
          <cell r="AD222" t="str">
            <v/>
          </cell>
          <cell r="AM222" t="str">
            <v/>
          </cell>
          <cell r="AW222" t="str">
            <v>AluYa1</v>
          </cell>
          <cell r="BF222" t="str">
            <v/>
          </cell>
        </row>
        <row r="223">
          <cell r="L223" t="str">
            <v>L1P_MA2</v>
          </cell>
          <cell r="T223" t="str">
            <v/>
          </cell>
          <cell r="AD223" t="str">
            <v/>
          </cell>
          <cell r="AM223" t="str">
            <v/>
          </cell>
          <cell r="AW223" t="str">
            <v/>
          </cell>
          <cell r="BF223" t="str">
            <v/>
          </cell>
        </row>
        <row r="224">
          <cell r="L224" t="str">
            <v/>
          </cell>
          <cell r="T224" t="str">
            <v/>
          </cell>
          <cell r="AD224" t="str">
            <v>L1P_MA2</v>
          </cell>
          <cell r="AM224" t="str">
            <v/>
          </cell>
          <cell r="AW224" t="str">
            <v/>
          </cell>
          <cell r="BF224" t="str">
            <v>AluYb8</v>
          </cell>
        </row>
        <row r="225">
          <cell r="L225" t="str">
            <v/>
          </cell>
          <cell r="T225" t="str">
            <v>AluYb8</v>
          </cell>
          <cell r="AD225" t="str">
            <v/>
          </cell>
          <cell r="AM225" t="str">
            <v/>
          </cell>
          <cell r="AW225" t="str">
            <v/>
          </cell>
          <cell r="BF225" t="str">
            <v/>
          </cell>
        </row>
        <row r="226">
          <cell r="L226" t="str">
            <v/>
          </cell>
          <cell r="T226" t="str">
            <v/>
          </cell>
          <cell r="AD226" t="str">
            <v/>
          </cell>
          <cell r="AM226" t="str">
            <v/>
          </cell>
          <cell r="AW226" t="str">
            <v/>
          </cell>
          <cell r="BF226" t="str">
            <v>AluYa5</v>
          </cell>
        </row>
        <row r="227">
          <cell r="L227" t="str">
            <v>L1PA4</v>
          </cell>
          <cell r="T227" t="str">
            <v/>
          </cell>
          <cell r="AD227" t="str">
            <v/>
          </cell>
          <cell r="AM227" t="str">
            <v/>
          </cell>
          <cell r="AW227" t="str">
            <v/>
          </cell>
          <cell r="BF227" t="str">
            <v>AluYd2</v>
          </cell>
        </row>
        <row r="228">
          <cell r="L228" t="str">
            <v/>
          </cell>
          <cell r="T228" t="str">
            <v/>
          </cell>
          <cell r="AD228" t="str">
            <v/>
          </cell>
          <cell r="AM228" t="str">
            <v/>
          </cell>
          <cell r="AW228" t="str">
            <v/>
          </cell>
          <cell r="BF228" t="str">
            <v/>
          </cell>
        </row>
        <row r="229">
          <cell r="L229" t="str">
            <v>L1</v>
          </cell>
          <cell r="T229" t="str">
            <v/>
          </cell>
          <cell r="AD229" t="str">
            <v>L1PA4</v>
          </cell>
          <cell r="AM229" t="str">
            <v>AluYa1</v>
          </cell>
          <cell r="AW229" t="str">
            <v>L1P_MA2</v>
          </cell>
          <cell r="BF229" t="str">
            <v>AluYa4</v>
          </cell>
        </row>
        <row r="230">
          <cell r="L230" t="str">
            <v>AluY</v>
          </cell>
          <cell r="T230" t="str">
            <v/>
          </cell>
          <cell r="AD230" t="str">
            <v>L1</v>
          </cell>
          <cell r="AM230" t="str">
            <v/>
          </cell>
          <cell r="AW230" t="str">
            <v/>
          </cell>
          <cell r="BF230" t="str">
            <v/>
          </cell>
        </row>
        <row r="231">
          <cell r="L231" t="str">
            <v>AluYa5</v>
          </cell>
          <cell r="T231" t="str">
            <v/>
          </cell>
          <cell r="AD231" t="str">
            <v>AluY</v>
          </cell>
          <cell r="AM231" t="str">
            <v/>
          </cell>
          <cell r="AW231" t="str">
            <v/>
          </cell>
          <cell r="BF231" t="str">
            <v/>
          </cell>
        </row>
        <row r="232">
          <cell r="L232" t="str">
            <v>AluYe5</v>
          </cell>
          <cell r="T232" t="str">
            <v/>
          </cell>
          <cell r="AD232" t="str">
            <v>AluYa5</v>
          </cell>
          <cell r="AM232" t="str">
            <v/>
          </cell>
          <cell r="AW232" t="str">
            <v/>
          </cell>
          <cell r="BF232" t="str">
            <v>AluYa5</v>
          </cell>
        </row>
        <row r="233">
          <cell r="L233" t="str">
            <v>L1HS</v>
          </cell>
          <cell r="T233" t="str">
            <v/>
          </cell>
          <cell r="AD233" t="str">
            <v>AluYe5</v>
          </cell>
          <cell r="AM233" t="str">
            <v/>
          </cell>
          <cell r="AW233" t="str">
            <v/>
          </cell>
          <cell r="BF233" t="str">
            <v/>
          </cell>
        </row>
        <row r="234">
          <cell r="L234" t="str">
            <v/>
          </cell>
          <cell r="T234" t="str">
            <v/>
          </cell>
          <cell r="AD234" t="str">
            <v>L1HS</v>
          </cell>
          <cell r="AM234" t="str">
            <v/>
          </cell>
          <cell r="AW234" t="str">
            <v>L1PA4</v>
          </cell>
          <cell r="BF234" t="str">
            <v>SVA_E</v>
          </cell>
        </row>
        <row r="235">
          <cell r="L235" t="str">
            <v>AluYa5</v>
          </cell>
          <cell r="T235" t="str">
            <v>L1HS</v>
          </cell>
          <cell r="AD235" t="str">
            <v/>
          </cell>
          <cell r="AM235" t="str">
            <v/>
          </cell>
          <cell r="AW235" t="str">
            <v>L1</v>
          </cell>
          <cell r="BF235" t="str">
            <v/>
          </cell>
        </row>
        <row r="236">
          <cell r="L236" t="str">
            <v/>
          </cell>
          <cell r="T236" t="str">
            <v>SVA_E</v>
          </cell>
          <cell r="AD236" t="str">
            <v>AluYa5</v>
          </cell>
          <cell r="AM236" t="str">
            <v/>
          </cell>
          <cell r="AW236" t="str">
            <v>AluY</v>
          </cell>
          <cell r="BF236" t="str">
            <v/>
          </cell>
        </row>
        <row r="237">
          <cell r="L237" t="str">
            <v/>
          </cell>
          <cell r="T237" t="str">
            <v/>
          </cell>
          <cell r="AD237" t="str">
            <v/>
          </cell>
          <cell r="AM237" t="str">
            <v/>
          </cell>
          <cell r="AW237" t="str">
            <v>AluYa5</v>
          </cell>
          <cell r="BF237" t="str">
            <v/>
          </cell>
        </row>
        <row r="238">
          <cell r="L238" t="str">
            <v>AluYa5</v>
          </cell>
          <cell r="T238" t="str">
            <v/>
          </cell>
          <cell r="AD238" t="str">
            <v>AluYa5</v>
          </cell>
          <cell r="AM238" t="str">
            <v/>
          </cell>
          <cell r="AW238" t="str">
            <v>AluYe5</v>
          </cell>
          <cell r="BF238" t="str">
            <v>AluYa5</v>
          </cell>
        </row>
        <row r="239">
          <cell r="L239" t="str">
            <v/>
          </cell>
          <cell r="T239" t="str">
            <v/>
          </cell>
          <cell r="AD239" t="str">
            <v/>
          </cell>
          <cell r="AM239" t="str">
            <v/>
          </cell>
          <cell r="AW239" t="str">
            <v>L1HS</v>
          </cell>
          <cell r="BF239" t="str">
            <v>AluYa5</v>
          </cell>
        </row>
        <row r="240">
          <cell r="L240" t="str">
            <v>AluYa5</v>
          </cell>
          <cell r="T240" t="str">
            <v>AluYc1</v>
          </cell>
          <cell r="AD240" t="str">
            <v>AluYa5</v>
          </cell>
          <cell r="AM240" t="str">
            <v>L1P_MA2</v>
          </cell>
          <cell r="AW240" t="str">
            <v/>
          </cell>
          <cell r="BF240" t="str">
            <v>SVA_A</v>
          </cell>
        </row>
        <row r="241">
          <cell r="L241" t="str">
            <v/>
          </cell>
          <cell r="T241" t="str">
            <v/>
          </cell>
          <cell r="AD241" t="str">
            <v/>
          </cell>
          <cell r="AM241" t="str">
            <v/>
          </cell>
          <cell r="AW241" t="str">
            <v>AluYa5</v>
          </cell>
          <cell r="BF241" t="str">
            <v/>
          </cell>
        </row>
        <row r="242">
          <cell r="L242" t="str">
            <v/>
          </cell>
          <cell r="T242" t="str">
            <v/>
          </cell>
          <cell r="AD242" t="str">
            <v/>
          </cell>
          <cell r="AM242" t="str">
            <v/>
          </cell>
          <cell r="AW242" t="str">
            <v/>
          </cell>
          <cell r="BF242" t="str">
            <v>L1HS</v>
          </cell>
        </row>
        <row r="243">
          <cell r="L243" t="str">
            <v/>
          </cell>
          <cell r="T243" t="str">
            <v/>
          </cell>
          <cell r="AD243" t="str">
            <v/>
          </cell>
          <cell r="AM243" t="str">
            <v/>
          </cell>
          <cell r="AW243" t="str">
            <v>AluYa5</v>
          </cell>
          <cell r="BF243" t="str">
            <v>L1HS</v>
          </cell>
        </row>
        <row r="244">
          <cell r="L244" t="str">
            <v/>
          </cell>
          <cell r="T244" t="str">
            <v/>
          </cell>
          <cell r="AD244" t="str">
            <v/>
          </cell>
          <cell r="AM244" t="str">
            <v/>
          </cell>
          <cell r="AW244" t="str">
            <v/>
          </cell>
          <cell r="BF244" t="str">
            <v>AluYb8</v>
          </cell>
        </row>
        <row r="245">
          <cell r="L245" t="str">
            <v/>
          </cell>
          <cell r="T245" t="str">
            <v/>
          </cell>
          <cell r="AD245" t="str">
            <v/>
          </cell>
          <cell r="AM245" t="str">
            <v/>
          </cell>
          <cell r="AW245" t="str">
            <v>AluYa5</v>
          </cell>
          <cell r="BF245" t="str">
            <v>AluYa5</v>
          </cell>
        </row>
        <row r="246">
          <cell r="L246" t="str">
            <v>L1HS</v>
          </cell>
          <cell r="T246" t="str">
            <v>AluYa5</v>
          </cell>
          <cell r="AD246" t="str">
            <v/>
          </cell>
          <cell r="AM246" t="str">
            <v/>
          </cell>
          <cell r="AW246" t="str">
            <v/>
          </cell>
          <cell r="BF246" t="str">
            <v/>
          </cell>
        </row>
        <row r="247">
          <cell r="L247" t="str">
            <v>AluYb8</v>
          </cell>
          <cell r="T247" t="str">
            <v/>
          </cell>
          <cell r="AD247" t="str">
            <v>L1HS</v>
          </cell>
          <cell r="AM247" t="str">
            <v>L1PA4</v>
          </cell>
          <cell r="AW247" t="str">
            <v/>
          </cell>
          <cell r="BF247" t="str">
            <v>SVA_F</v>
          </cell>
        </row>
        <row r="248">
          <cell r="L248" t="str">
            <v>AluYa5</v>
          </cell>
          <cell r="T248" t="str">
            <v/>
          </cell>
          <cell r="AD248" t="str">
            <v>AluYb8</v>
          </cell>
          <cell r="AM248" t="str">
            <v>L1</v>
          </cell>
          <cell r="AW248" t="str">
            <v/>
          </cell>
          <cell r="BF248" t="str">
            <v>AluYe2</v>
          </cell>
        </row>
        <row r="249">
          <cell r="L249" t="str">
            <v>AluYb8</v>
          </cell>
          <cell r="T249" t="str">
            <v/>
          </cell>
          <cell r="AD249" t="str">
            <v>AluYa5</v>
          </cell>
          <cell r="AM249" t="str">
            <v/>
          </cell>
          <cell r="AW249" t="str">
            <v/>
          </cell>
          <cell r="BF249" t="str">
            <v/>
          </cell>
        </row>
        <row r="250">
          <cell r="L250" t="str">
            <v/>
          </cell>
          <cell r="T250" t="str">
            <v/>
          </cell>
          <cell r="AD250" t="str">
            <v>AluYb8</v>
          </cell>
          <cell r="AM250" t="str">
            <v/>
          </cell>
          <cell r="AW250" t="str">
            <v/>
          </cell>
          <cell r="BF250" t="str">
            <v/>
          </cell>
        </row>
        <row r="251">
          <cell r="L251" t="str">
            <v/>
          </cell>
          <cell r="T251" t="str">
            <v>AluYb9</v>
          </cell>
          <cell r="AD251" t="str">
            <v/>
          </cell>
          <cell r="AM251" t="str">
            <v>AluY</v>
          </cell>
          <cell r="AW251" t="str">
            <v>L1HS</v>
          </cell>
          <cell r="BF251" t="str">
            <v/>
          </cell>
        </row>
        <row r="252">
          <cell r="L252" t="str">
            <v/>
          </cell>
          <cell r="T252" t="str">
            <v/>
          </cell>
          <cell r="AD252" t="str">
            <v/>
          </cell>
          <cell r="AM252" t="str">
            <v>AluYa5</v>
          </cell>
          <cell r="AW252" t="str">
            <v>AluYb8</v>
          </cell>
          <cell r="BF252" t="str">
            <v/>
          </cell>
        </row>
        <row r="253">
          <cell r="L253" t="str">
            <v/>
          </cell>
          <cell r="T253" t="str">
            <v/>
          </cell>
          <cell r="AD253" t="str">
            <v/>
          </cell>
          <cell r="AM253" t="str">
            <v/>
          </cell>
          <cell r="AW253" t="str">
            <v>AluYa5</v>
          </cell>
          <cell r="BF253" t="str">
            <v/>
          </cell>
        </row>
        <row r="254">
          <cell r="L254" t="str">
            <v>AluYa5</v>
          </cell>
          <cell r="T254" t="str">
            <v/>
          </cell>
          <cell r="AD254" t="str">
            <v/>
          </cell>
          <cell r="AM254" t="str">
            <v/>
          </cell>
          <cell r="AW254" t="str">
            <v>AluYb8</v>
          </cell>
          <cell r="BF254" t="str">
            <v/>
          </cell>
        </row>
        <row r="255">
          <cell r="L255" t="str">
            <v/>
          </cell>
          <cell r="T255" t="str">
            <v/>
          </cell>
          <cell r="AD255" t="str">
            <v>AluYa5</v>
          </cell>
          <cell r="AM255" t="str">
            <v/>
          </cell>
          <cell r="AW255" t="str">
            <v/>
          </cell>
          <cell r="BF255" t="str">
            <v/>
          </cell>
        </row>
        <row r="256">
          <cell r="L256" t="str">
            <v/>
          </cell>
          <cell r="T256" t="str">
            <v/>
          </cell>
          <cell r="AD256" t="str">
            <v/>
          </cell>
          <cell r="AM256" t="str">
            <v>AluYe5</v>
          </cell>
          <cell r="AW256" t="str">
            <v/>
          </cell>
          <cell r="BF256" t="str">
            <v/>
          </cell>
        </row>
        <row r="257">
          <cell r="L257" t="str">
            <v/>
          </cell>
          <cell r="T257" t="str">
            <v/>
          </cell>
          <cell r="AD257" t="str">
            <v/>
          </cell>
          <cell r="AM257" t="str">
            <v/>
          </cell>
          <cell r="AW257" t="str">
            <v/>
          </cell>
          <cell r="BF257" t="str">
            <v/>
          </cell>
        </row>
        <row r="258">
          <cell r="L258" t="str">
            <v/>
          </cell>
          <cell r="T258" t="str">
            <v/>
          </cell>
          <cell r="AD258" t="str">
            <v/>
          </cell>
          <cell r="AM258" t="str">
            <v/>
          </cell>
          <cell r="AW258" t="str">
            <v/>
          </cell>
          <cell r="BF258" t="str">
            <v/>
          </cell>
        </row>
        <row r="259">
          <cell r="L259" t="str">
            <v>AluYc1</v>
          </cell>
          <cell r="T259" t="str">
            <v/>
          </cell>
          <cell r="AD259" t="str">
            <v/>
          </cell>
          <cell r="AM259" t="str">
            <v/>
          </cell>
          <cell r="AW259" t="str">
            <v>AluYa5</v>
          </cell>
          <cell r="BF259" t="str">
            <v>AluYb8</v>
          </cell>
        </row>
        <row r="260">
          <cell r="L260" t="str">
            <v>AluYb8</v>
          </cell>
          <cell r="T260" t="str">
            <v/>
          </cell>
          <cell r="AD260" t="str">
            <v/>
          </cell>
          <cell r="AM260" t="str">
            <v/>
          </cell>
          <cell r="AW260" t="str">
            <v/>
          </cell>
          <cell r="BF260" t="str">
            <v/>
          </cell>
        </row>
        <row r="261">
          <cell r="L261" t="str">
            <v>AluY</v>
          </cell>
          <cell r="T261" t="str">
            <v/>
          </cell>
          <cell r="AD261" t="str">
            <v/>
          </cell>
          <cell r="AM261" t="str">
            <v/>
          </cell>
          <cell r="AW261" t="str">
            <v/>
          </cell>
          <cell r="BF261" t="str">
            <v/>
          </cell>
        </row>
        <row r="262">
          <cell r="L262" t="str">
            <v>AluYa4</v>
          </cell>
          <cell r="T262" t="str">
            <v/>
          </cell>
          <cell r="AD262" t="str">
            <v>AluYc1</v>
          </cell>
          <cell r="AM262" t="str">
            <v/>
          </cell>
          <cell r="AW262" t="str">
            <v/>
          </cell>
          <cell r="BF262" t="str">
            <v/>
          </cell>
        </row>
        <row r="263">
          <cell r="L263" t="str">
            <v>L1HS</v>
          </cell>
          <cell r="T263" t="str">
            <v/>
          </cell>
          <cell r="AD263" t="str">
            <v>AluYb8</v>
          </cell>
          <cell r="AM263" t="str">
            <v/>
          </cell>
          <cell r="AW263" t="str">
            <v/>
          </cell>
          <cell r="BF263" t="str">
            <v/>
          </cell>
        </row>
        <row r="264">
          <cell r="L264" t="str">
            <v/>
          </cell>
          <cell r="T264" t="str">
            <v/>
          </cell>
          <cell r="AD264" t="str">
            <v>AluY</v>
          </cell>
          <cell r="AM264" t="str">
            <v/>
          </cell>
          <cell r="AW264" t="str">
            <v/>
          </cell>
          <cell r="BF264" t="str">
            <v/>
          </cell>
        </row>
        <row r="265">
          <cell r="L265" t="str">
            <v>AluYa5</v>
          </cell>
          <cell r="T265" t="str">
            <v>AluYa5</v>
          </cell>
          <cell r="AD265" t="str">
            <v>AluYa4</v>
          </cell>
          <cell r="AM265" t="str">
            <v>AluYa5</v>
          </cell>
          <cell r="AW265" t="str">
            <v>AluYc1</v>
          </cell>
          <cell r="BF265" t="str">
            <v/>
          </cell>
        </row>
        <row r="266">
          <cell r="L266" t="str">
            <v/>
          </cell>
          <cell r="T266" t="str">
            <v/>
          </cell>
          <cell r="AD266" t="str">
            <v>L1HS</v>
          </cell>
          <cell r="AM266" t="str">
            <v/>
          </cell>
          <cell r="AW266" t="str">
            <v>AluYb8</v>
          </cell>
          <cell r="BF266" t="str">
            <v/>
          </cell>
        </row>
        <row r="267">
          <cell r="L267" t="str">
            <v/>
          </cell>
          <cell r="T267" t="str">
            <v/>
          </cell>
          <cell r="AD267" t="str">
            <v/>
          </cell>
          <cell r="AM267" t="str">
            <v>AluYa5</v>
          </cell>
          <cell r="AW267" t="str">
            <v>AluY</v>
          </cell>
          <cell r="BF267" t="str">
            <v/>
          </cell>
        </row>
        <row r="268">
          <cell r="L268" t="str">
            <v/>
          </cell>
          <cell r="T268" t="str">
            <v/>
          </cell>
          <cell r="AD268" t="str">
            <v>AluYa5</v>
          </cell>
          <cell r="AM268" t="str">
            <v/>
          </cell>
          <cell r="AW268" t="str">
            <v>AluYa4</v>
          </cell>
          <cell r="BF268" t="str">
            <v/>
          </cell>
        </row>
        <row r="269">
          <cell r="L269" t="str">
            <v/>
          </cell>
          <cell r="T269" t="str">
            <v/>
          </cell>
          <cell r="AD269" t="str">
            <v/>
          </cell>
          <cell r="AM269" t="str">
            <v/>
          </cell>
          <cell r="AW269" t="str">
            <v>L1HS</v>
          </cell>
          <cell r="BF269" t="str">
            <v/>
          </cell>
        </row>
        <row r="270">
          <cell r="L270" t="str">
            <v>AluYb8</v>
          </cell>
          <cell r="T270" t="str">
            <v/>
          </cell>
          <cell r="AD270" t="str">
            <v/>
          </cell>
          <cell r="AM270" t="str">
            <v/>
          </cell>
          <cell r="AW270" t="str">
            <v/>
          </cell>
          <cell r="BF270" t="str">
            <v>L1HS</v>
          </cell>
        </row>
        <row r="271">
          <cell r="L271" t="str">
            <v/>
          </cell>
          <cell r="T271" t="str">
            <v/>
          </cell>
          <cell r="AD271" t="str">
            <v/>
          </cell>
          <cell r="AM271" t="str">
            <v/>
          </cell>
          <cell r="AW271" t="str">
            <v>AluYa5</v>
          </cell>
          <cell r="BF271" t="str">
            <v>SVA_E</v>
          </cell>
        </row>
        <row r="272">
          <cell r="L272" t="str">
            <v>AluYa5</v>
          </cell>
          <cell r="T272" t="str">
            <v/>
          </cell>
          <cell r="AD272" t="str">
            <v/>
          </cell>
          <cell r="AM272" t="str">
            <v/>
          </cell>
          <cell r="AW272" t="str">
            <v/>
          </cell>
          <cell r="BF272" t="str">
            <v/>
          </cell>
        </row>
        <row r="273">
          <cell r="L273" t="str">
            <v>AluYd2</v>
          </cell>
          <cell r="T273" t="str">
            <v/>
          </cell>
          <cell r="AD273" t="str">
            <v/>
          </cell>
          <cell r="AM273" t="str">
            <v>L1HS</v>
          </cell>
          <cell r="AW273" t="str">
            <v/>
          </cell>
          <cell r="BF273" t="str">
            <v/>
          </cell>
        </row>
        <row r="274">
          <cell r="L274" t="str">
            <v/>
          </cell>
          <cell r="T274" t="str">
            <v/>
          </cell>
          <cell r="AD274" t="str">
            <v/>
          </cell>
          <cell r="AM274" t="str">
            <v>AluYb8</v>
          </cell>
          <cell r="AW274" t="str">
            <v/>
          </cell>
          <cell r="BF274" t="str">
            <v>AluYc1</v>
          </cell>
        </row>
        <row r="275">
          <cell r="L275" t="str">
            <v>AluYa4</v>
          </cell>
          <cell r="T275" t="str">
            <v/>
          </cell>
          <cell r="AD275" t="str">
            <v>AluYb8</v>
          </cell>
          <cell r="AM275" t="str">
            <v>AluYa5</v>
          </cell>
          <cell r="AW275" t="str">
            <v/>
          </cell>
          <cell r="BF275" t="str">
            <v/>
          </cell>
        </row>
        <row r="276">
          <cell r="L276" t="str">
            <v/>
          </cell>
          <cell r="T276" t="str">
            <v/>
          </cell>
          <cell r="AD276" t="str">
            <v/>
          </cell>
          <cell r="AM276" t="str">
            <v>AluYb8</v>
          </cell>
          <cell r="AW276" t="str">
            <v>AluYb8</v>
          </cell>
          <cell r="BF276" t="str">
            <v/>
          </cell>
        </row>
        <row r="277">
          <cell r="L277" t="str">
            <v/>
          </cell>
          <cell r="T277" t="str">
            <v/>
          </cell>
          <cell r="AD277" t="str">
            <v>AluYa5</v>
          </cell>
          <cell r="AM277" t="str">
            <v/>
          </cell>
          <cell r="AW277" t="str">
            <v/>
          </cell>
          <cell r="BF277" t="str">
            <v/>
          </cell>
        </row>
        <row r="278">
          <cell r="L278" t="str">
            <v>AluYa5</v>
          </cell>
          <cell r="T278" t="str">
            <v/>
          </cell>
          <cell r="AD278" t="str">
            <v>AluYd2</v>
          </cell>
          <cell r="AM278" t="str">
            <v/>
          </cell>
          <cell r="AW278" t="str">
            <v>AluYa5</v>
          </cell>
          <cell r="BF278" t="str">
            <v/>
          </cell>
        </row>
        <row r="279">
          <cell r="L279" t="str">
            <v/>
          </cell>
          <cell r="T279" t="str">
            <v/>
          </cell>
          <cell r="AD279" t="str">
            <v/>
          </cell>
          <cell r="AM279" t="str">
            <v/>
          </cell>
          <cell r="AW279" t="str">
            <v>AluYd2</v>
          </cell>
          <cell r="BF279" t="str">
            <v/>
          </cell>
        </row>
        <row r="280">
          <cell r="L280" t="str">
            <v>SVA_E</v>
          </cell>
          <cell r="T280" t="str">
            <v/>
          </cell>
          <cell r="AD280" t="str">
            <v/>
          </cell>
          <cell r="AM280" t="str">
            <v/>
          </cell>
          <cell r="AW280" t="str">
            <v/>
          </cell>
          <cell r="BF280" t="str">
            <v/>
          </cell>
        </row>
        <row r="281">
          <cell r="L281" t="str">
            <v/>
          </cell>
          <cell r="T281" t="str">
            <v/>
          </cell>
          <cell r="AD281" t="str">
            <v>AluYa4</v>
          </cell>
          <cell r="AM281" t="str">
            <v/>
          </cell>
          <cell r="AW281" t="str">
            <v>AluYa4</v>
          </cell>
          <cell r="BF281" t="str">
            <v>AluYa5</v>
          </cell>
        </row>
        <row r="282">
          <cell r="L282" t="str">
            <v/>
          </cell>
          <cell r="T282" t="str">
            <v/>
          </cell>
          <cell r="AD282" t="str">
            <v/>
          </cell>
          <cell r="AM282" t="str">
            <v/>
          </cell>
          <cell r="AW282" t="str">
            <v/>
          </cell>
          <cell r="BF282" t="str">
            <v/>
          </cell>
        </row>
        <row r="283">
          <cell r="L283" t="str">
            <v/>
          </cell>
          <cell r="T283" t="str">
            <v/>
          </cell>
          <cell r="AD283" t="str">
            <v/>
          </cell>
          <cell r="AM283" t="str">
            <v/>
          </cell>
          <cell r="AW283" t="str">
            <v/>
          </cell>
          <cell r="BF283" t="str">
            <v/>
          </cell>
        </row>
        <row r="284">
          <cell r="L284" t="str">
            <v>AluYa5</v>
          </cell>
          <cell r="AD284" t="str">
            <v>AluYa5</v>
          </cell>
          <cell r="AM284" t="str">
            <v/>
          </cell>
          <cell r="AW284" t="str">
            <v>AluYa5</v>
          </cell>
          <cell r="BF284" t="str">
            <v/>
          </cell>
        </row>
        <row r="285">
          <cell r="L285" t="str">
            <v>L1HS</v>
          </cell>
          <cell r="AD285" t="str">
            <v/>
          </cell>
          <cell r="AM285" t="str">
            <v/>
          </cell>
          <cell r="AW285" t="str">
            <v/>
          </cell>
          <cell r="BF285" t="str">
            <v/>
          </cell>
        </row>
        <row r="286">
          <cell r="L286" t="str">
            <v>AluYa5</v>
          </cell>
          <cell r="AD286" t="str">
            <v/>
          </cell>
          <cell r="AM286" t="str">
            <v/>
          </cell>
          <cell r="AW286" t="str">
            <v>SVA_E</v>
          </cell>
          <cell r="BF286" t="str">
            <v>AluYb9</v>
          </cell>
        </row>
        <row r="287">
          <cell r="L287" t="str">
            <v>SVA_A</v>
          </cell>
          <cell r="AD287" t="str">
            <v>SVA_E</v>
          </cell>
          <cell r="AM287" t="str">
            <v/>
          </cell>
          <cell r="AW287" t="str">
            <v/>
          </cell>
          <cell r="BF287" t="str">
            <v/>
          </cell>
        </row>
        <row r="288">
          <cell r="L288" t="str">
            <v>L1HS</v>
          </cell>
          <cell r="AD288" t="str">
            <v/>
          </cell>
          <cell r="AM288" t="str">
            <v/>
          </cell>
          <cell r="AW288" t="str">
            <v/>
          </cell>
          <cell r="BF288" t="str">
            <v/>
          </cell>
        </row>
        <row r="289">
          <cell r="L289" t="str">
            <v>L1HS</v>
          </cell>
          <cell r="AD289" t="str">
            <v/>
          </cell>
          <cell r="AM289" t="str">
            <v/>
          </cell>
          <cell r="AW289" t="str">
            <v/>
          </cell>
          <cell r="BF289" t="str">
            <v/>
          </cell>
        </row>
        <row r="290">
          <cell r="L290" t="str">
            <v>AluYb8</v>
          </cell>
          <cell r="AD290" t="str">
            <v/>
          </cell>
          <cell r="AM290" t="str">
            <v/>
          </cell>
          <cell r="AW290" t="str">
            <v>AluYa5</v>
          </cell>
          <cell r="BF290" t="str">
            <v/>
          </cell>
        </row>
        <row r="291">
          <cell r="L291" t="str">
            <v/>
          </cell>
          <cell r="AD291" t="str">
            <v>AluYa5</v>
          </cell>
          <cell r="AM291" t="str">
            <v/>
          </cell>
          <cell r="AW291" t="str">
            <v>L1HS</v>
          </cell>
          <cell r="BF291" t="str">
            <v/>
          </cell>
        </row>
        <row r="292">
          <cell r="L292" t="str">
            <v>AluYa5</v>
          </cell>
          <cell r="AD292" t="str">
            <v>L1HS</v>
          </cell>
          <cell r="AM292" t="str">
            <v/>
          </cell>
          <cell r="AW292" t="str">
            <v>AluYa5</v>
          </cell>
          <cell r="BF292" t="str">
            <v/>
          </cell>
        </row>
        <row r="293">
          <cell r="L293" t="str">
            <v/>
          </cell>
          <cell r="AD293" t="str">
            <v>AluYa5</v>
          </cell>
          <cell r="AM293" t="str">
            <v>AluYc1</v>
          </cell>
          <cell r="AW293" t="str">
            <v>SVA_A</v>
          </cell>
          <cell r="BF293" t="str">
            <v/>
          </cell>
        </row>
        <row r="294">
          <cell r="L294" t="str">
            <v/>
          </cell>
          <cell r="AD294" t="str">
            <v>SVA_A</v>
          </cell>
          <cell r="AM294" t="str">
            <v>AluYb8</v>
          </cell>
          <cell r="AW294" t="str">
            <v/>
          </cell>
          <cell r="BF294" t="str">
            <v/>
          </cell>
        </row>
        <row r="295">
          <cell r="L295" t="str">
            <v>SVA_F</v>
          </cell>
          <cell r="AD295" t="str">
            <v/>
          </cell>
          <cell r="AM295" t="str">
            <v>AluY</v>
          </cell>
          <cell r="AW295" t="str">
            <v>L1HS</v>
          </cell>
          <cell r="BF295" t="str">
            <v/>
          </cell>
        </row>
        <row r="296">
          <cell r="L296" t="str">
            <v>AluYe2</v>
          </cell>
          <cell r="AD296" t="str">
            <v>L1HS</v>
          </cell>
          <cell r="AM296" t="str">
            <v>AluYa4</v>
          </cell>
          <cell r="AW296" t="str">
            <v>L1HS</v>
          </cell>
          <cell r="BF296" t="str">
            <v/>
          </cell>
        </row>
        <row r="297">
          <cell r="L297" t="str">
            <v/>
          </cell>
          <cell r="AD297" t="str">
            <v>L1HS</v>
          </cell>
          <cell r="AM297" t="str">
            <v/>
          </cell>
          <cell r="AW297" t="str">
            <v>AluYb8</v>
          </cell>
          <cell r="BF297" t="str">
            <v/>
          </cell>
        </row>
        <row r="298">
          <cell r="L298" t="str">
            <v/>
          </cell>
          <cell r="AD298" t="str">
            <v>AluYb8</v>
          </cell>
          <cell r="AM298" t="str">
            <v/>
          </cell>
          <cell r="AW298" t="str">
            <v/>
          </cell>
          <cell r="BF298" t="str">
            <v>AluYa5</v>
          </cell>
        </row>
        <row r="299">
          <cell r="L299" t="str">
            <v/>
          </cell>
          <cell r="AD299" t="str">
            <v/>
          </cell>
          <cell r="AM299" t="str">
            <v>AluYa5</v>
          </cell>
          <cell r="AW299" t="str">
            <v>AluYa5</v>
          </cell>
          <cell r="BF299" t="str">
            <v/>
          </cell>
        </row>
        <row r="300">
          <cell r="L300" t="str">
            <v/>
          </cell>
          <cell r="AD300" t="str">
            <v>AluYa5</v>
          </cell>
          <cell r="AM300" t="str">
            <v/>
          </cell>
          <cell r="AW300" t="str">
            <v/>
          </cell>
          <cell r="BF300" t="str">
            <v/>
          </cell>
        </row>
        <row r="301">
          <cell r="L301" t="str">
            <v/>
          </cell>
          <cell r="AD301" t="str">
            <v/>
          </cell>
          <cell r="AM301" t="str">
            <v/>
          </cell>
          <cell r="AW301" t="str">
            <v/>
          </cell>
          <cell r="BF301" t="str">
            <v/>
          </cell>
        </row>
        <row r="302">
          <cell r="L302" t="str">
            <v/>
          </cell>
          <cell r="AD302" t="str">
            <v/>
          </cell>
          <cell r="AM302" t="str">
            <v/>
          </cell>
          <cell r="AW302" t="str">
            <v>SVA_F</v>
          </cell>
          <cell r="BF302" t="str">
            <v/>
          </cell>
        </row>
        <row r="303">
          <cell r="L303" t="str">
            <v/>
          </cell>
          <cell r="AD303" t="str">
            <v>SVA_F</v>
          </cell>
          <cell r="AM303" t="str">
            <v/>
          </cell>
          <cell r="AW303" t="str">
            <v>AluYe2</v>
          </cell>
          <cell r="BF303" t="str">
            <v/>
          </cell>
        </row>
        <row r="304">
          <cell r="L304" t="str">
            <v>SVA_A</v>
          </cell>
          <cell r="AD304" t="str">
            <v>AluYe2</v>
          </cell>
          <cell r="AM304" t="str">
            <v/>
          </cell>
          <cell r="AW304" t="str">
            <v/>
          </cell>
          <cell r="BF304" t="str">
            <v/>
          </cell>
        </row>
        <row r="305">
          <cell r="L305" t="str">
            <v/>
          </cell>
          <cell r="AD305" t="str">
            <v/>
          </cell>
          <cell r="AM305" t="str">
            <v/>
          </cell>
          <cell r="AW305" t="str">
            <v/>
          </cell>
          <cell r="BF305" t="str">
            <v/>
          </cell>
        </row>
        <row r="306">
          <cell r="L306" t="str">
            <v/>
          </cell>
          <cell r="AD306" t="str">
            <v/>
          </cell>
          <cell r="AM306" t="str">
            <v/>
          </cell>
          <cell r="AW306" t="str">
            <v/>
          </cell>
          <cell r="BF306" t="str">
            <v/>
          </cell>
        </row>
        <row r="307">
          <cell r="L307" t="str">
            <v/>
          </cell>
          <cell r="AD307" t="str">
            <v/>
          </cell>
          <cell r="AM307" t="str">
            <v>AluYb8</v>
          </cell>
          <cell r="AW307" t="str">
            <v/>
          </cell>
          <cell r="BF307" t="str">
            <v/>
          </cell>
        </row>
        <row r="308">
          <cell r="L308" t="str">
            <v>AluYb8</v>
          </cell>
          <cell r="AD308" t="str">
            <v/>
          </cell>
          <cell r="AM308" t="str">
            <v/>
          </cell>
          <cell r="AW308" t="str">
            <v/>
          </cell>
          <cell r="BF308" t="str">
            <v/>
          </cell>
        </row>
        <row r="309">
          <cell r="L309" t="str">
            <v/>
          </cell>
          <cell r="AD309" t="str">
            <v/>
          </cell>
          <cell r="AM309" t="str">
            <v>AluYa5</v>
          </cell>
          <cell r="AW309" t="str">
            <v/>
          </cell>
          <cell r="BF309" t="str">
            <v/>
          </cell>
        </row>
        <row r="310">
          <cell r="L310" t="str">
            <v/>
          </cell>
          <cell r="AD310" t="str">
            <v/>
          </cell>
          <cell r="AM310" t="str">
            <v>AluYd2</v>
          </cell>
          <cell r="AW310" t="str">
            <v/>
          </cell>
          <cell r="BF310" t="str">
            <v/>
          </cell>
        </row>
        <row r="311">
          <cell r="L311" t="str">
            <v/>
          </cell>
          <cell r="AD311" t="str">
            <v/>
          </cell>
          <cell r="AM311" t="str">
            <v>AluYa4</v>
          </cell>
          <cell r="AW311" t="str">
            <v/>
          </cell>
          <cell r="BF311" t="str">
            <v/>
          </cell>
        </row>
        <row r="312">
          <cell r="L312" t="str">
            <v/>
          </cell>
          <cell r="AD312" t="str">
            <v>SVA_A</v>
          </cell>
          <cell r="AM312" t="str">
            <v/>
          </cell>
          <cell r="AW312" t="str">
            <v/>
          </cell>
          <cell r="BF312" t="str">
            <v/>
          </cell>
        </row>
        <row r="313">
          <cell r="L313" t="str">
            <v/>
          </cell>
          <cell r="AD313" t="str">
            <v/>
          </cell>
          <cell r="AM313" t="str">
            <v/>
          </cell>
          <cell r="AW313" t="str">
            <v>SVA_A</v>
          </cell>
          <cell r="BF313" t="str">
            <v/>
          </cell>
        </row>
        <row r="314">
          <cell r="L314" t="str">
            <v/>
          </cell>
          <cell r="AD314" t="str">
            <v/>
          </cell>
          <cell r="AM314" t="str">
            <v>AluYa5</v>
          </cell>
          <cell r="AW314" t="str">
            <v/>
          </cell>
          <cell r="BF314" t="str">
            <v/>
          </cell>
        </row>
        <row r="315">
          <cell r="L315" t="str">
            <v/>
          </cell>
          <cell r="AD315" t="str">
            <v/>
          </cell>
          <cell r="AM315" t="str">
            <v/>
          </cell>
          <cell r="AW315" t="str">
            <v/>
          </cell>
          <cell r="BF315" t="str">
            <v/>
          </cell>
        </row>
        <row r="316">
          <cell r="L316" t="str">
            <v/>
          </cell>
          <cell r="AD316" t="str">
            <v/>
          </cell>
          <cell r="AM316" t="str">
            <v/>
          </cell>
          <cell r="AW316" t="str">
            <v>AluYb8</v>
          </cell>
          <cell r="BF316" t="str">
            <v/>
          </cell>
        </row>
        <row r="317">
          <cell r="L317" t="str">
            <v/>
          </cell>
          <cell r="AD317" t="str">
            <v>AluYb8</v>
          </cell>
          <cell r="AM317" t="str">
            <v/>
          </cell>
          <cell r="AW317" t="str">
            <v/>
          </cell>
          <cell r="BF317" t="str">
            <v/>
          </cell>
        </row>
        <row r="318">
          <cell r="L318" t="str">
            <v/>
          </cell>
          <cell r="AD318" t="str">
            <v/>
          </cell>
          <cell r="AM318" t="str">
            <v>SVA_E</v>
          </cell>
          <cell r="AW318" t="str">
            <v/>
          </cell>
          <cell r="BF318" t="str">
            <v/>
          </cell>
        </row>
        <row r="319">
          <cell r="L319" t="str">
            <v>LTR5_Hs</v>
          </cell>
          <cell r="AD319" t="str">
            <v/>
          </cell>
          <cell r="AM319" t="str">
            <v/>
          </cell>
          <cell r="AW319" t="str">
            <v/>
          </cell>
          <cell r="BF319" t="str">
            <v/>
          </cell>
        </row>
        <row r="320">
          <cell r="L320" t="str">
            <v>L1HS</v>
          </cell>
          <cell r="AD320" t="str">
            <v/>
          </cell>
          <cell r="AM320" t="str">
            <v/>
          </cell>
          <cell r="AW320" t="str">
            <v/>
          </cell>
          <cell r="BF320" t="str">
            <v/>
          </cell>
        </row>
        <row r="321">
          <cell r="L321" t="str">
            <v>SVA_E</v>
          </cell>
          <cell r="AD321" t="str">
            <v/>
          </cell>
          <cell r="AM321" t="str">
            <v>AluYa5</v>
          </cell>
          <cell r="AW321" t="str">
            <v/>
          </cell>
        </row>
        <row r="322">
          <cell r="L322" t="str">
            <v/>
          </cell>
          <cell r="AD322" t="str">
            <v/>
          </cell>
          <cell r="AM322" t="str">
            <v>AluYa5</v>
          </cell>
          <cell r="AW322" t="str">
            <v/>
          </cell>
        </row>
        <row r="323">
          <cell r="L323" t="str">
            <v/>
          </cell>
          <cell r="AD323" t="str">
            <v/>
          </cell>
          <cell r="AM323" t="str">
            <v/>
          </cell>
          <cell r="AW323" t="str">
            <v/>
          </cell>
        </row>
        <row r="324">
          <cell r="L324" t="str">
            <v/>
          </cell>
          <cell r="AD324" t="str">
            <v/>
          </cell>
          <cell r="AM324" t="str">
            <v>SVA_A</v>
          </cell>
          <cell r="AW324" t="str">
            <v/>
          </cell>
        </row>
        <row r="325">
          <cell r="L325" t="str">
            <v/>
          </cell>
          <cell r="AD325" t="str">
            <v/>
          </cell>
          <cell r="AM325" t="str">
            <v/>
          </cell>
          <cell r="AW325" t="str">
            <v/>
          </cell>
        </row>
        <row r="326">
          <cell r="L326" t="str">
            <v>AluYc1</v>
          </cell>
          <cell r="AD326" t="str">
            <v/>
          </cell>
          <cell r="AM326" t="str">
            <v/>
          </cell>
          <cell r="AW326" t="str">
            <v/>
          </cell>
        </row>
        <row r="327">
          <cell r="L327" t="str">
            <v/>
          </cell>
          <cell r="AD327" t="str">
            <v/>
          </cell>
          <cell r="AM327" t="str">
            <v>AluYb8</v>
          </cell>
          <cell r="AW327" t="str">
            <v/>
          </cell>
        </row>
        <row r="328">
          <cell r="L328" t="str">
            <v/>
          </cell>
          <cell r="AD328" t="str">
            <v/>
          </cell>
          <cell r="AM328" t="str">
            <v>AluYa5</v>
          </cell>
          <cell r="AW328" t="str">
            <v/>
          </cell>
        </row>
        <row r="329">
          <cell r="L329" t="str">
            <v/>
          </cell>
          <cell r="AD329" t="str">
            <v/>
          </cell>
          <cell r="AM329" t="str">
            <v/>
          </cell>
          <cell r="AW329" t="str">
            <v>LTR5_Hs</v>
          </cell>
        </row>
        <row r="330">
          <cell r="L330" t="str">
            <v/>
          </cell>
          <cell r="AD330" t="str">
            <v>LTR5_Hs</v>
          </cell>
          <cell r="AM330" t="str">
            <v>SVA_F</v>
          </cell>
          <cell r="AW330" t="str">
            <v/>
          </cell>
        </row>
        <row r="331">
          <cell r="L331" t="str">
            <v/>
          </cell>
          <cell r="AD331" t="str">
            <v/>
          </cell>
          <cell r="AM331" t="str">
            <v>AluYe2</v>
          </cell>
          <cell r="AW331" t="str">
            <v/>
          </cell>
        </row>
        <row r="332">
          <cell r="L332" t="str">
            <v/>
          </cell>
          <cell r="AD332" t="str">
            <v/>
          </cell>
          <cell r="AM332" t="str">
            <v/>
          </cell>
          <cell r="AW332" t="str">
            <v>L1HS</v>
          </cell>
        </row>
        <row r="333">
          <cell r="L333" t="str">
            <v>AluYa5</v>
          </cell>
          <cell r="AD333" t="str">
            <v>L1HS</v>
          </cell>
          <cell r="AM333" t="str">
            <v/>
          </cell>
          <cell r="AW333" t="str">
            <v>SVA_E</v>
          </cell>
        </row>
        <row r="334">
          <cell r="L334" t="str">
            <v/>
          </cell>
          <cell r="AD334" t="str">
            <v>SVA_E</v>
          </cell>
          <cell r="AM334" t="str">
            <v/>
          </cell>
          <cell r="AW334" t="str">
            <v/>
          </cell>
        </row>
        <row r="335">
          <cell r="L335" t="str">
            <v/>
          </cell>
          <cell r="AD335" t="str">
            <v/>
          </cell>
          <cell r="AM335" t="str">
            <v/>
          </cell>
          <cell r="AW335" t="str">
            <v/>
          </cell>
        </row>
        <row r="336">
          <cell r="L336" t="str">
            <v/>
          </cell>
          <cell r="AD336" t="str">
            <v/>
          </cell>
          <cell r="AM336" t="str">
            <v/>
          </cell>
          <cell r="AW336" t="str">
            <v/>
          </cell>
        </row>
        <row r="337">
          <cell r="L337" t="str">
            <v/>
          </cell>
          <cell r="AD337" t="str">
            <v/>
          </cell>
          <cell r="AM337" t="str">
            <v/>
          </cell>
          <cell r="AW337" t="str">
            <v>AluYc1</v>
          </cell>
        </row>
        <row r="338">
          <cell r="L338" t="str">
            <v/>
          </cell>
          <cell r="AD338" t="str">
            <v/>
          </cell>
          <cell r="AM338" t="str">
            <v/>
          </cell>
          <cell r="AW338" t="str">
            <v/>
          </cell>
        </row>
        <row r="339">
          <cell r="L339" t="str">
            <v/>
          </cell>
          <cell r="AD339" t="str">
            <v/>
          </cell>
          <cell r="AM339" t="str">
            <v/>
          </cell>
          <cell r="AW339" t="str">
            <v/>
          </cell>
        </row>
        <row r="340">
          <cell r="L340" t="str">
            <v>AluYb9</v>
          </cell>
          <cell r="AD340" t="str">
            <v>AluYc1</v>
          </cell>
          <cell r="AM340" t="str">
            <v/>
          </cell>
          <cell r="AW340" t="str">
            <v/>
          </cell>
        </row>
        <row r="341">
          <cell r="L341" t="str">
            <v/>
          </cell>
          <cell r="AD341" t="str">
            <v/>
          </cell>
          <cell r="AM341" t="str">
            <v/>
          </cell>
          <cell r="AW341" t="str">
            <v/>
          </cell>
        </row>
        <row r="342">
          <cell r="L342" t="str">
            <v/>
          </cell>
          <cell r="AD342" t="str">
            <v/>
          </cell>
          <cell r="AM342" t="str">
            <v>AluYb8</v>
          </cell>
          <cell r="AW342" t="str">
            <v/>
          </cell>
        </row>
        <row r="343">
          <cell r="L343" t="str">
            <v/>
          </cell>
          <cell r="AD343" t="str">
            <v/>
          </cell>
          <cell r="AM343" t="str">
            <v/>
          </cell>
          <cell r="AW343" t="str">
            <v>AluYa5</v>
          </cell>
        </row>
        <row r="344">
          <cell r="L344" t="str">
            <v/>
          </cell>
          <cell r="AD344" t="str">
            <v/>
          </cell>
          <cell r="AM344" t="str">
            <v/>
          </cell>
          <cell r="AW344" t="str">
            <v/>
          </cell>
        </row>
        <row r="345">
          <cell r="L345" t="str">
            <v/>
          </cell>
          <cell r="AD345" t="str">
            <v/>
          </cell>
          <cell r="AM345" t="str">
            <v/>
          </cell>
          <cell r="AW345" t="str">
            <v/>
          </cell>
        </row>
        <row r="346">
          <cell r="L346" t="str">
            <v/>
          </cell>
          <cell r="AD346" t="str">
            <v>AluYa5</v>
          </cell>
          <cell r="AM346" t="str">
            <v/>
          </cell>
          <cell r="AW346" t="str">
            <v/>
          </cell>
        </row>
        <row r="347">
          <cell r="L347" t="str">
            <v/>
          </cell>
          <cell r="AD347" t="str">
            <v/>
          </cell>
          <cell r="AM347" t="str">
            <v/>
          </cell>
          <cell r="AW347" t="str">
            <v/>
          </cell>
        </row>
        <row r="348">
          <cell r="L348" t="str">
            <v/>
          </cell>
          <cell r="AD348" t="str">
            <v/>
          </cell>
          <cell r="AM348" t="str">
            <v/>
          </cell>
          <cell r="AW348" t="str">
            <v/>
          </cell>
        </row>
        <row r="349">
          <cell r="L349" t="str">
            <v/>
          </cell>
          <cell r="AD349" t="str">
            <v/>
          </cell>
          <cell r="AM349" t="str">
            <v/>
          </cell>
          <cell r="AW349" t="str">
            <v/>
          </cell>
        </row>
        <row r="350">
          <cell r="L350" t="str">
            <v/>
          </cell>
          <cell r="AD350" t="str">
            <v/>
          </cell>
          <cell r="AM350" t="str">
            <v/>
          </cell>
          <cell r="AW350" t="str">
            <v/>
          </cell>
        </row>
        <row r="351">
          <cell r="L351" t="str">
            <v/>
          </cell>
          <cell r="AD351" t="str">
            <v/>
          </cell>
          <cell r="AM351" t="str">
            <v/>
          </cell>
          <cell r="AW351" t="str">
            <v>AluYb9</v>
          </cell>
        </row>
        <row r="352">
          <cell r="L352" t="str">
            <v/>
          </cell>
          <cell r="AD352" t="str">
            <v/>
          </cell>
          <cell r="AM352" t="str">
            <v/>
          </cell>
          <cell r="AW352" t="str">
            <v/>
          </cell>
        </row>
        <row r="353">
          <cell r="L353" t="str">
            <v/>
          </cell>
          <cell r="AD353" t="str">
            <v/>
          </cell>
          <cell r="AM353" t="str">
            <v/>
          </cell>
          <cell r="AW353" t="str">
            <v/>
          </cell>
        </row>
        <row r="354">
          <cell r="L354" t="str">
            <v/>
          </cell>
          <cell r="AD354" t="str">
            <v>AluYb9</v>
          </cell>
          <cell r="AM354" t="str">
            <v>L1HS</v>
          </cell>
          <cell r="AW354" t="str">
            <v/>
          </cell>
        </row>
        <row r="355">
          <cell r="L355" t="str">
            <v/>
          </cell>
          <cell r="AD355" t="str">
            <v/>
          </cell>
          <cell r="AM355" t="str">
            <v>SVA_E</v>
          </cell>
          <cell r="AW355" t="str">
            <v/>
          </cell>
        </row>
        <row r="356">
          <cell r="L356" t="str">
            <v>AluYa5</v>
          </cell>
          <cell r="AD356" t="str">
            <v/>
          </cell>
          <cell r="AM356" t="str">
            <v/>
          </cell>
          <cell r="AW356" t="str">
            <v/>
          </cell>
        </row>
        <row r="357">
          <cell r="L357" t="str">
            <v/>
          </cell>
          <cell r="AD357" t="str">
            <v/>
          </cell>
          <cell r="AM357" t="str">
            <v/>
          </cell>
          <cell r="AW357" t="str">
            <v/>
          </cell>
        </row>
        <row r="358">
          <cell r="L358" t="str">
            <v/>
          </cell>
          <cell r="AD358" t="str">
            <v/>
          </cell>
          <cell r="AM358" t="str">
            <v/>
          </cell>
          <cell r="AW358" t="str">
            <v/>
          </cell>
        </row>
        <row r="359">
          <cell r="L359" t="str">
            <v/>
          </cell>
          <cell r="AD359" t="str">
            <v/>
          </cell>
          <cell r="AM359" t="str">
            <v>AluYc1</v>
          </cell>
          <cell r="AW359" t="str">
            <v/>
          </cell>
        </row>
        <row r="360">
          <cell r="L360" t="str">
            <v/>
          </cell>
          <cell r="AD360" t="str">
            <v/>
          </cell>
          <cell r="AM360" t="str">
            <v/>
          </cell>
          <cell r="AW360" t="str">
            <v/>
          </cell>
        </row>
        <row r="361">
          <cell r="L361" t="str">
            <v/>
          </cell>
          <cell r="AD361" t="str">
            <v/>
          </cell>
          <cell r="AM361" t="str">
            <v/>
          </cell>
          <cell r="AW361" t="str">
            <v/>
          </cell>
        </row>
        <row r="362">
          <cell r="L362" t="str">
            <v/>
          </cell>
          <cell r="AD362" t="str">
            <v/>
          </cell>
          <cell r="AM362" t="str">
            <v/>
          </cell>
          <cell r="AW362" t="str">
            <v/>
          </cell>
        </row>
        <row r="363">
          <cell r="L363" t="str">
            <v/>
          </cell>
          <cell r="AD363" t="str">
            <v/>
          </cell>
          <cell r="AM363" t="str">
            <v/>
          </cell>
          <cell r="AW363" t="str">
            <v/>
          </cell>
        </row>
        <row r="364">
          <cell r="L364" t="str">
            <v/>
          </cell>
          <cell r="AD364" t="str">
            <v/>
          </cell>
          <cell r="AM364" t="str">
            <v/>
          </cell>
          <cell r="AW364" t="str">
            <v/>
          </cell>
        </row>
        <row r="365">
          <cell r="L365" t="str">
            <v/>
          </cell>
          <cell r="AD365" t="str">
            <v/>
          </cell>
          <cell r="AM365" t="str">
            <v>AluYa5</v>
          </cell>
          <cell r="AW365" t="str">
            <v>AluYa5</v>
          </cell>
        </row>
        <row r="366">
          <cell r="L366" t="str">
            <v/>
          </cell>
          <cell r="AD366" t="str">
            <v/>
          </cell>
          <cell r="AM366" t="str">
            <v/>
          </cell>
          <cell r="AW366" t="str">
            <v/>
          </cell>
        </row>
        <row r="367">
          <cell r="L367" t="str">
            <v/>
          </cell>
          <cell r="AD367" t="str">
            <v/>
          </cell>
          <cell r="AM367" t="str">
            <v/>
          </cell>
          <cell r="AW367" t="str">
            <v/>
          </cell>
        </row>
        <row r="368">
          <cell r="L368" t="str">
            <v/>
          </cell>
          <cell r="AD368" t="str">
            <v>AluYa5</v>
          </cell>
          <cell r="AM368" t="str">
            <v/>
          </cell>
          <cell r="AW368" t="str">
            <v/>
          </cell>
        </row>
        <row r="369">
          <cell r="L369" t="str">
            <v/>
          </cell>
          <cell r="AD369" t="str">
            <v/>
          </cell>
          <cell r="AM369" t="str">
            <v/>
          </cell>
          <cell r="AW369" t="str">
            <v/>
          </cell>
        </row>
        <row r="370">
          <cell r="L370" t="str">
            <v/>
          </cell>
          <cell r="AD370" t="str">
            <v/>
          </cell>
          <cell r="AM370" t="str">
            <v/>
          </cell>
          <cell r="AW370" t="str">
            <v/>
          </cell>
        </row>
        <row r="371">
          <cell r="L371" t="str">
            <v/>
          </cell>
          <cell r="AD371" t="str">
            <v/>
          </cell>
          <cell r="AM371" t="str">
            <v/>
          </cell>
          <cell r="AW371" t="str">
            <v/>
          </cell>
        </row>
        <row r="372">
          <cell r="L372" t="str">
            <v/>
          </cell>
          <cell r="AD372" t="str">
            <v/>
          </cell>
          <cell r="AM372" t="str">
            <v>AluYb9</v>
          </cell>
          <cell r="AW372" t="str">
            <v/>
          </cell>
        </row>
        <row r="373">
          <cell r="L373" t="str">
            <v/>
          </cell>
          <cell r="AD373" t="str">
            <v/>
          </cell>
          <cell r="AM373" t="str">
            <v/>
          </cell>
          <cell r="AW373" t="str">
            <v/>
          </cell>
        </row>
        <row r="374">
          <cell r="L374" t="str">
            <v/>
          </cell>
          <cell r="AD374" t="str">
            <v/>
          </cell>
          <cell r="AM374" t="str">
            <v/>
          </cell>
          <cell r="AW374" t="str">
            <v/>
          </cell>
        </row>
        <row r="375">
          <cell r="L375" t="str">
            <v/>
          </cell>
          <cell r="AD375" t="str">
            <v/>
          </cell>
          <cell r="AM375" t="str">
            <v/>
          </cell>
          <cell r="AW375" t="str">
            <v/>
          </cell>
        </row>
        <row r="376">
          <cell r="L376" t="str">
            <v/>
          </cell>
          <cell r="AD376" t="str">
            <v/>
          </cell>
          <cell r="AM376" t="str">
            <v/>
          </cell>
          <cell r="AW376" t="str">
            <v/>
          </cell>
        </row>
        <row r="377">
          <cell r="L377" t="str">
            <v/>
          </cell>
          <cell r="AD377" t="str">
            <v/>
          </cell>
          <cell r="AM377" t="str">
            <v/>
          </cell>
          <cell r="AW377" t="str">
            <v/>
          </cell>
        </row>
        <row r="378">
          <cell r="L378" t="str">
            <v/>
          </cell>
          <cell r="AD378" t="str">
            <v/>
          </cell>
          <cell r="AM378" t="str">
            <v/>
          </cell>
          <cell r="AW378" t="str">
            <v/>
          </cell>
        </row>
        <row r="379">
          <cell r="L379" t="str">
            <v/>
          </cell>
          <cell r="AD379" t="str">
            <v/>
          </cell>
          <cell r="AM379" t="str">
            <v/>
          </cell>
          <cell r="AW379" t="str">
            <v/>
          </cell>
        </row>
        <row r="380">
          <cell r="AD380" t="str">
            <v/>
          </cell>
          <cell r="AM380" t="str">
            <v/>
          </cell>
          <cell r="AW380" t="str">
            <v/>
          </cell>
        </row>
        <row r="381">
          <cell r="AD381" t="str">
            <v/>
          </cell>
          <cell r="AM381" t="str">
            <v/>
          </cell>
          <cell r="AW381" t="str">
            <v/>
          </cell>
        </row>
        <row r="382">
          <cell r="AD382" t="str">
            <v/>
          </cell>
          <cell r="AM382" t="str">
            <v/>
          </cell>
          <cell r="AW382" t="str">
            <v/>
          </cell>
        </row>
        <row r="383">
          <cell r="AD383" t="str">
            <v/>
          </cell>
          <cell r="AM383" t="str">
            <v/>
          </cell>
          <cell r="AW383" t="str">
            <v/>
          </cell>
        </row>
        <row r="384">
          <cell r="AD384" t="str">
            <v/>
          </cell>
          <cell r="AM384" t="str">
            <v/>
          </cell>
          <cell r="AW384" t="str">
            <v/>
          </cell>
        </row>
        <row r="385">
          <cell r="AD385" t="str">
            <v/>
          </cell>
          <cell r="AM385" t="str">
            <v>AluYa5</v>
          </cell>
          <cell r="AW385" t="str">
            <v/>
          </cell>
        </row>
        <row r="386">
          <cell r="AD386" t="str">
            <v/>
          </cell>
          <cell r="AM386" t="str">
            <v/>
          </cell>
          <cell r="AW386" t="str">
            <v/>
          </cell>
        </row>
        <row r="387">
          <cell r="AD387" t="str">
            <v/>
          </cell>
          <cell r="AM387" t="str">
            <v/>
          </cell>
          <cell r="AW387" t="str">
            <v/>
          </cell>
        </row>
        <row r="388">
          <cell r="AD388" t="str">
            <v/>
          </cell>
          <cell r="AM388" t="str">
            <v/>
          </cell>
          <cell r="AW388" t="str">
            <v/>
          </cell>
        </row>
        <row r="389">
          <cell r="AD389" t="str">
            <v/>
          </cell>
          <cell r="AM389" t="str">
            <v/>
          </cell>
          <cell r="AW389" t="str">
            <v/>
          </cell>
        </row>
        <row r="390">
          <cell r="AD390" t="str">
            <v/>
          </cell>
          <cell r="AM390" t="str">
            <v/>
          </cell>
          <cell r="AW390" t="str">
            <v/>
          </cell>
        </row>
        <row r="391">
          <cell r="AD391" t="str">
            <v/>
          </cell>
          <cell r="AM391" t="str">
            <v/>
          </cell>
          <cell r="AW391" t="str">
            <v/>
          </cell>
        </row>
        <row r="392">
          <cell r="AD392" t="str">
            <v/>
          </cell>
          <cell r="AM392" t="str">
            <v/>
          </cell>
          <cell r="AW392" t="str">
            <v/>
          </cell>
        </row>
        <row r="393">
          <cell r="AD393" t="str">
            <v/>
          </cell>
          <cell r="AM393" t="str">
            <v/>
          </cell>
          <cell r="AW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</sheetData>
      <sheetData sheetId="21">
        <row r="12">
          <cell r="H12" t="str">
            <v/>
          </cell>
          <cell r="X12" t="str">
            <v/>
          </cell>
        </row>
        <row r="13">
          <cell r="H13" t="str">
            <v/>
          </cell>
          <cell r="X13" t="str">
            <v/>
          </cell>
        </row>
        <row r="14">
          <cell r="H14" t="str">
            <v/>
          </cell>
          <cell r="X14" t="str">
            <v/>
          </cell>
        </row>
        <row r="15">
          <cell r="H15" t="str">
            <v/>
          </cell>
          <cell r="X15" t="str">
            <v/>
          </cell>
        </row>
        <row r="16">
          <cell r="H16" t="str">
            <v/>
          </cell>
          <cell r="X16" t="str">
            <v/>
          </cell>
        </row>
        <row r="17">
          <cell r="H17" t="str">
            <v/>
          </cell>
          <cell r="X17" t="str">
            <v/>
          </cell>
        </row>
        <row r="18">
          <cell r="H18" t="str">
            <v/>
          </cell>
          <cell r="X18" t="str">
            <v/>
          </cell>
        </row>
        <row r="19">
          <cell r="H19" t="str">
            <v/>
          </cell>
          <cell r="X19" t="str">
            <v/>
          </cell>
        </row>
        <row r="20">
          <cell r="H20" t="str">
            <v/>
          </cell>
          <cell r="X20" t="str">
            <v/>
          </cell>
        </row>
        <row r="21">
          <cell r="H21" t="str">
            <v/>
          </cell>
          <cell r="X21" t="str">
            <v/>
          </cell>
        </row>
        <row r="22">
          <cell r="H22" t="str">
            <v/>
          </cell>
          <cell r="X22" t="str">
            <v/>
          </cell>
        </row>
        <row r="23">
          <cell r="H23" t="str">
            <v/>
          </cell>
          <cell r="X23" t="str">
            <v/>
          </cell>
        </row>
        <row r="24">
          <cell r="H24" t="str">
            <v/>
          </cell>
          <cell r="X24" t="str">
            <v/>
          </cell>
        </row>
        <row r="25">
          <cell r="H25" t="str">
            <v/>
          </cell>
          <cell r="X25" t="str">
            <v/>
          </cell>
        </row>
        <row r="26">
          <cell r="H26" t="str">
            <v/>
          </cell>
          <cell r="X26" t="str">
            <v/>
          </cell>
        </row>
        <row r="27">
          <cell r="H27" t="str">
            <v/>
          </cell>
          <cell r="X27" t="str">
            <v/>
          </cell>
        </row>
        <row r="28">
          <cell r="H28" t="str">
            <v/>
          </cell>
          <cell r="X28" t="str">
            <v/>
          </cell>
        </row>
        <row r="29">
          <cell r="H29" t="str">
            <v>SVA_A</v>
          </cell>
          <cell r="X29" t="str">
            <v/>
          </cell>
        </row>
        <row r="30">
          <cell r="H30" t="str">
            <v>AluYa1</v>
          </cell>
          <cell r="X30" t="str">
            <v/>
          </cell>
        </row>
        <row r="31">
          <cell r="H31" t="str">
            <v/>
          </cell>
          <cell r="X31" t="str">
            <v/>
          </cell>
        </row>
        <row r="32">
          <cell r="H32" t="str">
            <v/>
          </cell>
          <cell r="X32" t="str">
            <v/>
          </cell>
        </row>
        <row r="33">
          <cell r="H33" t="str">
            <v/>
          </cell>
          <cell r="X33" t="str">
            <v/>
          </cell>
        </row>
        <row r="34">
          <cell r="H34" t="str">
            <v/>
          </cell>
          <cell r="X34" t="str">
            <v>SVA_A</v>
          </cell>
        </row>
        <row r="35">
          <cell r="H35" t="str">
            <v/>
          </cell>
          <cell r="X35" t="str">
            <v>AluYa1</v>
          </cell>
        </row>
        <row r="36">
          <cell r="H36" t="str">
            <v/>
          </cell>
          <cell r="X36" t="str">
            <v/>
          </cell>
        </row>
        <row r="37">
          <cell r="H37" t="str">
            <v/>
          </cell>
          <cell r="X37" t="str">
            <v/>
          </cell>
        </row>
        <row r="38">
          <cell r="H38" t="str">
            <v/>
          </cell>
          <cell r="X38" t="str">
            <v/>
          </cell>
        </row>
        <row r="39">
          <cell r="H39" t="str">
            <v/>
          </cell>
          <cell r="X39" t="str">
            <v/>
          </cell>
        </row>
        <row r="40">
          <cell r="H40" t="str">
            <v/>
          </cell>
          <cell r="X40" t="str">
            <v/>
          </cell>
        </row>
        <row r="41">
          <cell r="H41" t="str">
            <v/>
          </cell>
          <cell r="X41" t="str">
            <v/>
          </cell>
        </row>
        <row r="42">
          <cell r="H42" t="str">
            <v/>
          </cell>
          <cell r="X42" t="str">
            <v/>
          </cell>
        </row>
        <row r="43">
          <cell r="H43" t="str">
            <v/>
          </cell>
          <cell r="X43" t="str">
            <v/>
          </cell>
        </row>
        <row r="44">
          <cell r="H44" t="str">
            <v/>
          </cell>
          <cell r="X44" t="str">
            <v/>
          </cell>
        </row>
        <row r="45">
          <cell r="H45" t="str">
            <v>AluYb8</v>
          </cell>
          <cell r="X45" t="str">
            <v/>
          </cell>
        </row>
        <row r="46">
          <cell r="H46" t="str">
            <v/>
          </cell>
          <cell r="X46" t="str">
            <v/>
          </cell>
        </row>
        <row r="47">
          <cell r="H47" t="str">
            <v>AluYd8</v>
          </cell>
          <cell r="X47" t="str">
            <v/>
          </cell>
        </row>
        <row r="48">
          <cell r="H48" t="str">
            <v/>
          </cell>
          <cell r="X48" t="str">
            <v>AluYb8</v>
          </cell>
        </row>
        <row r="49">
          <cell r="H49" t="str">
            <v>AluYb8</v>
          </cell>
          <cell r="X49" t="str">
            <v/>
          </cell>
        </row>
        <row r="50">
          <cell r="H50" t="str">
            <v/>
          </cell>
          <cell r="X50" t="str">
            <v>L1HS</v>
          </cell>
        </row>
        <row r="51">
          <cell r="H51" t="str">
            <v>L1PA2</v>
          </cell>
          <cell r="X51" t="str">
            <v>L1HS</v>
          </cell>
        </row>
        <row r="52">
          <cell r="H52" t="str">
            <v/>
          </cell>
          <cell r="X52" t="str">
            <v/>
          </cell>
        </row>
        <row r="53">
          <cell r="H53" t="str">
            <v>AluYa5</v>
          </cell>
          <cell r="X53" t="str">
            <v>AluYd8</v>
          </cell>
        </row>
        <row r="54">
          <cell r="H54" t="str">
            <v>AluYa5</v>
          </cell>
          <cell r="X54" t="str">
            <v/>
          </cell>
        </row>
        <row r="55">
          <cell r="H55" t="str">
            <v>AluYb8</v>
          </cell>
          <cell r="X55" t="str">
            <v>AluYb8</v>
          </cell>
        </row>
        <row r="56">
          <cell r="H56" t="str">
            <v/>
          </cell>
          <cell r="X56" t="str">
            <v/>
          </cell>
        </row>
        <row r="57">
          <cell r="H57" t="str">
            <v>AluYa5</v>
          </cell>
          <cell r="X57" t="str">
            <v>L1PA2</v>
          </cell>
        </row>
        <row r="58">
          <cell r="H58" t="str">
            <v/>
          </cell>
          <cell r="X58" t="str">
            <v/>
          </cell>
        </row>
        <row r="59">
          <cell r="H59" t="str">
            <v/>
          </cell>
          <cell r="X59" t="str">
            <v/>
          </cell>
        </row>
        <row r="60">
          <cell r="H60" t="str">
            <v/>
          </cell>
          <cell r="X60" t="str">
            <v>AluYa5</v>
          </cell>
        </row>
        <row r="61">
          <cell r="H61" t="str">
            <v/>
          </cell>
          <cell r="X61" t="str">
            <v>AluYa5</v>
          </cell>
        </row>
        <row r="62">
          <cell r="H62" t="str">
            <v>AluYb8</v>
          </cell>
          <cell r="X62" t="str">
            <v>AluYb8</v>
          </cell>
        </row>
        <row r="63">
          <cell r="H63" t="str">
            <v/>
          </cell>
          <cell r="X63" t="str">
            <v/>
          </cell>
        </row>
        <row r="64">
          <cell r="H64" t="str">
            <v/>
          </cell>
          <cell r="X64" t="str">
            <v/>
          </cell>
        </row>
        <row r="65">
          <cell r="H65" t="str">
            <v/>
          </cell>
          <cell r="X65" t="str">
            <v>AluYa5</v>
          </cell>
        </row>
        <row r="66">
          <cell r="H66" t="str">
            <v/>
          </cell>
          <cell r="X66" t="str">
            <v/>
          </cell>
        </row>
        <row r="67">
          <cell r="H67" t="str">
            <v/>
          </cell>
          <cell r="X67" t="str">
            <v/>
          </cell>
        </row>
        <row r="68">
          <cell r="H68" t="str">
            <v/>
          </cell>
          <cell r="X68" t="str">
            <v/>
          </cell>
        </row>
        <row r="69">
          <cell r="H69" t="str">
            <v>SVA_A</v>
          </cell>
          <cell r="X69" t="str">
            <v/>
          </cell>
        </row>
        <row r="70">
          <cell r="H70" t="str">
            <v/>
          </cell>
          <cell r="X70" t="str">
            <v/>
          </cell>
        </row>
        <row r="71">
          <cell r="H71" t="str">
            <v/>
          </cell>
          <cell r="X71" t="str">
            <v>AluYb8</v>
          </cell>
        </row>
        <row r="72">
          <cell r="H72" t="str">
            <v/>
          </cell>
          <cell r="X72" t="str">
            <v/>
          </cell>
        </row>
        <row r="73">
          <cell r="H73" t="str">
            <v/>
          </cell>
          <cell r="X73" t="str">
            <v/>
          </cell>
        </row>
        <row r="74">
          <cell r="H74" t="str">
            <v>AluYb8</v>
          </cell>
          <cell r="X74" t="str">
            <v/>
          </cell>
        </row>
        <row r="75">
          <cell r="H75" t="str">
            <v>L1PBA_5</v>
          </cell>
          <cell r="X75" t="str">
            <v/>
          </cell>
        </row>
        <row r="76">
          <cell r="H76" t="str">
            <v>AluYa5</v>
          </cell>
          <cell r="X76" t="str">
            <v/>
          </cell>
        </row>
        <row r="77">
          <cell r="H77" t="str">
            <v>AluYa5</v>
          </cell>
          <cell r="X77" t="str">
            <v/>
          </cell>
        </row>
        <row r="78">
          <cell r="H78" t="str">
            <v/>
          </cell>
          <cell r="X78" t="str">
            <v/>
          </cell>
        </row>
        <row r="79">
          <cell r="H79" t="str">
            <v>SVA_B</v>
          </cell>
          <cell r="X79" t="str">
            <v/>
          </cell>
        </row>
        <row r="80">
          <cell r="H80" t="str">
            <v/>
          </cell>
          <cell r="X80" t="str">
            <v/>
          </cell>
        </row>
        <row r="81">
          <cell r="H81" t="str">
            <v>AluYe5</v>
          </cell>
          <cell r="X81" t="str">
            <v/>
          </cell>
        </row>
        <row r="82">
          <cell r="H82" t="str">
            <v/>
          </cell>
          <cell r="X82" t="str">
            <v/>
          </cell>
        </row>
        <row r="83">
          <cell r="H83" t="str">
            <v/>
          </cell>
          <cell r="X83" t="str">
            <v/>
          </cell>
        </row>
        <row r="84">
          <cell r="H84" t="str">
            <v/>
          </cell>
          <cell r="X84" t="str">
            <v>SVA_A</v>
          </cell>
        </row>
        <row r="85">
          <cell r="H85" t="str">
            <v/>
          </cell>
          <cell r="X85" t="str">
            <v/>
          </cell>
        </row>
        <row r="86">
          <cell r="H86" t="str">
            <v/>
          </cell>
          <cell r="X86" t="str">
            <v/>
          </cell>
        </row>
        <row r="87">
          <cell r="H87" t="str">
            <v>L1PA2</v>
          </cell>
          <cell r="X87" t="str">
            <v/>
          </cell>
        </row>
        <row r="88">
          <cell r="H88" t="str">
            <v>SVA_D</v>
          </cell>
          <cell r="X88" t="str">
            <v/>
          </cell>
        </row>
        <row r="89">
          <cell r="H89" t="str">
            <v/>
          </cell>
          <cell r="X89" t="str">
            <v>AluYb8</v>
          </cell>
        </row>
        <row r="90">
          <cell r="H90" t="str">
            <v/>
          </cell>
          <cell r="X90" t="str">
            <v>L1PBA_5</v>
          </cell>
        </row>
        <row r="91">
          <cell r="H91" t="str">
            <v/>
          </cell>
          <cell r="X91" t="str">
            <v>AluYa5</v>
          </cell>
        </row>
        <row r="92">
          <cell r="H92" t="str">
            <v/>
          </cell>
          <cell r="X92" t="str">
            <v>AluYa5</v>
          </cell>
        </row>
        <row r="93">
          <cell r="H93" t="str">
            <v/>
          </cell>
          <cell r="X93" t="str">
            <v/>
          </cell>
        </row>
        <row r="94">
          <cell r="H94" t="str">
            <v/>
          </cell>
          <cell r="X94" t="str">
            <v/>
          </cell>
        </row>
        <row r="95">
          <cell r="H95" t="str">
            <v/>
          </cell>
          <cell r="X95" t="str">
            <v/>
          </cell>
        </row>
        <row r="96">
          <cell r="H96" t="str">
            <v/>
          </cell>
          <cell r="X96" t="str">
            <v/>
          </cell>
        </row>
        <row r="97">
          <cell r="H97" t="str">
            <v/>
          </cell>
          <cell r="X97" t="str">
            <v/>
          </cell>
        </row>
        <row r="98">
          <cell r="H98" t="str">
            <v>LTR5_Hs</v>
          </cell>
          <cell r="X98" t="str">
            <v/>
          </cell>
        </row>
        <row r="99">
          <cell r="H99" t="str">
            <v/>
          </cell>
          <cell r="X99" t="str">
            <v/>
          </cell>
        </row>
        <row r="100">
          <cell r="H100" t="str">
            <v>L1PA4</v>
          </cell>
          <cell r="X100" t="str">
            <v>SVA_B</v>
          </cell>
        </row>
        <row r="101">
          <cell r="H101" t="str">
            <v>AluYa5</v>
          </cell>
          <cell r="X101" t="str">
            <v/>
          </cell>
        </row>
        <row r="102">
          <cell r="H102" t="str">
            <v>AluYa5</v>
          </cell>
          <cell r="X102" t="str">
            <v>AluYe5</v>
          </cell>
        </row>
        <row r="103">
          <cell r="H103" t="str">
            <v/>
          </cell>
          <cell r="X103" t="str">
            <v/>
          </cell>
        </row>
        <row r="104">
          <cell r="H104" t="str">
            <v/>
          </cell>
          <cell r="X104" t="str">
            <v/>
          </cell>
        </row>
        <row r="105">
          <cell r="H105" t="str">
            <v/>
          </cell>
          <cell r="X105" t="str">
            <v/>
          </cell>
        </row>
        <row r="106">
          <cell r="H106" t="str">
            <v/>
          </cell>
          <cell r="X106" t="str">
            <v/>
          </cell>
        </row>
        <row r="107">
          <cell r="H107" t="str">
            <v/>
          </cell>
          <cell r="X107" t="str">
            <v/>
          </cell>
        </row>
        <row r="108">
          <cell r="H108" t="str">
            <v>AluYb8</v>
          </cell>
          <cell r="X108" t="str">
            <v/>
          </cell>
        </row>
        <row r="109">
          <cell r="H109" t="str">
            <v/>
          </cell>
          <cell r="X109" t="str">
            <v/>
          </cell>
        </row>
        <row r="110">
          <cell r="H110" t="str">
            <v/>
          </cell>
          <cell r="X110" t="str">
            <v/>
          </cell>
        </row>
        <row r="111">
          <cell r="H111" t="str">
            <v>SVA_A</v>
          </cell>
          <cell r="X111" t="str">
            <v/>
          </cell>
        </row>
        <row r="112">
          <cell r="H112" t="str">
            <v/>
          </cell>
          <cell r="X112" t="str">
            <v>L1PA2</v>
          </cell>
        </row>
        <row r="113">
          <cell r="H113" t="str">
            <v/>
          </cell>
          <cell r="X113" t="str">
            <v>SVA_D</v>
          </cell>
        </row>
        <row r="114">
          <cell r="H114" t="str">
            <v>AluYc1</v>
          </cell>
          <cell r="X114" t="str">
            <v/>
          </cell>
        </row>
        <row r="115">
          <cell r="H115" t="str">
            <v/>
          </cell>
          <cell r="X115" t="str">
            <v/>
          </cell>
        </row>
        <row r="116">
          <cell r="H116" t="str">
            <v/>
          </cell>
          <cell r="X116" t="str">
            <v/>
          </cell>
        </row>
        <row r="117">
          <cell r="H117" t="str">
            <v/>
          </cell>
          <cell r="X117" t="str">
            <v/>
          </cell>
        </row>
        <row r="118">
          <cell r="H118" t="str">
            <v/>
          </cell>
          <cell r="X118" t="str">
            <v/>
          </cell>
        </row>
        <row r="119">
          <cell r="H119" t="str">
            <v/>
          </cell>
          <cell r="X119" t="str">
            <v/>
          </cell>
        </row>
        <row r="120">
          <cell r="H120" t="str">
            <v>AluYa5</v>
          </cell>
          <cell r="X120" t="str">
            <v/>
          </cell>
        </row>
        <row r="121">
          <cell r="H121" t="str">
            <v/>
          </cell>
          <cell r="X121" t="str">
            <v/>
          </cell>
        </row>
        <row r="122">
          <cell r="H122" t="str">
            <v/>
          </cell>
          <cell r="X122" t="str">
            <v/>
          </cell>
        </row>
        <row r="123">
          <cell r="H123" t="str">
            <v/>
          </cell>
          <cell r="X123" t="str">
            <v/>
          </cell>
        </row>
        <row r="124">
          <cell r="H124" t="str">
            <v/>
          </cell>
          <cell r="X124" t="str">
            <v/>
          </cell>
        </row>
        <row r="125">
          <cell r="H125" t="str">
            <v/>
          </cell>
          <cell r="X125" t="str">
            <v/>
          </cell>
        </row>
        <row r="126">
          <cell r="H126" t="str">
            <v/>
          </cell>
          <cell r="X126" t="str">
            <v/>
          </cell>
        </row>
        <row r="127">
          <cell r="H127" t="str">
            <v/>
          </cell>
          <cell r="X127" t="str">
            <v/>
          </cell>
        </row>
        <row r="128">
          <cell r="H128" t="str">
            <v>SVA_A</v>
          </cell>
          <cell r="X128" t="str">
            <v/>
          </cell>
        </row>
        <row r="129">
          <cell r="H129" t="str">
            <v>AluYa5</v>
          </cell>
          <cell r="X129" t="str">
            <v>LTR5_Hs</v>
          </cell>
        </row>
        <row r="130">
          <cell r="H130" t="str">
            <v/>
          </cell>
          <cell r="X130" t="str">
            <v/>
          </cell>
        </row>
        <row r="131">
          <cell r="H131" t="str">
            <v/>
          </cell>
          <cell r="X131" t="str">
            <v>L1PA4</v>
          </cell>
        </row>
        <row r="132">
          <cell r="H132" t="str">
            <v/>
          </cell>
          <cell r="X132" t="str">
            <v>AluYa5</v>
          </cell>
        </row>
        <row r="133">
          <cell r="H133" t="str">
            <v/>
          </cell>
          <cell r="X133" t="str">
            <v>AluYa5</v>
          </cell>
        </row>
        <row r="134">
          <cell r="H134" t="str">
            <v>SVA_A</v>
          </cell>
          <cell r="X134" t="str">
            <v/>
          </cell>
        </row>
        <row r="135">
          <cell r="H135" t="str">
            <v/>
          </cell>
          <cell r="X135" t="str">
            <v/>
          </cell>
        </row>
        <row r="136">
          <cell r="H136" t="str">
            <v>AluYe5</v>
          </cell>
          <cell r="X136" t="str">
            <v/>
          </cell>
        </row>
        <row r="137">
          <cell r="H137" t="str">
            <v/>
          </cell>
          <cell r="X137" t="str">
            <v/>
          </cell>
        </row>
        <row r="138">
          <cell r="H138" t="str">
            <v/>
          </cell>
          <cell r="X138" t="str">
            <v/>
          </cell>
        </row>
        <row r="139">
          <cell r="H139" t="str">
            <v>AluY</v>
          </cell>
          <cell r="X139" t="str">
            <v/>
          </cell>
        </row>
        <row r="140">
          <cell r="H140" t="str">
            <v>AluYa5</v>
          </cell>
          <cell r="X140" t="str">
            <v>AluYb8</v>
          </cell>
        </row>
        <row r="141">
          <cell r="H141" t="str">
            <v/>
          </cell>
          <cell r="X141" t="str">
            <v/>
          </cell>
        </row>
        <row r="142">
          <cell r="H142" t="str">
            <v/>
          </cell>
          <cell r="X142" t="str">
            <v/>
          </cell>
        </row>
        <row r="143">
          <cell r="H143" t="str">
            <v/>
          </cell>
          <cell r="X143" t="str">
            <v>SVA_A</v>
          </cell>
        </row>
        <row r="144">
          <cell r="H144" t="str">
            <v/>
          </cell>
          <cell r="X144" t="str">
            <v/>
          </cell>
        </row>
        <row r="145">
          <cell r="H145" t="str">
            <v/>
          </cell>
          <cell r="X145" t="str">
            <v/>
          </cell>
        </row>
        <row r="146">
          <cell r="H146" t="str">
            <v/>
          </cell>
          <cell r="X146" t="str">
            <v/>
          </cell>
        </row>
        <row r="147">
          <cell r="H147" t="str">
            <v>AluYc1</v>
          </cell>
          <cell r="X147" t="str">
            <v/>
          </cell>
        </row>
        <row r="148">
          <cell r="H148" t="str">
            <v/>
          </cell>
          <cell r="X148" t="str">
            <v>AluYc1</v>
          </cell>
        </row>
        <row r="149">
          <cell r="H149" t="str">
            <v/>
          </cell>
          <cell r="X149" t="str">
            <v/>
          </cell>
        </row>
        <row r="150">
          <cell r="H150" t="str">
            <v/>
          </cell>
          <cell r="X150" t="str">
            <v/>
          </cell>
        </row>
        <row r="151">
          <cell r="H151" t="str">
            <v/>
          </cell>
          <cell r="X151" t="str">
            <v/>
          </cell>
        </row>
        <row r="152">
          <cell r="H152" t="str">
            <v/>
          </cell>
          <cell r="X152" t="str">
            <v/>
          </cell>
        </row>
        <row r="153">
          <cell r="H153" t="str">
            <v/>
          </cell>
          <cell r="X153" t="str">
            <v/>
          </cell>
        </row>
        <row r="154">
          <cell r="H154" t="str">
            <v/>
          </cell>
          <cell r="X154" t="str">
            <v>AluYa5</v>
          </cell>
        </row>
        <row r="155">
          <cell r="H155" t="str">
            <v/>
          </cell>
          <cell r="X155" t="str">
            <v/>
          </cell>
        </row>
        <row r="156">
          <cell r="H156" t="str">
            <v/>
          </cell>
          <cell r="X156" t="str">
            <v/>
          </cell>
        </row>
        <row r="157">
          <cell r="H157" t="str">
            <v/>
          </cell>
          <cell r="X157" t="str">
            <v/>
          </cell>
        </row>
        <row r="158">
          <cell r="H158" t="str">
            <v/>
          </cell>
          <cell r="X158" t="str">
            <v/>
          </cell>
        </row>
        <row r="159">
          <cell r="H159" t="str">
            <v/>
          </cell>
          <cell r="X159" t="str">
            <v/>
          </cell>
        </row>
        <row r="160">
          <cell r="H160" t="str">
            <v>AluYa5</v>
          </cell>
          <cell r="X160" t="str">
            <v/>
          </cell>
        </row>
        <row r="161">
          <cell r="H161" t="str">
            <v/>
          </cell>
          <cell r="X161" t="str">
            <v/>
          </cell>
        </row>
        <row r="162">
          <cell r="H162" t="str">
            <v>AluYb8</v>
          </cell>
          <cell r="X162" t="str">
            <v>SVA_A</v>
          </cell>
        </row>
        <row r="163">
          <cell r="H163" t="str">
            <v>AluYb8</v>
          </cell>
          <cell r="X163" t="str">
            <v>AluYa5</v>
          </cell>
        </row>
        <row r="164">
          <cell r="H164" t="str">
            <v/>
          </cell>
          <cell r="X164" t="str">
            <v/>
          </cell>
        </row>
        <row r="165">
          <cell r="H165" t="str">
            <v>AluYa5</v>
          </cell>
          <cell r="X165" t="str">
            <v/>
          </cell>
        </row>
        <row r="166">
          <cell r="H166" t="str">
            <v/>
          </cell>
          <cell r="X166" t="str">
            <v/>
          </cell>
        </row>
        <row r="167">
          <cell r="H167" t="str">
            <v>AluYa5</v>
          </cell>
          <cell r="X167" t="str">
            <v/>
          </cell>
        </row>
        <row r="168">
          <cell r="H168" t="str">
            <v/>
          </cell>
          <cell r="X168" t="str">
            <v>SVA_A</v>
          </cell>
        </row>
        <row r="169">
          <cell r="H169" t="str">
            <v>AluY</v>
          </cell>
          <cell r="X169" t="str">
            <v/>
          </cell>
        </row>
        <row r="170">
          <cell r="H170" t="str">
            <v/>
          </cell>
          <cell r="X170" t="str">
            <v>AluYe5</v>
          </cell>
        </row>
        <row r="171">
          <cell r="H171" t="str">
            <v/>
          </cell>
          <cell r="X171" t="str">
            <v/>
          </cell>
        </row>
        <row r="172">
          <cell r="H172" t="str">
            <v/>
          </cell>
          <cell r="X172" t="str">
            <v/>
          </cell>
        </row>
        <row r="173">
          <cell r="H173" t="str">
            <v>AluYc1</v>
          </cell>
          <cell r="X173" t="str">
            <v/>
          </cell>
        </row>
        <row r="174">
          <cell r="H174" t="str">
            <v/>
          </cell>
          <cell r="X174" t="str">
            <v>AluY</v>
          </cell>
        </row>
        <row r="175">
          <cell r="H175" t="str">
            <v/>
          </cell>
          <cell r="X175" t="str">
            <v>AluYa5</v>
          </cell>
        </row>
        <row r="176">
          <cell r="H176" t="str">
            <v>AluYa5</v>
          </cell>
          <cell r="X176" t="str">
            <v/>
          </cell>
        </row>
        <row r="177">
          <cell r="H177" t="str">
            <v/>
          </cell>
          <cell r="X177" t="str">
            <v/>
          </cell>
        </row>
        <row r="178">
          <cell r="H178" t="str">
            <v>AluYb8</v>
          </cell>
          <cell r="X178" t="str">
            <v/>
          </cell>
        </row>
        <row r="179">
          <cell r="H179" t="str">
            <v/>
          </cell>
          <cell r="X179" t="str">
            <v/>
          </cell>
        </row>
        <row r="180">
          <cell r="H180" t="str">
            <v>AluYa5</v>
          </cell>
          <cell r="X180" t="str">
            <v/>
          </cell>
        </row>
        <row r="181">
          <cell r="H181" t="str">
            <v/>
          </cell>
          <cell r="X181" t="str">
            <v>AluYc1</v>
          </cell>
        </row>
        <row r="182">
          <cell r="H182" t="str">
            <v>L1HS</v>
          </cell>
          <cell r="X182" t="str">
            <v/>
          </cell>
        </row>
        <row r="183">
          <cell r="H183" t="str">
            <v>AluYa5</v>
          </cell>
          <cell r="X183" t="str">
            <v/>
          </cell>
        </row>
        <row r="184">
          <cell r="H184" t="str">
            <v/>
          </cell>
          <cell r="X184" t="str">
            <v/>
          </cell>
        </row>
        <row r="185">
          <cell r="H185" t="str">
            <v>AluYg6</v>
          </cell>
          <cell r="X185" t="str">
            <v/>
          </cell>
        </row>
        <row r="186">
          <cell r="H186" t="str">
            <v/>
          </cell>
          <cell r="X186" t="str">
            <v/>
          </cell>
        </row>
        <row r="187">
          <cell r="H187" t="str">
            <v/>
          </cell>
          <cell r="X187" t="str">
            <v/>
          </cell>
        </row>
        <row r="188">
          <cell r="H188" t="str">
            <v/>
          </cell>
          <cell r="X188" t="str">
            <v/>
          </cell>
        </row>
        <row r="189">
          <cell r="H189" t="str">
            <v/>
          </cell>
          <cell r="X189" t="str">
            <v/>
          </cell>
        </row>
        <row r="190">
          <cell r="H190" t="str">
            <v/>
          </cell>
          <cell r="X190" t="str">
            <v/>
          </cell>
        </row>
        <row r="191">
          <cell r="H191" t="str">
            <v/>
          </cell>
          <cell r="X191" t="str">
            <v/>
          </cell>
        </row>
        <row r="192">
          <cell r="H192" t="str">
            <v>AluYa1</v>
          </cell>
          <cell r="X192" t="str">
            <v/>
          </cell>
        </row>
        <row r="193">
          <cell r="H193" t="str">
            <v/>
          </cell>
          <cell r="X193" t="str">
            <v/>
          </cell>
        </row>
        <row r="194">
          <cell r="H194" t="str">
            <v/>
          </cell>
          <cell r="X194" t="str">
            <v/>
          </cell>
        </row>
        <row r="195">
          <cell r="H195" t="str">
            <v/>
          </cell>
          <cell r="X195" t="str">
            <v/>
          </cell>
        </row>
        <row r="196">
          <cell r="H196" t="str">
            <v/>
          </cell>
          <cell r="X196" t="str">
            <v/>
          </cell>
        </row>
        <row r="197">
          <cell r="H197" t="str">
            <v/>
          </cell>
          <cell r="X197" t="str">
            <v/>
          </cell>
        </row>
        <row r="198">
          <cell r="H198" t="str">
            <v/>
          </cell>
          <cell r="X198" t="str">
            <v/>
          </cell>
        </row>
        <row r="199">
          <cell r="H199" t="str">
            <v/>
          </cell>
          <cell r="X199" t="str">
            <v/>
          </cell>
        </row>
        <row r="200">
          <cell r="H200" t="str">
            <v/>
          </cell>
          <cell r="X200" t="str">
            <v/>
          </cell>
        </row>
        <row r="201">
          <cell r="H201" t="str">
            <v>L1PA4</v>
          </cell>
          <cell r="X201" t="str">
            <v/>
          </cell>
        </row>
        <row r="202">
          <cell r="H202" t="str">
            <v>L1</v>
          </cell>
          <cell r="X202" t="str">
            <v>AluYa5</v>
          </cell>
        </row>
        <row r="203">
          <cell r="H203" t="str">
            <v>AluY</v>
          </cell>
          <cell r="X203" t="str">
            <v/>
          </cell>
        </row>
        <row r="204">
          <cell r="H204" t="str">
            <v>AluYa5</v>
          </cell>
          <cell r="X204" t="str">
            <v>AluYb8</v>
          </cell>
        </row>
        <row r="205">
          <cell r="H205" t="str">
            <v>AluYe5</v>
          </cell>
          <cell r="X205" t="str">
            <v>AluYb8</v>
          </cell>
        </row>
        <row r="206">
          <cell r="H206" t="str">
            <v>L1HS</v>
          </cell>
          <cell r="X206" t="str">
            <v/>
          </cell>
        </row>
        <row r="207">
          <cell r="H207" t="str">
            <v/>
          </cell>
          <cell r="X207" t="str">
            <v/>
          </cell>
        </row>
        <row r="208">
          <cell r="H208" t="str">
            <v>AluYa5</v>
          </cell>
          <cell r="X208" t="str">
            <v>AluYa5</v>
          </cell>
        </row>
        <row r="209">
          <cell r="H209" t="str">
            <v/>
          </cell>
          <cell r="X209" t="str">
            <v/>
          </cell>
        </row>
        <row r="210">
          <cell r="H210" t="str">
            <v>AluYa5</v>
          </cell>
          <cell r="X210" t="str">
            <v>AluYa5</v>
          </cell>
        </row>
        <row r="211">
          <cell r="H211" t="str">
            <v/>
          </cell>
          <cell r="X211" t="str">
            <v/>
          </cell>
        </row>
        <row r="212">
          <cell r="H212" t="str">
            <v>AluYa5</v>
          </cell>
          <cell r="X212" t="str">
            <v>AluY</v>
          </cell>
        </row>
        <row r="213">
          <cell r="H213" t="str">
            <v/>
          </cell>
          <cell r="X213" t="str">
            <v/>
          </cell>
        </row>
        <row r="214">
          <cell r="H214" t="str">
            <v/>
          </cell>
          <cell r="X214" t="str">
            <v/>
          </cell>
        </row>
        <row r="215">
          <cell r="H215" t="str">
            <v>L1HS</v>
          </cell>
          <cell r="X215" t="str">
            <v/>
          </cell>
        </row>
        <row r="216">
          <cell r="H216" t="str">
            <v>AluYb8</v>
          </cell>
          <cell r="X216" t="str">
            <v>AluYc1</v>
          </cell>
        </row>
        <row r="217">
          <cell r="H217" t="str">
            <v>AluYa5</v>
          </cell>
          <cell r="X217" t="str">
            <v/>
          </cell>
        </row>
        <row r="218">
          <cell r="H218" t="str">
            <v>AluYb8</v>
          </cell>
          <cell r="X218" t="str">
            <v/>
          </cell>
        </row>
        <row r="219">
          <cell r="H219" t="str">
            <v/>
          </cell>
          <cell r="X219" t="str">
            <v/>
          </cell>
        </row>
        <row r="220">
          <cell r="H220" t="str">
            <v/>
          </cell>
          <cell r="X220" t="str">
            <v>AluYb8</v>
          </cell>
        </row>
        <row r="221">
          <cell r="H221" t="str">
            <v/>
          </cell>
          <cell r="X221" t="str">
            <v/>
          </cell>
        </row>
        <row r="222">
          <cell r="H222" t="str">
            <v>AluYa5</v>
          </cell>
          <cell r="X222" t="str">
            <v>AluYa5</v>
          </cell>
        </row>
        <row r="223">
          <cell r="H223" t="str">
            <v/>
          </cell>
          <cell r="X223" t="str">
            <v/>
          </cell>
        </row>
        <row r="224">
          <cell r="H224" t="str">
            <v/>
          </cell>
          <cell r="X224" t="str">
            <v/>
          </cell>
        </row>
        <row r="225">
          <cell r="H225" t="str">
            <v/>
          </cell>
          <cell r="X225" t="str">
            <v>L1HS</v>
          </cell>
        </row>
        <row r="226">
          <cell r="H226" t="str">
            <v/>
          </cell>
          <cell r="X226" t="str">
            <v>AluYa5</v>
          </cell>
        </row>
        <row r="227">
          <cell r="H227" t="str">
            <v/>
          </cell>
          <cell r="X227" t="str">
            <v/>
          </cell>
        </row>
        <row r="228">
          <cell r="H228" t="str">
            <v>AluYc1</v>
          </cell>
          <cell r="X228" t="str">
            <v>AluYg6</v>
          </cell>
        </row>
        <row r="229">
          <cell r="H229" t="str">
            <v>AluYb8</v>
          </cell>
          <cell r="X229" t="str">
            <v/>
          </cell>
        </row>
        <row r="230">
          <cell r="H230" t="str">
            <v>AluY</v>
          </cell>
          <cell r="X230" t="str">
            <v/>
          </cell>
        </row>
        <row r="231">
          <cell r="H231" t="str">
            <v>AluYa4</v>
          </cell>
          <cell r="X231" t="str">
            <v/>
          </cell>
        </row>
        <row r="232">
          <cell r="H232" t="str">
            <v/>
          </cell>
          <cell r="X232" t="str">
            <v/>
          </cell>
        </row>
        <row r="233">
          <cell r="H233" t="str">
            <v>AluYa5</v>
          </cell>
          <cell r="X233" t="str">
            <v/>
          </cell>
        </row>
        <row r="234">
          <cell r="H234" t="str">
            <v/>
          </cell>
          <cell r="X234" t="str">
            <v>AluYa1</v>
          </cell>
        </row>
        <row r="235">
          <cell r="H235" t="str">
            <v/>
          </cell>
          <cell r="X235" t="str">
            <v/>
          </cell>
        </row>
        <row r="236">
          <cell r="H236" t="str">
            <v/>
          </cell>
          <cell r="X236" t="str">
            <v/>
          </cell>
        </row>
        <row r="237">
          <cell r="H237" t="str">
            <v/>
          </cell>
          <cell r="X237" t="str">
            <v/>
          </cell>
        </row>
        <row r="238">
          <cell r="H238" t="str">
            <v>AluYb8</v>
          </cell>
          <cell r="X238" t="str">
            <v/>
          </cell>
        </row>
        <row r="239">
          <cell r="H239" t="str">
            <v/>
          </cell>
          <cell r="X239" t="str">
            <v/>
          </cell>
        </row>
        <row r="240">
          <cell r="H240" t="str">
            <v>AluYa5</v>
          </cell>
          <cell r="X240" t="str">
            <v/>
          </cell>
        </row>
        <row r="241">
          <cell r="H241" t="str">
            <v>AluYd2</v>
          </cell>
          <cell r="X241" t="str">
            <v/>
          </cell>
        </row>
        <row r="242">
          <cell r="H242" t="str">
            <v/>
          </cell>
          <cell r="X242" t="str">
            <v>L1P_MA2</v>
          </cell>
        </row>
        <row r="243">
          <cell r="H243" t="str">
            <v>AluYa4</v>
          </cell>
          <cell r="X243" t="str">
            <v/>
          </cell>
        </row>
        <row r="244">
          <cell r="H244" t="str">
            <v/>
          </cell>
          <cell r="X244" t="str">
            <v/>
          </cell>
        </row>
        <row r="245">
          <cell r="H245" t="str">
            <v/>
          </cell>
          <cell r="X245" t="str">
            <v/>
          </cell>
        </row>
        <row r="246">
          <cell r="H246" t="str">
            <v/>
          </cell>
          <cell r="X246" t="str">
            <v/>
          </cell>
        </row>
        <row r="247">
          <cell r="H247" t="str">
            <v/>
          </cell>
          <cell r="X247" t="str">
            <v>L1PA4</v>
          </cell>
        </row>
        <row r="248">
          <cell r="H248" t="str">
            <v>AluYa5</v>
          </cell>
          <cell r="X248" t="str">
            <v/>
          </cell>
        </row>
        <row r="249">
          <cell r="H249" t="str">
            <v/>
          </cell>
          <cell r="X249" t="str">
            <v>L1</v>
          </cell>
        </row>
        <row r="250">
          <cell r="H250" t="str">
            <v>SVA_E</v>
          </cell>
          <cell r="X250" t="str">
            <v>AluY</v>
          </cell>
        </row>
        <row r="251">
          <cell r="H251" t="str">
            <v/>
          </cell>
          <cell r="X251" t="str">
            <v>AluYa5</v>
          </cell>
        </row>
        <row r="252">
          <cell r="H252" t="str">
            <v/>
          </cell>
          <cell r="X252" t="str">
            <v>AluYe5</v>
          </cell>
        </row>
        <row r="253">
          <cell r="H253" t="str">
            <v/>
          </cell>
          <cell r="X253" t="str">
            <v>L1HS</v>
          </cell>
        </row>
        <row r="254">
          <cell r="H254" t="str">
            <v>AluYa5</v>
          </cell>
          <cell r="X254" t="str">
            <v/>
          </cell>
        </row>
        <row r="255">
          <cell r="H255" t="str">
            <v>AluYa5</v>
          </cell>
          <cell r="X255" t="str">
            <v>AluYa5</v>
          </cell>
        </row>
        <row r="256">
          <cell r="H256" t="str">
            <v/>
          </cell>
          <cell r="X256" t="str">
            <v/>
          </cell>
        </row>
        <row r="257">
          <cell r="H257" t="str">
            <v>L1HS</v>
          </cell>
          <cell r="X257" t="str">
            <v>AluYa5</v>
          </cell>
        </row>
        <row r="258">
          <cell r="H258" t="str">
            <v>L1HS</v>
          </cell>
          <cell r="X258" t="str">
            <v/>
          </cell>
        </row>
        <row r="259">
          <cell r="H259" t="str">
            <v>AluYb8</v>
          </cell>
          <cell r="X259" t="str">
            <v>AluYa5</v>
          </cell>
        </row>
        <row r="260">
          <cell r="H260" t="str">
            <v/>
          </cell>
          <cell r="X260" t="str">
            <v/>
          </cell>
        </row>
        <row r="261">
          <cell r="H261" t="str">
            <v>AluYa5</v>
          </cell>
          <cell r="X261" t="str">
            <v/>
          </cell>
        </row>
        <row r="262">
          <cell r="H262" t="str">
            <v/>
          </cell>
          <cell r="X262" t="str">
            <v/>
          </cell>
        </row>
        <row r="263">
          <cell r="H263" t="str">
            <v/>
          </cell>
          <cell r="X263" t="str">
            <v/>
          </cell>
        </row>
        <row r="264">
          <cell r="H264" t="str">
            <v>SVA_F</v>
          </cell>
          <cell r="X264" t="str">
            <v/>
          </cell>
        </row>
        <row r="265">
          <cell r="H265" t="str">
            <v>AluYe2</v>
          </cell>
          <cell r="X265" t="str">
            <v>L1HS</v>
          </cell>
        </row>
        <row r="266">
          <cell r="H266" t="str">
            <v/>
          </cell>
          <cell r="X266" t="str">
            <v>AluYb8</v>
          </cell>
        </row>
        <row r="267">
          <cell r="H267" t="str">
            <v/>
          </cell>
          <cell r="X267" t="str">
            <v>AluYa5</v>
          </cell>
        </row>
        <row r="268">
          <cell r="H268" t="str">
            <v/>
          </cell>
          <cell r="X268" t="str">
            <v>AluYb8</v>
          </cell>
        </row>
        <row r="269">
          <cell r="H269" t="str">
            <v/>
          </cell>
          <cell r="X269" t="str">
            <v/>
          </cell>
        </row>
        <row r="270">
          <cell r="H270" t="str">
            <v/>
          </cell>
          <cell r="X270" t="str">
            <v/>
          </cell>
        </row>
        <row r="271">
          <cell r="H271" t="str">
            <v/>
          </cell>
          <cell r="X271" t="str">
            <v/>
          </cell>
        </row>
        <row r="272">
          <cell r="H272" t="str">
            <v/>
          </cell>
          <cell r="X272" t="str">
            <v/>
          </cell>
        </row>
        <row r="273">
          <cell r="H273" t="str">
            <v/>
          </cell>
          <cell r="X273" t="str">
            <v>AluYa5</v>
          </cell>
        </row>
        <row r="274">
          <cell r="H274" t="str">
            <v/>
          </cell>
          <cell r="X274" t="str">
            <v/>
          </cell>
        </row>
        <row r="275">
          <cell r="H275" t="str">
            <v/>
          </cell>
          <cell r="X275" t="str">
            <v/>
          </cell>
        </row>
        <row r="276">
          <cell r="H276" t="str">
            <v/>
          </cell>
          <cell r="X276" t="str">
            <v/>
          </cell>
        </row>
        <row r="277">
          <cell r="H277" t="str">
            <v/>
          </cell>
          <cell r="X277" t="str">
            <v/>
          </cell>
        </row>
        <row r="278">
          <cell r="H278" t="str">
            <v/>
          </cell>
          <cell r="X278" t="str">
            <v>AluYc1</v>
          </cell>
        </row>
        <row r="279">
          <cell r="H279" t="str">
            <v>AluYb8</v>
          </cell>
          <cell r="X279" t="str">
            <v>AluYb8</v>
          </cell>
        </row>
        <row r="280">
          <cell r="H280" t="str">
            <v/>
          </cell>
          <cell r="X280" t="str">
            <v>AluY</v>
          </cell>
        </row>
        <row r="281">
          <cell r="H281" t="str">
            <v/>
          </cell>
          <cell r="X281" t="str">
            <v>AluYa4</v>
          </cell>
        </row>
        <row r="282">
          <cell r="H282" t="str">
            <v/>
          </cell>
          <cell r="X282" t="str">
            <v/>
          </cell>
        </row>
        <row r="283">
          <cell r="H283" t="str">
            <v/>
          </cell>
          <cell r="X283" t="str">
            <v>AluYa5</v>
          </cell>
        </row>
        <row r="284">
          <cell r="H284" t="str">
            <v/>
          </cell>
          <cell r="X284" t="str">
            <v/>
          </cell>
        </row>
        <row r="285">
          <cell r="H285" t="str">
            <v/>
          </cell>
          <cell r="X285" t="str">
            <v/>
          </cell>
        </row>
        <row r="286">
          <cell r="H286" t="str">
            <v/>
          </cell>
          <cell r="X286" t="str">
            <v/>
          </cell>
        </row>
        <row r="287">
          <cell r="H287" t="str">
            <v/>
          </cell>
          <cell r="X287" t="str">
            <v/>
          </cell>
        </row>
        <row r="288">
          <cell r="H288" t="str">
            <v>LTR5_Hs</v>
          </cell>
          <cell r="X288" t="str">
            <v/>
          </cell>
        </row>
        <row r="289">
          <cell r="H289" t="str">
            <v/>
          </cell>
          <cell r="X289" t="str">
            <v>AluYb8</v>
          </cell>
        </row>
        <row r="290">
          <cell r="H290" t="str">
            <v/>
          </cell>
          <cell r="X290" t="str">
            <v/>
          </cell>
        </row>
        <row r="291">
          <cell r="H291" t="str">
            <v/>
          </cell>
          <cell r="X291" t="str">
            <v>AluYa5</v>
          </cell>
        </row>
        <row r="292">
          <cell r="H292" t="str">
            <v>SVA_E</v>
          </cell>
          <cell r="X292" t="str">
            <v>AluYd2</v>
          </cell>
        </row>
        <row r="293">
          <cell r="H293" t="str">
            <v/>
          </cell>
          <cell r="X293" t="str">
            <v/>
          </cell>
        </row>
        <row r="294">
          <cell r="H294" t="str">
            <v/>
          </cell>
          <cell r="X294" t="str">
            <v>AluYa4</v>
          </cell>
        </row>
        <row r="295">
          <cell r="H295" t="str">
            <v>AluYc1</v>
          </cell>
          <cell r="X295" t="str">
            <v/>
          </cell>
        </row>
        <row r="296">
          <cell r="H296" t="str">
            <v/>
          </cell>
          <cell r="X296" t="str">
            <v/>
          </cell>
        </row>
        <row r="297">
          <cell r="H297" t="str">
            <v/>
          </cell>
          <cell r="X297" t="str">
            <v>AluYa5</v>
          </cell>
        </row>
        <row r="298">
          <cell r="H298" t="str">
            <v/>
          </cell>
          <cell r="X298" t="str">
            <v/>
          </cell>
        </row>
        <row r="299">
          <cell r="H299" t="str">
            <v/>
          </cell>
          <cell r="X299" t="str">
            <v>SVA_E</v>
          </cell>
        </row>
        <row r="300">
          <cell r="H300" t="str">
            <v>AluYa5</v>
          </cell>
          <cell r="X300" t="str">
            <v/>
          </cell>
        </row>
        <row r="301">
          <cell r="H301" t="str">
            <v/>
          </cell>
          <cell r="X301" t="str">
            <v/>
          </cell>
        </row>
        <row r="302">
          <cell r="H302" t="str">
            <v/>
          </cell>
          <cell r="X302" t="str">
            <v/>
          </cell>
        </row>
        <row r="303">
          <cell r="H303" t="str">
            <v/>
          </cell>
          <cell r="X303" t="str">
            <v>AluYa5</v>
          </cell>
        </row>
        <row r="304">
          <cell r="H304" t="str">
            <v/>
          </cell>
          <cell r="X304" t="str">
            <v>L1HS</v>
          </cell>
        </row>
        <row r="305">
          <cell r="H305" t="str">
            <v/>
          </cell>
          <cell r="X305" t="str">
            <v>AluYa5</v>
          </cell>
        </row>
        <row r="306">
          <cell r="H306" t="str">
            <v>AluYb9</v>
          </cell>
          <cell r="X306" t="str">
            <v>SVA_A</v>
          </cell>
        </row>
        <row r="307">
          <cell r="H307" t="str">
            <v/>
          </cell>
          <cell r="X307" t="str">
            <v>L1HS</v>
          </cell>
        </row>
        <row r="308">
          <cell r="H308" t="str">
            <v/>
          </cell>
          <cell r="X308" t="str">
            <v>L1HS</v>
          </cell>
        </row>
        <row r="309">
          <cell r="H309" t="str">
            <v/>
          </cell>
          <cell r="X309" t="str">
            <v>AluYb8</v>
          </cell>
        </row>
        <row r="310">
          <cell r="H310" t="str">
            <v/>
          </cell>
          <cell r="X310" t="str">
            <v/>
          </cell>
        </row>
        <row r="311">
          <cell r="H311" t="str">
            <v/>
          </cell>
          <cell r="X311" t="str">
            <v>AluYa5</v>
          </cell>
        </row>
        <row r="312">
          <cell r="H312" t="str">
            <v/>
          </cell>
          <cell r="X312" t="str">
            <v/>
          </cell>
        </row>
        <row r="313">
          <cell r="H313" t="str">
            <v/>
          </cell>
          <cell r="X313" t="str">
            <v/>
          </cell>
        </row>
        <row r="314">
          <cell r="H314" t="str">
            <v/>
          </cell>
          <cell r="X314" t="str">
            <v>SVA_F</v>
          </cell>
        </row>
        <row r="315">
          <cell r="H315" t="str">
            <v/>
          </cell>
          <cell r="X315" t="str">
            <v>AluYe2</v>
          </cell>
        </row>
        <row r="316">
          <cell r="H316" t="str">
            <v/>
          </cell>
          <cell r="X316" t="str">
            <v/>
          </cell>
        </row>
        <row r="317">
          <cell r="H317" t="str">
            <v/>
          </cell>
          <cell r="X317" t="str">
            <v/>
          </cell>
        </row>
        <row r="318">
          <cell r="H318" t="str">
            <v/>
          </cell>
          <cell r="X318" t="str">
            <v/>
          </cell>
        </row>
        <row r="319">
          <cell r="H319" t="str">
            <v/>
          </cell>
          <cell r="X319" t="str">
            <v/>
          </cell>
        </row>
        <row r="320">
          <cell r="H320" t="str">
            <v/>
          </cell>
          <cell r="X320" t="str">
            <v/>
          </cell>
        </row>
        <row r="321">
          <cell r="H321" t="str">
            <v/>
          </cell>
          <cell r="X321" t="str">
            <v/>
          </cell>
        </row>
        <row r="322">
          <cell r="H322" t="str">
            <v/>
          </cell>
          <cell r="X322" t="str">
            <v/>
          </cell>
        </row>
        <row r="323">
          <cell r="H323" t="str">
            <v>AluYa5</v>
          </cell>
          <cell r="X323" t="str">
            <v/>
          </cell>
        </row>
        <row r="324">
          <cell r="H324" t="str">
            <v/>
          </cell>
          <cell r="X324" t="str">
            <v/>
          </cell>
        </row>
        <row r="325">
          <cell r="H325" t="str">
            <v/>
          </cell>
          <cell r="X325" t="str">
            <v/>
          </cell>
        </row>
        <row r="326">
          <cell r="H326" t="str">
            <v/>
          </cell>
          <cell r="X326" t="str">
            <v/>
          </cell>
        </row>
        <row r="327">
          <cell r="H327" t="str">
            <v/>
          </cell>
          <cell r="X327" t="str">
            <v>SVA_A</v>
          </cell>
        </row>
        <row r="328">
          <cell r="H328" t="str">
            <v/>
          </cell>
          <cell r="X328" t="str">
            <v/>
          </cell>
        </row>
        <row r="329">
          <cell r="H329" t="str">
            <v/>
          </cell>
          <cell r="X329" t="str">
            <v/>
          </cell>
        </row>
        <row r="330">
          <cell r="H330" t="str">
            <v/>
          </cell>
          <cell r="X330" t="str">
            <v/>
          </cell>
        </row>
        <row r="331">
          <cell r="H331" t="str">
            <v/>
          </cell>
          <cell r="X331" t="str">
            <v>AluYb8</v>
          </cell>
        </row>
        <row r="332">
          <cell r="H332" t="str">
            <v/>
          </cell>
          <cell r="X332" t="str">
            <v/>
          </cell>
        </row>
        <row r="333">
          <cell r="H333" t="str">
            <v/>
          </cell>
          <cell r="X333" t="str">
            <v/>
          </cell>
        </row>
        <row r="334">
          <cell r="H334" t="str">
            <v/>
          </cell>
          <cell r="X334" t="str">
            <v/>
          </cell>
        </row>
        <row r="335">
          <cell r="H335" t="str">
            <v/>
          </cell>
          <cell r="X335" t="str">
            <v/>
          </cell>
        </row>
        <row r="336">
          <cell r="H336" t="str">
            <v/>
          </cell>
          <cell r="X336" t="str">
            <v/>
          </cell>
        </row>
        <row r="337">
          <cell r="H337" t="str">
            <v/>
          </cell>
          <cell r="X337" t="str">
            <v/>
          </cell>
        </row>
        <row r="338">
          <cell r="H338" t="str">
            <v/>
          </cell>
          <cell r="X338" t="str">
            <v/>
          </cell>
        </row>
        <row r="339">
          <cell r="H339" t="str">
            <v/>
          </cell>
          <cell r="X339" t="str">
            <v/>
          </cell>
        </row>
        <row r="340">
          <cell r="H340" t="str">
            <v/>
          </cell>
          <cell r="X340" t="str">
            <v/>
          </cell>
        </row>
        <row r="341">
          <cell r="H341" t="str">
            <v/>
          </cell>
          <cell r="X341" t="str">
            <v>LTR5_Hs</v>
          </cell>
        </row>
        <row r="342">
          <cell r="H342" t="str">
            <v/>
          </cell>
          <cell r="X342" t="str">
            <v/>
          </cell>
        </row>
        <row r="343">
          <cell r="H343" t="str">
            <v/>
          </cell>
          <cell r="X343" t="str">
            <v>L1HS</v>
          </cell>
        </row>
        <row r="344">
          <cell r="H344" t="str">
            <v/>
          </cell>
          <cell r="X344" t="str">
            <v>SVA_E</v>
          </cell>
        </row>
        <row r="345">
          <cell r="H345" t="str">
            <v/>
          </cell>
          <cell r="X345" t="str">
            <v/>
          </cell>
        </row>
        <row r="346">
          <cell r="H346" t="str">
            <v/>
          </cell>
          <cell r="X346" t="str">
            <v/>
          </cell>
        </row>
        <row r="347">
          <cell r="H347" t="str">
            <v/>
          </cell>
          <cell r="X347" t="str">
            <v/>
          </cell>
        </row>
        <row r="348">
          <cell r="H348" t="str">
            <v/>
          </cell>
          <cell r="X348" t="str">
            <v/>
          </cell>
        </row>
        <row r="349">
          <cell r="H349" t="str">
            <v/>
          </cell>
          <cell r="X349" t="str">
            <v>AluYc1</v>
          </cell>
        </row>
        <row r="350">
          <cell r="H350" t="str">
            <v/>
          </cell>
          <cell r="X350" t="str">
            <v/>
          </cell>
        </row>
        <row r="351">
          <cell r="H351" t="str">
            <v/>
          </cell>
          <cell r="X351" t="str">
            <v/>
          </cell>
        </row>
        <row r="352">
          <cell r="H352" t="str">
            <v/>
          </cell>
          <cell r="X352" t="str">
            <v/>
          </cell>
        </row>
        <row r="353">
          <cell r="H353" t="str">
            <v/>
          </cell>
          <cell r="X353" t="str">
            <v/>
          </cell>
        </row>
        <row r="354">
          <cell r="H354" t="str">
            <v/>
          </cell>
          <cell r="X354" t="str">
            <v>AluYa5</v>
          </cell>
        </row>
        <row r="355">
          <cell r="X355" t="str">
            <v/>
          </cell>
        </row>
        <row r="356">
          <cell r="X356" t="str">
            <v/>
          </cell>
        </row>
        <row r="357">
          <cell r="X357" t="str">
            <v/>
          </cell>
        </row>
        <row r="358">
          <cell r="X358" t="str">
            <v/>
          </cell>
        </row>
        <row r="359">
          <cell r="X359" t="str">
            <v/>
          </cell>
        </row>
        <row r="360">
          <cell r="X360" t="str">
            <v>AluYb9</v>
          </cell>
        </row>
        <row r="361">
          <cell r="X361" t="str">
            <v/>
          </cell>
        </row>
        <row r="362">
          <cell r="X362" t="str">
            <v/>
          </cell>
        </row>
        <row r="363">
          <cell r="X363" t="str">
            <v/>
          </cell>
        </row>
        <row r="364">
          <cell r="X364" t="str">
            <v/>
          </cell>
        </row>
        <row r="365">
          <cell r="X365" t="str">
            <v/>
          </cell>
        </row>
        <row r="366">
          <cell r="X366" t="str">
            <v/>
          </cell>
        </row>
        <row r="367">
          <cell r="X367" t="str">
            <v/>
          </cell>
        </row>
        <row r="368">
          <cell r="X368" t="str">
            <v/>
          </cell>
        </row>
        <row r="369">
          <cell r="X369" t="str">
            <v/>
          </cell>
        </row>
        <row r="370">
          <cell r="X370" t="str">
            <v/>
          </cell>
        </row>
        <row r="371">
          <cell r="X371" t="str">
            <v/>
          </cell>
        </row>
        <row r="372">
          <cell r="X372" t="str">
            <v/>
          </cell>
        </row>
        <row r="373">
          <cell r="X373" t="str">
            <v/>
          </cell>
        </row>
        <row r="374">
          <cell r="X374" t="str">
            <v/>
          </cell>
        </row>
        <row r="375">
          <cell r="X375" t="str">
            <v/>
          </cell>
        </row>
        <row r="376">
          <cell r="X376" t="str">
            <v>AluYa5</v>
          </cell>
        </row>
        <row r="377">
          <cell r="X377" t="str">
            <v/>
          </cell>
        </row>
        <row r="378">
          <cell r="X378" t="str">
            <v/>
          </cell>
        </row>
        <row r="379">
          <cell r="X379" t="str">
            <v/>
          </cell>
        </row>
        <row r="380">
          <cell r="X380" t="str">
            <v/>
          </cell>
        </row>
        <row r="381">
          <cell r="X381" t="str">
            <v/>
          </cell>
        </row>
        <row r="382">
          <cell r="X382" t="str">
            <v/>
          </cell>
        </row>
        <row r="383">
          <cell r="X383" t="str">
            <v/>
          </cell>
        </row>
        <row r="384">
          <cell r="X384" t="str">
            <v/>
          </cell>
        </row>
        <row r="385">
          <cell r="X385" t="str">
            <v/>
          </cell>
        </row>
        <row r="386">
          <cell r="X386" t="str">
            <v/>
          </cell>
        </row>
        <row r="387">
          <cell r="X387" t="str">
            <v/>
          </cell>
        </row>
        <row r="388">
          <cell r="X388" t="str">
            <v/>
          </cell>
        </row>
        <row r="389">
          <cell r="X389" t="str">
            <v/>
          </cell>
        </row>
        <row r="390">
          <cell r="X390" t="str">
            <v/>
          </cell>
        </row>
        <row r="391">
          <cell r="X391" t="str">
            <v/>
          </cell>
        </row>
        <row r="392">
          <cell r="X392" t="str">
            <v/>
          </cell>
        </row>
        <row r="393">
          <cell r="X393" t="str">
            <v/>
          </cell>
        </row>
        <row r="394">
          <cell r="X394" t="str">
            <v/>
          </cell>
        </row>
        <row r="395">
          <cell r="X395" t="str">
            <v/>
          </cell>
        </row>
        <row r="396">
          <cell r="X396" t="str">
            <v/>
          </cell>
        </row>
        <row r="397">
          <cell r="X397" t="str">
            <v/>
          </cell>
        </row>
        <row r="398">
          <cell r="X398" t="str">
            <v/>
          </cell>
        </row>
        <row r="399">
          <cell r="X399" t="str">
            <v/>
          </cell>
        </row>
        <row r="400">
          <cell r="X400" t="str">
            <v/>
          </cell>
        </row>
        <row r="401">
          <cell r="X401" t="str">
            <v/>
          </cell>
        </row>
        <row r="402">
          <cell r="X402" t="str">
            <v/>
          </cell>
        </row>
        <row r="403">
          <cell r="X403" t="str">
            <v/>
          </cell>
        </row>
        <row r="404">
          <cell r="X404" t="str">
            <v/>
          </cell>
        </row>
        <row r="405">
          <cell r="X405" t="str">
            <v/>
          </cell>
        </row>
        <row r="406">
          <cell r="X406" t="str">
            <v/>
          </cell>
        </row>
        <row r="407">
          <cell r="X407" t="str">
            <v/>
          </cell>
        </row>
        <row r="408">
          <cell r="X408" t="str">
            <v/>
          </cell>
        </row>
        <row r="409">
          <cell r="X409" t="str">
            <v/>
          </cell>
        </row>
        <row r="410">
          <cell r="X410" t="str">
            <v/>
          </cell>
        </row>
        <row r="411">
          <cell r="X411" t="str">
            <v/>
          </cell>
        </row>
        <row r="412">
          <cell r="X412" t="e">
            <v>#N/A</v>
          </cell>
        </row>
        <row r="413">
          <cell r="X413" t="e">
            <v>#N/A</v>
          </cell>
        </row>
        <row r="414">
          <cell r="X414" t="e">
            <v>#N/A</v>
          </cell>
        </row>
      </sheetData>
      <sheetData sheetId="22">
        <row r="12">
          <cell r="H12" t="str">
            <v/>
          </cell>
        </row>
        <row r="13">
          <cell r="H13" t="str">
            <v/>
          </cell>
        </row>
        <row r="14">
          <cell r="H14" t="str">
            <v/>
          </cell>
        </row>
        <row r="15">
          <cell r="H15" t="str">
            <v/>
          </cell>
        </row>
        <row r="16">
          <cell r="H16" t="str">
            <v/>
          </cell>
        </row>
        <row r="17">
          <cell r="H17" t="str">
            <v/>
          </cell>
        </row>
        <row r="18">
          <cell r="H18" t="str">
            <v/>
          </cell>
        </row>
        <row r="19">
          <cell r="H19" t="str">
            <v/>
          </cell>
        </row>
        <row r="20">
          <cell r="H20" t="str">
            <v/>
          </cell>
        </row>
        <row r="21">
          <cell r="H21" t="str">
            <v/>
          </cell>
        </row>
        <row r="22">
          <cell r="H22" t="str">
            <v/>
          </cell>
        </row>
        <row r="23">
          <cell r="H23" t="str">
            <v/>
          </cell>
        </row>
        <row r="24">
          <cell r="H24" t="str">
            <v/>
          </cell>
        </row>
        <row r="25">
          <cell r="H25" t="str">
            <v/>
          </cell>
        </row>
        <row r="26">
          <cell r="H26" t="str">
            <v/>
          </cell>
        </row>
        <row r="27">
          <cell r="H27" t="str">
            <v/>
          </cell>
        </row>
        <row r="28">
          <cell r="H28" t="str">
            <v/>
          </cell>
        </row>
        <row r="29">
          <cell r="H29" t="str">
            <v/>
          </cell>
        </row>
        <row r="30">
          <cell r="H30" t="str">
            <v/>
          </cell>
        </row>
        <row r="31">
          <cell r="H31" t="str">
            <v/>
          </cell>
        </row>
        <row r="32">
          <cell r="H32" t="str">
            <v/>
          </cell>
        </row>
        <row r="33">
          <cell r="H33" t="str">
            <v/>
          </cell>
        </row>
        <row r="34">
          <cell r="H34" t="str">
            <v/>
          </cell>
        </row>
        <row r="35">
          <cell r="H35" t="str">
            <v/>
          </cell>
        </row>
        <row r="36">
          <cell r="H36" t="str">
            <v>SVA_A</v>
          </cell>
        </row>
        <row r="37">
          <cell r="H37" t="str">
            <v>AluYa1</v>
          </cell>
        </row>
        <row r="38">
          <cell r="H38" t="str">
            <v/>
          </cell>
        </row>
        <row r="39">
          <cell r="H39" t="str">
            <v/>
          </cell>
        </row>
        <row r="40">
          <cell r="H40" t="str">
            <v/>
          </cell>
        </row>
        <row r="41">
          <cell r="H41" t="str">
            <v/>
          </cell>
        </row>
        <row r="42">
          <cell r="H42" t="str">
            <v/>
          </cell>
        </row>
        <row r="43">
          <cell r="H43" t="str">
            <v/>
          </cell>
        </row>
        <row r="44">
          <cell r="H44" t="str">
            <v/>
          </cell>
        </row>
        <row r="45">
          <cell r="H45" t="str">
            <v/>
          </cell>
        </row>
        <row r="46">
          <cell r="H46" t="str">
            <v/>
          </cell>
        </row>
        <row r="47">
          <cell r="H47" t="str">
            <v/>
          </cell>
        </row>
        <row r="48">
          <cell r="H48" t="str">
            <v/>
          </cell>
        </row>
        <row r="49">
          <cell r="H49" t="str">
            <v/>
          </cell>
        </row>
        <row r="50">
          <cell r="H50" t="str">
            <v/>
          </cell>
        </row>
        <row r="51">
          <cell r="H51" t="str">
            <v/>
          </cell>
        </row>
        <row r="52">
          <cell r="H52" t="str">
            <v/>
          </cell>
        </row>
        <row r="53">
          <cell r="H53" t="str">
            <v/>
          </cell>
        </row>
        <row r="54">
          <cell r="H54" t="str">
            <v/>
          </cell>
        </row>
        <row r="55">
          <cell r="H55" t="str">
            <v>AluYb8</v>
          </cell>
        </row>
        <row r="56">
          <cell r="H56" t="str">
            <v/>
          </cell>
        </row>
        <row r="57">
          <cell r="H57" t="str">
            <v>AluYd8</v>
          </cell>
        </row>
        <row r="58">
          <cell r="H58" t="str">
            <v/>
          </cell>
        </row>
        <row r="59">
          <cell r="H59" t="str">
            <v/>
          </cell>
        </row>
        <row r="60">
          <cell r="H60" t="str">
            <v>AluYb8</v>
          </cell>
        </row>
        <row r="61">
          <cell r="H61" t="str">
            <v/>
          </cell>
        </row>
        <row r="62">
          <cell r="H62" t="str">
            <v>L1PA2</v>
          </cell>
        </row>
        <row r="63">
          <cell r="H63" t="str">
            <v/>
          </cell>
        </row>
        <row r="64">
          <cell r="H64" t="str">
            <v>AluYa5</v>
          </cell>
        </row>
        <row r="65">
          <cell r="H65" t="str">
            <v>AluYa5</v>
          </cell>
        </row>
        <row r="66">
          <cell r="H66" t="str">
            <v>AluYb8</v>
          </cell>
        </row>
        <row r="67">
          <cell r="H67" t="str">
            <v/>
          </cell>
        </row>
        <row r="68">
          <cell r="H68" t="str">
            <v>AluYa5</v>
          </cell>
        </row>
        <row r="69">
          <cell r="H69" t="str">
            <v/>
          </cell>
        </row>
        <row r="70">
          <cell r="H70" t="str">
            <v/>
          </cell>
        </row>
        <row r="71">
          <cell r="H71" t="str">
            <v/>
          </cell>
        </row>
        <row r="72">
          <cell r="H72" t="str">
            <v/>
          </cell>
        </row>
        <row r="73">
          <cell r="H73" t="str">
            <v/>
          </cell>
        </row>
        <row r="74">
          <cell r="H74" t="str">
            <v/>
          </cell>
        </row>
        <row r="75">
          <cell r="H75" t="str">
            <v>AluYb8</v>
          </cell>
        </row>
        <row r="76">
          <cell r="H76" t="str">
            <v/>
          </cell>
        </row>
        <row r="77">
          <cell r="H77" t="str">
            <v/>
          </cell>
        </row>
        <row r="78">
          <cell r="H78" t="str">
            <v/>
          </cell>
        </row>
        <row r="79">
          <cell r="H79" t="str">
            <v/>
          </cell>
        </row>
        <row r="80">
          <cell r="H80" t="str">
            <v/>
          </cell>
        </row>
        <row r="81">
          <cell r="H81" t="str">
            <v/>
          </cell>
        </row>
        <row r="82">
          <cell r="H82" t="str">
            <v/>
          </cell>
        </row>
        <row r="83">
          <cell r="H83" t="str">
            <v>SVA_A</v>
          </cell>
        </row>
        <row r="84">
          <cell r="H84" t="str">
            <v/>
          </cell>
        </row>
        <row r="85">
          <cell r="H85" t="str">
            <v/>
          </cell>
        </row>
        <row r="86">
          <cell r="H86" t="str">
            <v/>
          </cell>
        </row>
        <row r="87">
          <cell r="H87" t="str">
            <v/>
          </cell>
        </row>
        <row r="88">
          <cell r="H88" t="str">
            <v/>
          </cell>
        </row>
        <row r="89">
          <cell r="H89" t="str">
            <v>AluYb8</v>
          </cell>
        </row>
        <row r="90">
          <cell r="H90" t="str">
            <v>L1PBA_5</v>
          </cell>
        </row>
        <row r="91">
          <cell r="H91" t="str">
            <v>AluYa5</v>
          </cell>
        </row>
        <row r="92">
          <cell r="H92" t="str">
            <v>AluYa5</v>
          </cell>
        </row>
        <row r="93">
          <cell r="H93" t="str">
            <v/>
          </cell>
        </row>
        <row r="94">
          <cell r="H94" t="str">
            <v/>
          </cell>
        </row>
        <row r="95">
          <cell r="H95" t="str">
            <v>SVA_B</v>
          </cell>
        </row>
        <row r="96">
          <cell r="H96" t="str">
            <v/>
          </cell>
        </row>
        <row r="97">
          <cell r="H97" t="str">
            <v>AluYe5</v>
          </cell>
        </row>
        <row r="98">
          <cell r="H98" t="str">
            <v/>
          </cell>
        </row>
        <row r="99">
          <cell r="H99" t="str">
            <v/>
          </cell>
        </row>
        <row r="100">
          <cell r="H100" t="str">
            <v/>
          </cell>
        </row>
        <row r="101">
          <cell r="H101" t="str">
            <v/>
          </cell>
        </row>
        <row r="102">
          <cell r="H102" t="str">
            <v/>
          </cell>
        </row>
        <row r="103">
          <cell r="H103" t="str">
            <v/>
          </cell>
        </row>
        <row r="104">
          <cell r="H104" t="str">
            <v/>
          </cell>
        </row>
        <row r="105">
          <cell r="H105" t="str">
            <v/>
          </cell>
        </row>
        <row r="106">
          <cell r="H106" t="str">
            <v/>
          </cell>
        </row>
        <row r="107">
          <cell r="H107" t="str">
            <v/>
          </cell>
        </row>
        <row r="108">
          <cell r="H108" t="str">
            <v/>
          </cell>
        </row>
        <row r="109">
          <cell r="H109" t="str">
            <v>L1PA2</v>
          </cell>
        </row>
        <row r="110">
          <cell r="H110" t="str">
            <v>SVA_D</v>
          </cell>
        </row>
        <row r="111">
          <cell r="H111" t="str">
            <v/>
          </cell>
        </row>
        <row r="112">
          <cell r="H112" t="str">
            <v/>
          </cell>
        </row>
        <row r="113">
          <cell r="H113" t="str">
            <v/>
          </cell>
        </row>
        <row r="114">
          <cell r="H114" t="str">
            <v/>
          </cell>
        </row>
        <row r="115">
          <cell r="H115" t="str">
            <v/>
          </cell>
        </row>
        <row r="116">
          <cell r="H116" t="str">
            <v/>
          </cell>
        </row>
        <row r="117">
          <cell r="H117" t="str">
            <v/>
          </cell>
        </row>
        <row r="118">
          <cell r="H118" t="str">
            <v/>
          </cell>
        </row>
        <row r="119">
          <cell r="H119" t="str">
            <v/>
          </cell>
        </row>
        <row r="120">
          <cell r="H120" t="str">
            <v/>
          </cell>
        </row>
        <row r="121">
          <cell r="H121" t="str">
            <v/>
          </cell>
        </row>
        <row r="122">
          <cell r="H122" t="str">
            <v/>
          </cell>
        </row>
        <row r="123">
          <cell r="H123" t="str">
            <v>LTR5_Hs</v>
          </cell>
        </row>
        <row r="124">
          <cell r="H124" t="str">
            <v/>
          </cell>
        </row>
        <row r="125">
          <cell r="H125" t="str">
            <v>L1PA4</v>
          </cell>
        </row>
        <row r="126">
          <cell r="H126" t="str">
            <v>AluYa5</v>
          </cell>
        </row>
        <row r="127">
          <cell r="H127" t="str">
            <v>AluYa5</v>
          </cell>
        </row>
        <row r="128">
          <cell r="H128" t="str">
            <v/>
          </cell>
        </row>
        <row r="129">
          <cell r="H129" t="str">
            <v/>
          </cell>
        </row>
        <row r="130">
          <cell r="H130" t="str">
            <v/>
          </cell>
        </row>
        <row r="131">
          <cell r="H131" t="str">
            <v/>
          </cell>
        </row>
        <row r="132">
          <cell r="H132" t="str">
            <v/>
          </cell>
        </row>
        <row r="133">
          <cell r="H133" t="str">
            <v>AluYb8</v>
          </cell>
        </row>
        <row r="134">
          <cell r="H134" t="str">
            <v/>
          </cell>
        </row>
        <row r="135">
          <cell r="H135" t="str">
            <v/>
          </cell>
        </row>
        <row r="136">
          <cell r="H136" t="str">
            <v>SVA_A</v>
          </cell>
        </row>
        <row r="137">
          <cell r="H137" t="str">
            <v/>
          </cell>
        </row>
        <row r="138">
          <cell r="H138" t="str">
            <v/>
          </cell>
        </row>
        <row r="139">
          <cell r="H139" t="str">
            <v/>
          </cell>
        </row>
        <row r="140">
          <cell r="H140" t="str">
            <v>AluYc1</v>
          </cell>
        </row>
        <row r="141">
          <cell r="H141" t="str">
            <v/>
          </cell>
        </row>
        <row r="142">
          <cell r="H142" t="str">
            <v/>
          </cell>
        </row>
        <row r="143">
          <cell r="H143" t="str">
            <v/>
          </cell>
        </row>
        <row r="144">
          <cell r="H144" t="str">
            <v/>
          </cell>
        </row>
        <row r="145">
          <cell r="H145" t="str">
            <v/>
          </cell>
        </row>
        <row r="146">
          <cell r="H146" t="str">
            <v/>
          </cell>
        </row>
        <row r="147">
          <cell r="H147" t="str">
            <v>AluYa5</v>
          </cell>
        </row>
        <row r="148">
          <cell r="H148" t="str">
            <v/>
          </cell>
        </row>
        <row r="149">
          <cell r="H149" t="str">
            <v/>
          </cell>
        </row>
        <row r="150">
          <cell r="H150" t="str">
            <v/>
          </cell>
        </row>
        <row r="151">
          <cell r="H151" t="str">
            <v/>
          </cell>
        </row>
        <row r="152">
          <cell r="H152" t="str">
            <v/>
          </cell>
        </row>
        <row r="153">
          <cell r="H153" t="str">
            <v/>
          </cell>
        </row>
        <row r="154">
          <cell r="H154" t="str">
            <v/>
          </cell>
        </row>
        <row r="155">
          <cell r="H155" t="str">
            <v/>
          </cell>
        </row>
        <row r="156">
          <cell r="H156" t="str">
            <v/>
          </cell>
        </row>
        <row r="157">
          <cell r="H157" t="str">
            <v>SVA_A</v>
          </cell>
        </row>
        <row r="158">
          <cell r="H158" t="str">
            <v>AluYa5</v>
          </cell>
        </row>
        <row r="159">
          <cell r="H159" t="str">
            <v/>
          </cell>
        </row>
        <row r="160">
          <cell r="H160" t="str">
            <v/>
          </cell>
        </row>
        <row r="161">
          <cell r="H161" t="str">
            <v/>
          </cell>
        </row>
        <row r="162">
          <cell r="H162" t="str">
            <v/>
          </cell>
        </row>
        <row r="163">
          <cell r="H163" t="str">
            <v/>
          </cell>
        </row>
        <row r="164">
          <cell r="H164" t="str">
            <v/>
          </cell>
        </row>
        <row r="165">
          <cell r="H165" t="str">
            <v>SVA_A</v>
          </cell>
        </row>
        <row r="166">
          <cell r="H166" t="str">
            <v/>
          </cell>
        </row>
        <row r="167">
          <cell r="H167" t="str">
            <v>AluYe5</v>
          </cell>
        </row>
        <row r="168">
          <cell r="H168" t="str">
            <v/>
          </cell>
        </row>
        <row r="169">
          <cell r="H169" t="str">
            <v/>
          </cell>
        </row>
        <row r="170">
          <cell r="H170" t="str">
            <v/>
          </cell>
        </row>
        <row r="171">
          <cell r="H171" t="str">
            <v>AluY</v>
          </cell>
        </row>
        <row r="172">
          <cell r="H172" t="str">
            <v>AluYa5</v>
          </cell>
        </row>
        <row r="173">
          <cell r="H173" t="str">
            <v/>
          </cell>
        </row>
        <row r="174">
          <cell r="H174" t="str">
            <v/>
          </cell>
        </row>
        <row r="175">
          <cell r="H175" t="str">
            <v/>
          </cell>
        </row>
        <row r="176">
          <cell r="H176" t="str">
            <v/>
          </cell>
        </row>
        <row r="177">
          <cell r="H177" t="str">
            <v/>
          </cell>
        </row>
        <row r="178">
          <cell r="H178" t="str">
            <v/>
          </cell>
        </row>
        <row r="179">
          <cell r="H179" t="str">
            <v/>
          </cell>
        </row>
        <row r="180">
          <cell r="H180" t="str">
            <v/>
          </cell>
        </row>
        <row r="181">
          <cell r="H181" t="str">
            <v>AluYc1</v>
          </cell>
        </row>
        <row r="182">
          <cell r="H182" t="str">
            <v/>
          </cell>
        </row>
        <row r="183">
          <cell r="H183" t="str">
            <v/>
          </cell>
        </row>
        <row r="184">
          <cell r="H184" t="str">
            <v/>
          </cell>
        </row>
        <row r="185">
          <cell r="H185" t="str">
            <v/>
          </cell>
        </row>
        <row r="186">
          <cell r="H186" t="str">
            <v/>
          </cell>
        </row>
        <row r="187">
          <cell r="H187" t="str">
            <v/>
          </cell>
        </row>
        <row r="188">
          <cell r="H188" t="str">
            <v/>
          </cell>
        </row>
        <row r="189">
          <cell r="H189" t="str">
            <v/>
          </cell>
        </row>
        <row r="190">
          <cell r="H190" t="str">
            <v/>
          </cell>
        </row>
        <row r="191">
          <cell r="H191" t="str">
            <v/>
          </cell>
        </row>
        <row r="192">
          <cell r="H192" t="str">
            <v/>
          </cell>
        </row>
        <row r="193">
          <cell r="H193" t="str">
            <v/>
          </cell>
        </row>
        <row r="194">
          <cell r="H194" t="str">
            <v/>
          </cell>
        </row>
        <row r="195">
          <cell r="H195" t="str">
            <v/>
          </cell>
        </row>
        <row r="196">
          <cell r="H196" t="str">
            <v>AluYa5</v>
          </cell>
        </row>
        <row r="197">
          <cell r="H197" t="str">
            <v/>
          </cell>
        </row>
        <row r="198">
          <cell r="H198" t="str">
            <v>AluYb8</v>
          </cell>
        </row>
        <row r="199">
          <cell r="H199" t="str">
            <v/>
          </cell>
        </row>
        <row r="200">
          <cell r="H200" t="str">
            <v>AluYb8</v>
          </cell>
        </row>
        <row r="201">
          <cell r="H201" t="str">
            <v/>
          </cell>
        </row>
        <row r="202">
          <cell r="H202" t="str">
            <v>AluYa5</v>
          </cell>
        </row>
        <row r="203">
          <cell r="H203" t="str">
            <v>AluYa5</v>
          </cell>
        </row>
        <row r="204">
          <cell r="H204" t="str">
            <v/>
          </cell>
        </row>
        <row r="205">
          <cell r="H205" t="str">
            <v/>
          </cell>
        </row>
        <row r="206">
          <cell r="H206" t="str">
            <v>AluY</v>
          </cell>
        </row>
        <row r="207">
          <cell r="H207" t="str">
            <v/>
          </cell>
        </row>
        <row r="208">
          <cell r="H208" t="str">
            <v/>
          </cell>
        </row>
        <row r="209">
          <cell r="H209" t="str">
            <v/>
          </cell>
        </row>
        <row r="210">
          <cell r="H210" t="str">
            <v/>
          </cell>
        </row>
        <row r="211">
          <cell r="H211" t="str">
            <v>AluYc1</v>
          </cell>
        </row>
        <row r="212">
          <cell r="H212" t="str">
            <v/>
          </cell>
        </row>
        <row r="213">
          <cell r="H213" t="str">
            <v/>
          </cell>
        </row>
        <row r="214">
          <cell r="H214" t="str">
            <v>AluYa5</v>
          </cell>
        </row>
        <row r="215">
          <cell r="H215" t="str">
            <v/>
          </cell>
        </row>
        <row r="216">
          <cell r="H216" t="str">
            <v/>
          </cell>
        </row>
        <row r="217">
          <cell r="H217" t="str">
            <v>AluYb8</v>
          </cell>
        </row>
        <row r="218">
          <cell r="H218" t="str">
            <v/>
          </cell>
        </row>
        <row r="219">
          <cell r="H219" t="str">
            <v>AluYa5</v>
          </cell>
        </row>
        <row r="220">
          <cell r="H220" t="str">
            <v/>
          </cell>
        </row>
        <row r="221">
          <cell r="H221" t="str">
            <v/>
          </cell>
        </row>
        <row r="222">
          <cell r="H222" t="str">
            <v>L1HS</v>
          </cell>
        </row>
        <row r="223">
          <cell r="H223" t="str">
            <v>AluYa5</v>
          </cell>
        </row>
        <row r="224">
          <cell r="H224" t="str">
            <v/>
          </cell>
        </row>
        <row r="225">
          <cell r="H225" t="str">
            <v>AluYg6</v>
          </cell>
        </row>
        <row r="226">
          <cell r="H226" t="str">
            <v/>
          </cell>
        </row>
        <row r="227">
          <cell r="H227" t="str">
            <v/>
          </cell>
        </row>
        <row r="228">
          <cell r="H228" t="str">
            <v/>
          </cell>
        </row>
        <row r="229">
          <cell r="H229" t="str">
            <v/>
          </cell>
        </row>
        <row r="230">
          <cell r="H230" t="str">
            <v/>
          </cell>
        </row>
        <row r="231">
          <cell r="H231" t="str">
            <v/>
          </cell>
        </row>
        <row r="232">
          <cell r="H232" t="str">
            <v>AluYa1</v>
          </cell>
        </row>
        <row r="233">
          <cell r="H233" t="str">
            <v/>
          </cell>
        </row>
        <row r="234">
          <cell r="H234" t="str">
            <v/>
          </cell>
        </row>
        <row r="235">
          <cell r="H235" t="str">
            <v/>
          </cell>
        </row>
        <row r="236">
          <cell r="H236" t="str">
            <v/>
          </cell>
        </row>
        <row r="237">
          <cell r="H237" t="str">
            <v/>
          </cell>
        </row>
        <row r="238">
          <cell r="H238" t="str">
            <v/>
          </cell>
        </row>
        <row r="239">
          <cell r="H239" t="str">
            <v/>
          </cell>
        </row>
        <row r="240">
          <cell r="H240" t="str">
            <v/>
          </cell>
        </row>
        <row r="241">
          <cell r="H241" t="str">
            <v/>
          </cell>
        </row>
        <row r="242">
          <cell r="H242" t="str">
            <v/>
          </cell>
        </row>
        <row r="243">
          <cell r="H243" t="str">
            <v>L1PA4</v>
          </cell>
        </row>
        <row r="244">
          <cell r="H244" t="str">
            <v>L1</v>
          </cell>
        </row>
        <row r="245">
          <cell r="H245" t="str">
            <v>AluY</v>
          </cell>
        </row>
        <row r="246">
          <cell r="H246" t="str">
            <v>AluYa5</v>
          </cell>
        </row>
        <row r="247">
          <cell r="H247" t="str">
            <v>AluYe5</v>
          </cell>
        </row>
        <row r="248">
          <cell r="H248" t="str">
            <v>L1HS</v>
          </cell>
        </row>
        <row r="249">
          <cell r="H249" t="str">
            <v/>
          </cell>
        </row>
        <row r="250">
          <cell r="H250" t="str">
            <v>AluYa5</v>
          </cell>
        </row>
        <row r="251">
          <cell r="H251" t="str">
            <v/>
          </cell>
        </row>
        <row r="252">
          <cell r="H252" t="str">
            <v>AluYa5</v>
          </cell>
        </row>
        <row r="253">
          <cell r="H253" t="str">
            <v/>
          </cell>
        </row>
        <row r="254">
          <cell r="H254" t="str">
            <v>AluYa5</v>
          </cell>
        </row>
        <row r="255">
          <cell r="H255" t="str">
            <v/>
          </cell>
        </row>
        <row r="256">
          <cell r="H256" t="str">
            <v/>
          </cell>
        </row>
        <row r="257">
          <cell r="H257" t="str">
            <v/>
          </cell>
        </row>
        <row r="258">
          <cell r="H258" t="str">
            <v/>
          </cell>
        </row>
        <row r="259">
          <cell r="H259" t="str">
            <v/>
          </cell>
        </row>
        <row r="260">
          <cell r="H260" t="str">
            <v/>
          </cell>
        </row>
        <row r="261">
          <cell r="H261" t="str">
            <v/>
          </cell>
        </row>
        <row r="262">
          <cell r="H262" t="str">
            <v/>
          </cell>
        </row>
        <row r="263">
          <cell r="H263" t="str">
            <v>L1HS</v>
          </cell>
        </row>
        <row r="264">
          <cell r="H264" t="str">
            <v>AluYb8</v>
          </cell>
        </row>
        <row r="265">
          <cell r="H265" t="str">
            <v>AluYa5</v>
          </cell>
        </row>
        <row r="266">
          <cell r="H266" t="str">
            <v>AluYb8</v>
          </cell>
        </row>
        <row r="267">
          <cell r="H267" t="str">
            <v/>
          </cell>
        </row>
        <row r="268">
          <cell r="H268" t="str">
            <v/>
          </cell>
        </row>
        <row r="269">
          <cell r="H269" t="str">
            <v/>
          </cell>
        </row>
        <row r="270">
          <cell r="H270" t="str">
            <v/>
          </cell>
        </row>
        <row r="271">
          <cell r="H271" t="str">
            <v>AluYa5</v>
          </cell>
        </row>
        <row r="272">
          <cell r="H272" t="str">
            <v/>
          </cell>
        </row>
        <row r="273">
          <cell r="H273" t="str">
            <v/>
          </cell>
        </row>
        <row r="274">
          <cell r="H274" t="str">
            <v/>
          </cell>
        </row>
        <row r="275">
          <cell r="H275" t="str">
            <v/>
          </cell>
        </row>
        <row r="276">
          <cell r="H276" t="str">
            <v/>
          </cell>
        </row>
        <row r="277">
          <cell r="H277" t="str">
            <v/>
          </cell>
        </row>
        <row r="278">
          <cell r="H278" t="str">
            <v>AluYc1</v>
          </cell>
        </row>
        <row r="279">
          <cell r="H279" t="str">
            <v>AluYb8</v>
          </cell>
        </row>
        <row r="280">
          <cell r="H280" t="str">
            <v>AluY</v>
          </cell>
        </row>
        <row r="281">
          <cell r="H281" t="str">
            <v>AluYa4</v>
          </cell>
        </row>
        <row r="282">
          <cell r="H282" t="str">
            <v/>
          </cell>
        </row>
        <row r="283">
          <cell r="H283" t="str">
            <v>AluYa5</v>
          </cell>
        </row>
        <row r="284">
          <cell r="H284" t="str">
            <v/>
          </cell>
        </row>
        <row r="285">
          <cell r="H285" t="str">
            <v/>
          </cell>
        </row>
        <row r="286">
          <cell r="H286" t="str">
            <v/>
          </cell>
        </row>
        <row r="287">
          <cell r="H287" t="str">
            <v/>
          </cell>
        </row>
        <row r="288">
          <cell r="H288" t="str">
            <v/>
          </cell>
        </row>
        <row r="289">
          <cell r="H289" t="str">
            <v>AluYb8</v>
          </cell>
        </row>
        <row r="290">
          <cell r="H290" t="str">
            <v/>
          </cell>
        </row>
        <row r="291">
          <cell r="H291" t="str">
            <v>AluYa5</v>
          </cell>
        </row>
        <row r="292">
          <cell r="H292" t="str">
            <v>AluYd2</v>
          </cell>
        </row>
        <row r="293">
          <cell r="H293" t="str">
            <v/>
          </cell>
        </row>
        <row r="294">
          <cell r="H294" t="str">
            <v>AluYa4</v>
          </cell>
        </row>
        <row r="295">
          <cell r="H295" t="str">
            <v/>
          </cell>
        </row>
        <row r="296">
          <cell r="H296" t="str">
            <v/>
          </cell>
        </row>
        <row r="297">
          <cell r="H297" t="str">
            <v/>
          </cell>
        </row>
        <row r="298">
          <cell r="H298" t="str">
            <v/>
          </cell>
        </row>
        <row r="299">
          <cell r="H299" t="str">
            <v>AluYa5</v>
          </cell>
        </row>
        <row r="300">
          <cell r="H300" t="str">
            <v/>
          </cell>
        </row>
        <row r="301">
          <cell r="H301" t="str">
            <v>SVA_E</v>
          </cell>
        </row>
        <row r="302">
          <cell r="H302" t="str">
            <v/>
          </cell>
        </row>
        <row r="303">
          <cell r="H303" t="str">
            <v/>
          </cell>
        </row>
        <row r="304">
          <cell r="H304" t="str">
            <v/>
          </cell>
        </row>
        <row r="305">
          <cell r="H305" t="str">
            <v>AluYa5</v>
          </cell>
        </row>
        <row r="306">
          <cell r="H306" t="str">
            <v>AluYa5</v>
          </cell>
        </row>
        <row r="307">
          <cell r="H307" t="str">
            <v>SVA_A</v>
          </cell>
        </row>
        <row r="308">
          <cell r="H308" t="str">
            <v/>
          </cell>
        </row>
        <row r="309">
          <cell r="H309" t="str">
            <v>L1HS</v>
          </cell>
        </row>
        <row r="310">
          <cell r="H310" t="str">
            <v>L1HS</v>
          </cell>
        </row>
        <row r="311">
          <cell r="H311" t="str">
            <v>AluYb8</v>
          </cell>
        </row>
        <row r="312">
          <cell r="H312" t="str">
            <v/>
          </cell>
        </row>
        <row r="313">
          <cell r="H313" t="str">
            <v>AluYa5</v>
          </cell>
        </row>
        <row r="314">
          <cell r="H314" t="str">
            <v/>
          </cell>
        </row>
        <row r="315">
          <cell r="H315" t="str">
            <v/>
          </cell>
        </row>
        <row r="316">
          <cell r="H316" t="str">
            <v>SVA_F</v>
          </cell>
        </row>
        <row r="317">
          <cell r="H317" t="str">
            <v>AluYe2</v>
          </cell>
        </row>
        <row r="318">
          <cell r="H318" t="str">
            <v/>
          </cell>
        </row>
        <row r="319">
          <cell r="H319" t="str">
            <v/>
          </cell>
        </row>
        <row r="320">
          <cell r="H320" t="str">
            <v/>
          </cell>
        </row>
        <row r="321">
          <cell r="H321" t="str">
            <v/>
          </cell>
        </row>
        <row r="322">
          <cell r="H322" t="str">
            <v/>
          </cell>
        </row>
        <row r="323">
          <cell r="H323" t="str">
            <v/>
          </cell>
        </row>
        <row r="324">
          <cell r="H324" t="str">
            <v/>
          </cell>
        </row>
        <row r="325">
          <cell r="H325" t="str">
            <v/>
          </cell>
        </row>
        <row r="326">
          <cell r="H326" t="str">
            <v/>
          </cell>
        </row>
        <row r="327">
          <cell r="H327" t="str">
            <v/>
          </cell>
        </row>
        <row r="328">
          <cell r="H328" t="str">
            <v>SVA_A</v>
          </cell>
        </row>
        <row r="329">
          <cell r="H329" t="str">
            <v/>
          </cell>
        </row>
        <row r="330">
          <cell r="H330" t="str">
            <v/>
          </cell>
        </row>
        <row r="331">
          <cell r="H331" t="str">
            <v/>
          </cell>
        </row>
        <row r="332">
          <cell r="H332" t="str">
            <v/>
          </cell>
        </row>
        <row r="333">
          <cell r="H333" t="str">
            <v>AluYb8</v>
          </cell>
        </row>
        <row r="334">
          <cell r="H334" t="str">
            <v/>
          </cell>
        </row>
        <row r="335">
          <cell r="H335" t="str">
            <v/>
          </cell>
        </row>
        <row r="336">
          <cell r="H336" t="str">
            <v/>
          </cell>
        </row>
        <row r="337">
          <cell r="H337" t="str">
            <v/>
          </cell>
        </row>
        <row r="338">
          <cell r="H338" t="str">
            <v/>
          </cell>
        </row>
        <row r="339">
          <cell r="H339" t="str">
            <v/>
          </cell>
        </row>
        <row r="340">
          <cell r="H340" t="str">
            <v/>
          </cell>
        </row>
        <row r="341">
          <cell r="H341" t="str">
            <v/>
          </cell>
        </row>
        <row r="342">
          <cell r="H342" t="str">
            <v>LTR5_Hs</v>
          </cell>
        </row>
        <row r="343">
          <cell r="H343" t="str">
            <v/>
          </cell>
        </row>
        <row r="344">
          <cell r="H344" t="str">
            <v/>
          </cell>
        </row>
        <row r="345">
          <cell r="H345" t="str">
            <v/>
          </cell>
        </row>
        <row r="346">
          <cell r="H346" t="str">
            <v>L1HS</v>
          </cell>
        </row>
        <row r="347">
          <cell r="H347" t="str">
            <v>SVA_E</v>
          </cell>
        </row>
        <row r="348">
          <cell r="H348" t="str">
            <v/>
          </cell>
        </row>
        <row r="349">
          <cell r="H349" t="str">
            <v/>
          </cell>
        </row>
        <row r="350">
          <cell r="H350" t="str">
            <v/>
          </cell>
        </row>
        <row r="351">
          <cell r="H351" t="str">
            <v/>
          </cell>
        </row>
        <row r="352">
          <cell r="H352" t="str">
            <v/>
          </cell>
        </row>
        <row r="353">
          <cell r="H353" t="str">
            <v>AluYc1</v>
          </cell>
        </row>
        <row r="354">
          <cell r="H354" t="str">
            <v/>
          </cell>
        </row>
        <row r="355">
          <cell r="H355" t="str">
            <v/>
          </cell>
        </row>
        <row r="356">
          <cell r="H356" t="str">
            <v/>
          </cell>
        </row>
        <row r="357">
          <cell r="H357" t="str">
            <v/>
          </cell>
        </row>
        <row r="358">
          <cell r="H358" t="str">
            <v>AluYa5</v>
          </cell>
        </row>
        <row r="359">
          <cell r="H359" t="str">
            <v/>
          </cell>
        </row>
        <row r="360">
          <cell r="H360" t="str">
            <v/>
          </cell>
        </row>
        <row r="361">
          <cell r="H361" t="str">
            <v/>
          </cell>
        </row>
        <row r="362">
          <cell r="H362" t="str">
            <v/>
          </cell>
        </row>
        <row r="363">
          <cell r="H363" t="str">
            <v/>
          </cell>
        </row>
        <row r="364">
          <cell r="H364" t="str">
            <v>AluYb9</v>
          </cell>
        </row>
        <row r="365">
          <cell r="H365" t="str">
            <v/>
          </cell>
        </row>
        <row r="366">
          <cell r="H366" t="str">
            <v/>
          </cell>
        </row>
        <row r="367">
          <cell r="H367" t="str">
            <v/>
          </cell>
        </row>
        <row r="368">
          <cell r="H368" t="str">
            <v/>
          </cell>
        </row>
        <row r="369">
          <cell r="H369" t="str">
            <v/>
          </cell>
        </row>
        <row r="370">
          <cell r="H370" t="str">
            <v/>
          </cell>
        </row>
        <row r="371">
          <cell r="H371" t="str">
            <v/>
          </cell>
        </row>
        <row r="372">
          <cell r="H372" t="str">
            <v/>
          </cell>
        </row>
        <row r="373">
          <cell r="H373" t="str">
            <v/>
          </cell>
        </row>
        <row r="374">
          <cell r="H374" t="str">
            <v/>
          </cell>
        </row>
        <row r="375">
          <cell r="H375" t="str">
            <v/>
          </cell>
        </row>
        <row r="376">
          <cell r="H376" t="str">
            <v/>
          </cell>
        </row>
        <row r="377">
          <cell r="H377" t="str">
            <v/>
          </cell>
        </row>
        <row r="378">
          <cell r="H378" t="str">
            <v/>
          </cell>
        </row>
        <row r="379">
          <cell r="H379" t="str">
            <v/>
          </cell>
        </row>
        <row r="380">
          <cell r="H380" t="str">
            <v/>
          </cell>
        </row>
        <row r="381">
          <cell r="H381" t="str">
            <v/>
          </cell>
        </row>
        <row r="382">
          <cell r="H382" t="str">
            <v/>
          </cell>
        </row>
        <row r="383">
          <cell r="H383" t="str">
            <v/>
          </cell>
        </row>
        <row r="384">
          <cell r="H384" t="str">
            <v/>
          </cell>
        </row>
        <row r="385">
          <cell r="H385" t="str">
            <v/>
          </cell>
        </row>
        <row r="386">
          <cell r="H386" t="str">
            <v/>
          </cell>
        </row>
        <row r="387">
          <cell r="H387" t="str">
            <v>AluYa5</v>
          </cell>
        </row>
        <row r="388">
          <cell r="H388" t="str">
            <v/>
          </cell>
        </row>
        <row r="389">
          <cell r="H389" t="str">
            <v/>
          </cell>
        </row>
        <row r="390">
          <cell r="H390" t="str">
            <v/>
          </cell>
        </row>
        <row r="391">
          <cell r="H391" t="str">
            <v/>
          </cell>
        </row>
        <row r="392">
          <cell r="H392" t="str">
            <v/>
          </cell>
        </row>
        <row r="393">
          <cell r="H393" t="str">
            <v/>
          </cell>
        </row>
        <row r="394">
          <cell r="H394" t="str">
            <v/>
          </cell>
        </row>
        <row r="395">
          <cell r="H395" t="str">
            <v/>
          </cell>
        </row>
        <row r="396">
          <cell r="H396" t="str">
            <v/>
          </cell>
        </row>
        <row r="397">
          <cell r="H397" t="str">
            <v/>
          </cell>
        </row>
        <row r="398">
          <cell r="H398" t="str">
            <v/>
          </cell>
        </row>
        <row r="399">
          <cell r="H399" t="str">
            <v/>
          </cell>
        </row>
        <row r="400">
          <cell r="H400" t="str">
            <v/>
          </cell>
        </row>
        <row r="401">
          <cell r="H401" t="str">
            <v/>
          </cell>
        </row>
        <row r="402">
          <cell r="H402" t="str">
            <v/>
          </cell>
        </row>
        <row r="403">
          <cell r="H403" t="str">
            <v/>
          </cell>
        </row>
        <row r="404">
          <cell r="H404" t="str">
            <v/>
          </cell>
        </row>
        <row r="405">
          <cell r="H405" t="str">
            <v/>
          </cell>
        </row>
        <row r="406">
          <cell r="H406" t="str">
            <v/>
          </cell>
        </row>
        <row r="407">
          <cell r="H407" t="str">
            <v/>
          </cell>
        </row>
        <row r="408">
          <cell r="H408" t="str">
            <v/>
          </cell>
        </row>
        <row r="409">
          <cell r="H409" t="str">
            <v/>
          </cell>
        </row>
        <row r="410">
          <cell r="H410" t="str">
            <v/>
          </cell>
        </row>
        <row r="411">
          <cell r="H411" t="str">
            <v/>
          </cell>
        </row>
        <row r="412">
          <cell r="H412" t="str">
            <v/>
          </cell>
        </row>
        <row r="413">
          <cell r="H413" t="str">
            <v/>
          </cell>
        </row>
        <row r="414">
          <cell r="H414" t="str">
            <v/>
          </cell>
        </row>
        <row r="415">
          <cell r="H415" t="str">
            <v/>
          </cell>
        </row>
        <row r="416">
          <cell r="H416" t="str">
            <v/>
          </cell>
        </row>
        <row r="417">
          <cell r="H417" t="str">
            <v/>
          </cell>
        </row>
        <row r="418">
          <cell r="H418" t="str">
            <v/>
          </cell>
        </row>
        <row r="419">
          <cell r="H419" t="str">
            <v/>
          </cell>
        </row>
        <row r="420">
          <cell r="H420" t="str">
            <v/>
          </cell>
        </row>
        <row r="421">
          <cell r="H421" t="str">
            <v/>
          </cell>
        </row>
        <row r="422">
          <cell r="H422" t="str">
            <v/>
          </cell>
        </row>
        <row r="423">
          <cell r="H423" t="str">
            <v/>
          </cell>
        </row>
        <row r="424">
          <cell r="H424" t="str">
            <v/>
          </cell>
        </row>
        <row r="425">
          <cell r="H425" t="str">
            <v/>
          </cell>
        </row>
        <row r="426">
          <cell r="H426" t="str">
            <v/>
          </cell>
        </row>
        <row r="427">
          <cell r="H427" t="str">
            <v/>
          </cell>
        </row>
        <row r="428">
          <cell r="H428" t="str">
            <v/>
          </cell>
        </row>
        <row r="429">
          <cell r="H429" t="e">
            <v>#N/A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im2"/>
      <sheetName val="Sheet4"/>
      <sheetName val="VARIANT"/>
      <sheetName val="Sheet3"/>
      <sheetName val="sd_bed"/>
    </sheetNames>
    <sheetDataSet>
      <sheetData sheetId="0" refreshError="1"/>
      <sheetData sheetId="1">
        <row r="4">
          <cell r="A4">
            <v>0.35</v>
          </cell>
          <cell r="C4">
            <v>3.3052606528550843E-6</v>
          </cell>
          <cell r="D4">
            <v>0.5</v>
          </cell>
          <cell r="F4">
            <v>1.6277021890966741E-6</v>
          </cell>
          <cell r="H4">
            <v>0.46</v>
          </cell>
          <cell r="J4">
            <v>8.994018977380042E-6</v>
          </cell>
        </row>
        <row r="5">
          <cell r="A5">
            <v>0.38</v>
          </cell>
          <cell r="C5">
            <v>3.3052606528550843E-6</v>
          </cell>
          <cell r="D5">
            <v>0.55000000000000004</v>
          </cell>
          <cell r="F5">
            <v>3.2554043781933482E-6</v>
          </cell>
          <cell r="H5">
            <v>0.5</v>
          </cell>
          <cell r="J5">
            <v>8.994018977380042E-6</v>
          </cell>
        </row>
        <row r="6">
          <cell r="A6">
            <v>0.39</v>
          </cell>
          <cell r="C6">
            <v>3.3052606528550843E-6</v>
          </cell>
          <cell r="D6">
            <v>0.56000000000000005</v>
          </cell>
          <cell r="F6">
            <v>4.8831065672900221E-6</v>
          </cell>
          <cell r="H6">
            <v>0.51</v>
          </cell>
          <cell r="J6">
            <v>8.994018977380042E-6</v>
          </cell>
        </row>
        <row r="7">
          <cell r="A7">
            <v>0.41</v>
          </cell>
          <cell r="C7">
            <v>6.6105213057101687E-6</v>
          </cell>
          <cell r="D7">
            <v>0.56999999999999995</v>
          </cell>
          <cell r="F7">
            <v>1.1393915323676719E-5</v>
          </cell>
          <cell r="H7">
            <v>0.53</v>
          </cell>
          <cell r="J7">
            <v>8.994018977380042E-6</v>
          </cell>
        </row>
        <row r="8">
          <cell r="A8">
            <v>0.42</v>
          </cell>
          <cell r="C8">
            <v>3.3052606528550843E-6</v>
          </cell>
          <cell r="D8">
            <v>0.57999999999999996</v>
          </cell>
          <cell r="F8">
            <v>1.1393915323676719E-5</v>
          </cell>
          <cell r="H8">
            <v>0.55000000000000004</v>
          </cell>
          <cell r="J8">
            <v>8.994018977380042E-6</v>
          </cell>
        </row>
        <row r="9">
          <cell r="A9">
            <v>0.44</v>
          </cell>
          <cell r="C9">
            <v>3.3052606528550843E-6</v>
          </cell>
          <cell r="D9">
            <v>0.59</v>
          </cell>
          <cell r="F9">
            <v>2.1160128458256765E-5</v>
          </cell>
          <cell r="H9">
            <v>0.57999999999999996</v>
          </cell>
          <cell r="J9">
            <v>1.7988037954760084E-5</v>
          </cell>
        </row>
        <row r="10">
          <cell r="A10">
            <v>0.45</v>
          </cell>
          <cell r="C10">
            <v>3.3052606528550843E-6</v>
          </cell>
          <cell r="D10">
            <v>0.6</v>
          </cell>
          <cell r="F10">
            <v>2.7670937214643459E-5</v>
          </cell>
          <cell r="H10">
            <v>0.61</v>
          </cell>
          <cell r="J10">
            <v>8.994018977380042E-6</v>
          </cell>
        </row>
        <row r="11">
          <cell r="A11">
            <v>0.46</v>
          </cell>
          <cell r="C11">
            <v>3.3052606528550843E-6</v>
          </cell>
          <cell r="D11">
            <v>0.61</v>
          </cell>
          <cell r="F11">
            <v>5.3714172240190244E-5</v>
          </cell>
          <cell r="H11">
            <v>0.62</v>
          </cell>
          <cell r="J11">
            <v>8.994018977380042E-6</v>
          </cell>
        </row>
        <row r="12">
          <cell r="A12">
            <v>0.47</v>
          </cell>
          <cell r="C12">
            <v>3.3052606528550843E-6</v>
          </cell>
          <cell r="D12">
            <v>0.62</v>
          </cell>
          <cell r="F12">
            <v>7.1618896320253659E-5</v>
          </cell>
          <cell r="H12">
            <v>0.64</v>
          </cell>
          <cell r="J12">
            <v>1.7988037954760084E-5</v>
          </cell>
        </row>
        <row r="13">
          <cell r="A13">
            <v>0.5</v>
          </cell>
          <cell r="C13">
            <v>1.3221042611420337E-5</v>
          </cell>
          <cell r="D13">
            <v>0.63</v>
          </cell>
          <cell r="F13">
            <v>1.1556685542586386E-4</v>
          </cell>
          <cell r="H13">
            <v>0.65</v>
          </cell>
          <cell r="J13">
            <v>6.2958132841660296E-5</v>
          </cell>
        </row>
        <row r="14">
          <cell r="A14">
            <v>0.51</v>
          </cell>
          <cell r="C14">
            <v>3.3052606528550843E-6</v>
          </cell>
          <cell r="D14">
            <v>0.64</v>
          </cell>
          <cell r="F14">
            <v>1.7904724080063415E-4</v>
          </cell>
          <cell r="H14">
            <v>0.66</v>
          </cell>
          <cell r="J14">
            <v>8.9940189773800416E-5</v>
          </cell>
        </row>
        <row r="15">
          <cell r="A15">
            <v>0.53</v>
          </cell>
          <cell r="C15">
            <v>6.6105213057101687E-6</v>
          </cell>
          <cell r="D15">
            <v>0.65</v>
          </cell>
          <cell r="F15">
            <v>3.0763571373927141E-4</v>
          </cell>
          <cell r="H15">
            <v>0.67</v>
          </cell>
          <cell r="J15">
            <v>6.2958132841660296E-5</v>
          </cell>
        </row>
        <row r="16">
          <cell r="A16">
            <v>0.54</v>
          </cell>
          <cell r="C16">
            <v>9.9157819585652522E-6</v>
          </cell>
          <cell r="D16">
            <v>0.66</v>
          </cell>
          <cell r="F16">
            <v>4.8831065672900228E-4</v>
          </cell>
          <cell r="H16">
            <v>0.68</v>
          </cell>
          <cell r="J16">
            <v>5.3964113864280255E-5</v>
          </cell>
        </row>
        <row r="17">
          <cell r="A17">
            <v>0.55000000000000004</v>
          </cell>
          <cell r="C17">
            <v>9.9157819585652522E-6</v>
          </cell>
          <cell r="D17">
            <v>0.67</v>
          </cell>
          <cell r="F17">
            <v>7.259551763371167E-4</v>
          </cell>
          <cell r="H17">
            <v>0.69</v>
          </cell>
          <cell r="J17">
            <v>7.1952151819040336E-5</v>
          </cell>
        </row>
        <row r="18">
          <cell r="A18">
            <v>0.56000000000000005</v>
          </cell>
          <cell r="C18">
            <v>6.6105213057101687E-6</v>
          </cell>
          <cell r="D18">
            <v>0.68</v>
          </cell>
          <cell r="F18">
            <v>9.6359969594523112E-4</v>
          </cell>
          <cell r="H18">
            <v>0.7</v>
          </cell>
          <cell r="J18">
            <v>2.8780860727616134E-4</v>
          </cell>
        </row>
        <row r="19">
          <cell r="A19">
            <v>0.56999999999999995</v>
          </cell>
          <cell r="C19">
            <v>6.6105213057101687E-6</v>
          </cell>
          <cell r="D19">
            <v>0.69</v>
          </cell>
          <cell r="F19">
            <v>1.5316677599399703E-3</v>
          </cell>
          <cell r="H19">
            <v>0.71</v>
          </cell>
          <cell r="J19">
            <v>1.1422404101272654E-3</v>
          </cell>
        </row>
        <row r="20">
          <cell r="A20">
            <v>0.57999999999999996</v>
          </cell>
          <cell r="C20">
            <v>3.3052606528550843E-6</v>
          </cell>
          <cell r="D20">
            <v>0.7</v>
          </cell>
          <cell r="F20">
            <v>2.1550776983639964E-3</v>
          </cell>
          <cell r="H20">
            <v>0.72</v>
          </cell>
          <cell r="J20">
            <v>2.2754868012771507E-3</v>
          </cell>
        </row>
        <row r="21">
          <cell r="A21">
            <v>0.59</v>
          </cell>
          <cell r="C21">
            <v>6.6105213057101687E-6</v>
          </cell>
          <cell r="D21">
            <v>0.71</v>
          </cell>
          <cell r="F21">
            <v>2.9054484075375633E-3</v>
          </cell>
          <cell r="H21">
            <v>0.73</v>
          </cell>
          <cell r="J21">
            <v>3.9483743310698384E-3</v>
          </cell>
        </row>
        <row r="22">
          <cell r="A22">
            <v>0.6</v>
          </cell>
          <cell r="C22">
            <v>1.9831563917130504E-5</v>
          </cell>
          <cell r="D22">
            <v>0.72</v>
          </cell>
          <cell r="F22">
            <v>3.7974292071625408E-3</v>
          </cell>
          <cell r="H22">
            <v>0.74</v>
          </cell>
          <cell r="J22">
            <v>5.3514412915411248E-3</v>
          </cell>
        </row>
        <row r="23">
          <cell r="A23">
            <v>0.61</v>
          </cell>
          <cell r="C23">
            <v>1.6526303264275421E-5</v>
          </cell>
          <cell r="D23">
            <v>0.73</v>
          </cell>
          <cell r="F23">
            <v>4.8782234607227326E-3</v>
          </cell>
          <cell r="H23">
            <v>0.75</v>
          </cell>
          <cell r="J23">
            <v>8.202545307370598E-3</v>
          </cell>
        </row>
        <row r="24">
          <cell r="A24">
            <v>0.62</v>
          </cell>
          <cell r="C24">
            <v>1.9831563917130504E-5</v>
          </cell>
          <cell r="D24">
            <v>0.74</v>
          </cell>
          <cell r="F24">
            <v>6.7582194891293908E-3</v>
          </cell>
          <cell r="H24">
            <v>0.76</v>
          </cell>
          <cell r="J24">
            <v>1.2016009353779736E-2</v>
          </cell>
        </row>
        <row r="25">
          <cell r="A25">
            <v>0.63</v>
          </cell>
          <cell r="C25">
            <v>6.6105213057101687E-6</v>
          </cell>
          <cell r="D25">
            <v>0.75</v>
          </cell>
          <cell r="F25">
            <v>8.7326222445036558E-3</v>
          </cell>
          <cell r="H25">
            <v>0.77</v>
          </cell>
          <cell r="J25">
            <v>1.696271979133876E-2</v>
          </cell>
        </row>
        <row r="26">
          <cell r="A26">
            <v>0.64</v>
          </cell>
          <cell r="C26">
            <v>1.6526303264275421E-5</v>
          </cell>
          <cell r="D26">
            <v>0.76</v>
          </cell>
          <cell r="F26">
            <v>9.5399625302956068E-3</v>
          </cell>
          <cell r="H26">
            <v>0.78</v>
          </cell>
          <cell r="J26">
            <v>2.3393443360165491E-2</v>
          </cell>
        </row>
        <row r="27">
          <cell r="A27">
            <v>0.65</v>
          </cell>
          <cell r="C27">
            <v>2.3136824569985588E-5</v>
          </cell>
          <cell r="D27">
            <v>0.77</v>
          </cell>
          <cell r="F27">
            <v>7.8780785952279036E-3</v>
          </cell>
          <cell r="H27">
            <v>0.79</v>
          </cell>
          <cell r="J27">
            <v>3.1380132212078971E-2</v>
          </cell>
        </row>
        <row r="28">
          <cell r="A28">
            <v>0.66</v>
          </cell>
          <cell r="C28">
            <v>2.3136824569985588E-5</v>
          </cell>
          <cell r="D28">
            <v>0.78</v>
          </cell>
          <cell r="F28">
            <v>7.1716558451599462E-3</v>
          </cell>
          <cell r="H28">
            <v>0.8</v>
          </cell>
          <cell r="J28">
            <v>2.5111300984845077E-2</v>
          </cell>
        </row>
        <row r="29">
          <cell r="A29">
            <v>0.67</v>
          </cell>
          <cell r="C29">
            <v>5.9494691751391516E-5</v>
          </cell>
          <cell r="D29">
            <v>0.79</v>
          </cell>
          <cell r="F29">
            <v>6.8428600029624177E-3</v>
          </cell>
          <cell r="H29">
            <v>0.81</v>
          </cell>
          <cell r="J29">
            <v>5.1355848360840044E-3</v>
          </cell>
        </row>
        <row r="30">
          <cell r="A30">
            <v>0.68</v>
          </cell>
          <cell r="C30">
            <v>7.9326255668522017E-5</v>
          </cell>
          <cell r="D30">
            <v>0.8</v>
          </cell>
          <cell r="F30">
            <v>6.7972843416677113E-3</v>
          </cell>
          <cell r="H30">
            <v>0.82</v>
          </cell>
          <cell r="J30">
            <v>1.1584296442865495E-2</v>
          </cell>
        </row>
        <row r="31">
          <cell r="A31">
            <v>0.69</v>
          </cell>
          <cell r="C31">
            <v>9.2547298279942351E-5</v>
          </cell>
          <cell r="D31">
            <v>0.81</v>
          </cell>
          <cell r="F31">
            <v>7.3393091706369035E-3</v>
          </cell>
          <cell r="H31">
            <v>0.83</v>
          </cell>
          <cell r="J31">
            <v>4.8513738363987945E-2</v>
          </cell>
        </row>
        <row r="32">
          <cell r="A32">
            <v>0.7</v>
          </cell>
          <cell r="C32">
            <v>1.2559990480849319E-4</v>
          </cell>
          <cell r="D32">
            <v>0.82</v>
          </cell>
          <cell r="F32">
            <v>8.195480522101754E-3</v>
          </cell>
          <cell r="H32">
            <v>0.84</v>
          </cell>
          <cell r="J32">
            <v>7.5711651751585202E-2</v>
          </cell>
        </row>
        <row r="33">
          <cell r="A33">
            <v>0.71</v>
          </cell>
          <cell r="C33">
            <v>7.6020995015666941E-5</v>
          </cell>
          <cell r="D33">
            <v>0.83</v>
          </cell>
          <cell r="F33">
            <v>9.8492259462239756E-3</v>
          </cell>
          <cell r="H33">
            <v>0.85</v>
          </cell>
          <cell r="J33">
            <v>0.10957413320142105</v>
          </cell>
        </row>
        <row r="34">
          <cell r="A34">
            <v>0.72</v>
          </cell>
          <cell r="C34">
            <v>1.3551568676705846E-4</v>
          </cell>
          <cell r="D34">
            <v>0.84</v>
          </cell>
          <cell r="F34">
            <v>1.1367872088651173E-2</v>
          </cell>
          <cell r="H34">
            <v>0.86</v>
          </cell>
          <cell r="J34">
            <v>0.14280703332284031</v>
          </cell>
        </row>
        <row r="35">
          <cell r="A35">
            <v>0.73</v>
          </cell>
          <cell r="C35">
            <v>1.5534725068418894E-4</v>
          </cell>
          <cell r="D35">
            <v>0.85</v>
          </cell>
          <cell r="F35">
            <v>1.393801384523482E-2</v>
          </cell>
          <cell r="H35">
            <v>0.87</v>
          </cell>
          <cell r="J35">
            <v>0.17199262490443853</v>
          </cell>
        </row>
        <row r="36">
          <cell r="A36">
            <v>0.74</v>
          </cell>
          <cell r="C36">
            <v>1.7187355394846437E-4</v>
          </cell>
          <cell r="D36">
            <v>0.86</v>
          </cell>
          <cell r="F36">
            <v>1.7396880997065253E-2</v>
          </cell>
          <cell r="H36">
            <v>0.88</v>
          </cell>
          <cell r="J36">
            <v>0.20909295318613122</v>
          </cell>
        </row>
        <row r="37">
          <cell r="A37">
            <v>0.75</v>
          </cell>
          <cell r="C37">
            <v>1.6856829329560928E-4</v>
          </cell>
          <cell r="D37">
            <v>0.87</v>
          </cell>
          <cell r="F37">
            <v>2.1786793801058982E-2</v>
          </cell>
          <cell r="H37">
            <v>0.89</v>
          </cell>
          <cell r="J37">
            <v>8.5236317848630658E-2</v>
          </cell>
        </row>
        <row r="38">
          <cell r="A38">
            <v>0.76</v>
          </cell>
          <cell r="C38">
            <v>1.6526303264275422E-4</v>
          </cell>
          <cell r="D38">
            <v>0.88</v>
          </cell>
          <cell r="F38">
            <v>2.7836962837931321E-2</v>
          </cell>
          <cell r="H38">
            <v>0.9</v>
          </cell>
          <cell r="J38">
            <v>7.7528443585015965E-3</v>
          </cell>
        </row>
        <row r="39">
          <cell r="A39">
            <v>0.77</v>
          </cell>
          <cell r="C39">
            <v>2.908629374512474E-4</v>
          </cell>
          <cell r="D39">
            <v>0.89</v>
          </cell>
          <cell r="F39">
            <v>3.587943935425799E-2</v>
          </cell>
          <cell r="H39">
            <v>0.91</v>
          </cell>
          <cell r="J39">
            <v>1.4840131312677069E-3</v>
          </cell>
        </row>
        <row r="40">
          <cell r="A40">
            <v>0.78</v>
          </cell>
          <cell r="C40">
            <v>4.3959966682972619E-4</v>
          </cell>
          <cell r="D40">
            <v>0.9</v>
          </cell>
          <cell r="F40">
            <v>4.6221859063778258E-2</v>
          </cell>
          <cell r="H40">
            <v>0.92</v>
          </cell>
          <cell r="J40">
            <v>3.9573683500472188E-4</v>
          </cell>
        </row>
        <row r="41">
          <cell r="A41">
            <v>0.79</v>
          </cell>
          <cell r="C41">
            <v>4.0654706030117534E-4</v>
          </cell>
          <cell r="D41">
            <v>0.91</v>
          </cell>
          <cell r="F41">
            <v>6.2865113947291745E-2</v>
          </cell>
          <cell r="H41">
            <v>0.93</v>
          </cell>
          <cell r="J41">
            <v>1.0792822772856051E-4</v>
          </cell>
        </row>
        <row r="42">
          <cell r="A42">
            <v>0.8</v>
          </cell>
          <cell r="C42">
            <v>4.362944061768711E-4</v>
          </cell>
          <cell r="D42">
            <v>0.92</v>
          </cell>
          <cell r="F42">
            <v>8.4736548262183756E-2</v>
          </cell>
          <cell r="H42">
            <v>0.94</v>
          </cell>
          <cell r="J42">
            <v>8.0946170796420376E-5</v>
          </cell>
        </row>
        <row r="43">
          <cell r="A43">
            <v>0.81</v>
          </cell>
          <cell r="C43">
            <v>4.5282070944114655E-4</v>
          </cell>
          <cell r="D43">
            <v>0.93</v>
          </cell>
          <cell r="F43">
            <v>0.11633350315692839</v>
          </cell>
          <cell r="H43">
            <v>0.95</v>
          </cell>
          <cell r="J43">
            <v>8.994018977380042E-6</v>
          </cell>
        </row>
        <row r="44">
          <cell r="A44">
            <v>0.82</v>
          </cell>
          <cell r="C44">
            <v>6.4452582730674141E-4</v>
          </cell>
          <cell r="D44">
            <v>0.94</v>
          </cell>
          <cell r="F44">
            <v>0.14425673421088184</v>
          </cell>
          <cell r="H44">
            <v>0.96</v>
          </cell>
          <cell r="J44">
            <v>8.994018977380042E-6</v>
          </cell>
        </row>
        <row r="45">
          <cell r="A45">
            <v>0.83</v>
          </cell>
          <cell r="C45">
            <v>9.4530454671655408E-4</v>
          </cell>
          <cell r="D45">
            <v>0.95</v>
          </cell>
          <cell r="F45">
            <v>0.14443415374949337</v>
          </cell>
        </row>
        <row r="46">
          <cell r="A46">
            <v>0.84</v>
          </cell>
          <cell r="C46">
            <v>1.7418723640546293E-3</v>
          </cell>
          <cell r="D46">
            <v>0.96</v>
          </cell>
          <cell r="F46">
            <v>0.11844788830056498</v>
          </cell>
        </row>
        <row r="47">
          <cell r="A47">
            <v>0.85</v>
          </cell>
          <cell r="C47">
            <v>2.987955630180996E-3</v>
          </cell>
          <cell r="D47">
            <v>0.97</v>
          </cell>
          <cell r="F47">
            <v>4.9832102519194676E-2</v>
          </cell>
        </row>
        <row r="48">
          <cell r="A48">
            <v>0.86</v>
          </cell>
          <cell r="C48">
            <v>5.3908801248066423E-3</v>
          </cell>
          <cell r="D48">
            <v>0.98</v>
          </cell>
          <cell r="F48">
            <v>6.7614748935075838E-3</v>
          </cell>
        </row>
        <row r="49">
          <cell r="A49">
            <v>0.87</v>
          </cell>
          <cell r="C49">
            <v>8.7060565596202913E-3</v>
          </cell>
          <cell r="D49">
            <v>0.99</v>
          </cell>
          <cell r="F49">
            <v>5.4528023334738578E-4</v>
          </cell>
        </row>
        <row r="50">
          <cell r="A50">
            <v>0.88</v>
          </cell>
          <cell r="C50">
            <v>1.4364662797308195E-2</v>
          </cell>
        </row>
        <row r="51">
          <cell r="A51">
            <v>0.89</v>
          </cell>
          <cell r="C51">
            <v>2.3791266179250897E-2</v>
          </cell>
        </row>
        <row r="52">
          <cell r="A52">
            <v>0.9</v>
          </cell>
          <cell r="C52">
            <v>3.6582624905800068E-2</v>
          </cell>
        </row>
        <row r="53">
          <cell r="A53">
            <v>0.91</v>
          </cell>
          <cell r="C53">
            <v>5.5994420720017979E-2</v>
          </cell>
        </row>
        <row r="54">
          <cell r="A54">
            <v>0.92</v>
          </cell>
          <cell r="C54">
            <v>8.2512526937874323E-2</v>
          </cell>
        </row>
        <row r="55">
          <cell r="A55">
            <v>0.93</v>
          </cell>
          <cell r="C55">
            <v>0.11342001930272222</v>
          </cell>
        </row>
        <row r="56">
          <cell r="A56">
            <v>0.94</v>
          </cell>
          <cell r="C56">
            <v>0.14830374023295478</v>
          </cell>
        </row>
        <row r="57">
          <cell r="A57">
            <v>0.95</v>
          </cell>
          <cell r="C57">
            <v>0.17471938337057261</v>
          </cell>
        </row>
        <row r="58">
          <cell r="A58">
            <v>0.96</v>
          </cell>
          <cell r="C58">
            <v>0.1725346060790354</v>
          </cell>
        </row>
        <row r="59">
          <cell r="A59">
            <v>0.97</v>
          </cell>
          <cell r="C59">
            <v>0.12349114851197165</v>
          </cell>
        </row>
        <row r="60">
          <cell r="A60">
            <v>0.98</v>
          </cell>
          <cell r="C60">
            <v>3.010761928685696E-2</v>
          </cell>
        </row>
        <row r="61">
          <cell r="A61">
            <v>0.99</v>
          </cell>
          <cell r="C61">
            <v>1.2229464415563812E-4</v>
          </cell>
        </row>
        <row r="62">
          <cell r="A62">
            <v>1</v>
          </cell>
          <cell r="C62">
            <v>1.5865251133704403E-4</v>
          </cell>
        </row>
      </sheetData>
      <sheetData sheetId="2">
        <row r="5">
          <cell r="C5">
            <v>0.34</v>
          </cell>
          <cell r="D5">
            <v>3.5442266320277585E-6</v>
          </cell>
          <cell r="G5">
            <v>0.56000000000000005</v>
          </cell>
          <cell r="H5">
            <v>7.9443892750744795E-6</v>
          </cell>
          <cell r="K5">
            <v>0.57999999999999996</v>
          </cell>
          <cell r="L5">
            <v>3.510015830171394E-6</v>
          </cell>
        </row>
        <row r="6">
          <cell r="C6">
            <v>0.36</v>
          </cell>
          <cell r="D6">
            <v>3.5442266320277585E-6</v>
          </cell>
          <cell r="G6">
            <v>0.57999999999999996</v>
          </cell>
          <cell r="H6">
            <v>3.9721946375372397E-6</v>
          </cell>
          <cell r="K6">
            <v>0.59</v>
          </cell>
          <cell r="L6">
            <v>1.0530047490514182E-5</v>
          </cell>
        </row>
        <row r="7">
          <cell r="C7">
            <v>0.41</v>
          </cell>
          <cell r="D7">
            <v>7.0884532640555169E-6</v>
          </cell>
          <cell r="G7">
            <v>0.6</v>
          </cell>
          <cell r="H7">
            <v>7.9443892750744795E-6</v>
          </cell>
          <cell r="K7">
            <v>0.6</v>
          </cell>
          <cell r="L7">
            <v>3.510015830171394E-6</v>
          </cell>
        </row>
        <row r="8">
          <cell r="C8">
            <v>0.42</v>
          </cell>
          <cell r="D8">
            <v>3.5442266320277585E-6</v>
          </cell>
          <cell r="G8">
            <v>0.61</v>
          </cell>
          <cell r="H8">
            <v>1.5888778550148959E-5</v>
          </cell>
          <cell r="K8">
            <v>0.61</v>
          </cell>
          <cell r="L8">
            <v>1.0530047490514182E-5</v>
          </cell>
        </row>
        <row r="9">
          <cell r="C9">
            <v>0.43</v>
          </cell>
          <cell r="D9">
            <v>3.5442266320277585E-6</v>
          </cell>
          <cell r="G9">
            <v>0.62</v>
          </cell>
          <cell r="H9">
            <v>1.5888778550148959E-5</v>
          </cell>
          <cell r="K9">
            <v>0.62</v>
          </cell>
          <cell r="L9">
            <v>1.4040063320685576E-5</v>
          </cell>
        </row>
        <row r="10">
          <cell r="C10">
            <v>0.44</v>
          </cell>
          <cell r="D10">
            <v>3.5442266320277585E-6</v>
          </cell>
          <cell r="G10">
            <v>0.63</v>
          </cell>
          <cell r="H10">
            <v>3.9721946375372397E-6</v>
          </cell>
          <cell r="K10">
            <v>0.63</v>
          </cell>
          <cell r="L10">
            <v>1.4040063320685576E-5</v>
          </cell>
        </row>
        <row r="11">
          <cell r="C11">
            <v>0.46</v>
          </cell>
          <cell r="D11">
            <v>3.5442266320277585E-6</v>
          </cell>
          <cell r="G11">
            <v>0.64</v>
          </cell>
          <cell r="H11">
            <v>1.1916583912611718E-5</v>
          </cell>
          <cell r="K11">
            <v>0.64</v>
          </cell>
          <cell r="L11">
            <v>1.4040063320685576E-5</v>
          </cell>
        </row>
        <row r="12">
          <cell r="C12">
            <v>0.48</v>
          </cell>
          <cell r="D12">
            <v>3.5442266320277585E-6</v>
          </cell>
          <cell r="G12">
            <v>0.65</v>
          </cell>
          <cell r="H12">
            <v>3.9721946375372397E-6</v>
          </cell>
          <cell r="K12">
            <v>0.65</v>
          </cell>
          <cell r="L12">
            <v>1.4040063320685576E-5</v>
          </cell>
        </row>
        <row r="13">
          <cell r="C13">
            <v>0.5</v>
          </cell>
          <cell r="D13">
            <v>7.0884532640555169E-6</v>
          </cell>
          <cell r="G13">
            <v>0.66</v>
          </cell>
          <cell r="H13">
            <v>1.5888778550148959E-5</v>
          </cell>
          <cell r="K13">
            <v>0.66</v>
          </cell>
          <cell r="L13">
            <v>3.1590142471542546E-5</v>
          </cell>
        </row>
        <row r="14">
          <cell r="C14">
            <v>0.51</v>
          </cell>
          <cell r="D14">
            <v>3.5442266320277585E-6</v>
          </cell>
          <cell r="G14">
            <v>0.68</v>
          </cell>
          <cell r="H14">
            <v>3.9721946375372397E-6</v>
          </cell>
          <cell r="K14">
            <v>0.67</v>
          </cell>
          <cell r="L14">
            <v>3.510015830171394E-6</v>
          </cell>
        </row>
        <row r="15">
          <cell r="C15">
            <v>0.54</v>
          </cell>
          <cell r="D15">
            <v>1.0632679896083275E-5</v>
          </cell>
          <cell r="G15">
            <v>0.69</v>
          </cell>
          <cell r="H15">
            <v>3.9721946375372397E-6</v>
          </cell>
          <cell r="K15">
            <v>0.68</v>
          </cell>
          <cell r="L15">
            <v>2.4570110811199758E-5</v>
          </cell>
        </row>
        <row r="16">
          <cell r="C16">
            <v>0.55000000000000004</v>
          </cell>
          <cell r="D16">
            <v>7.0884532640555169E-6</v>
          </cell>
          <cell r="G16">
            <v>0.7</v>
          </cell>
          <cell r="H16">
            <v>1.1916583912611718E-5</v>
          </cell>
          <cell r="K16">
            <v>0.69</v>
          </cell>
          <cell r="L16">
            <v>2.1060094981028364E-5</v>
          </cell>
        </row>
        <row r="17">
          <cell r="C17">
            <v>0.56000000000000005</v>
          </cell>
          <cell r="D17">
            <v>7.0884532640555169E-6</v>
          </cell>
          <cell r="G17">
            <v>0.71</v>
          </cell>
          <cell r="H17">
            <v>1.5888778550148959E-5</v>
          </cell>
          <cell r="K17">
            <v>0.7</v>
          </cell>
          <cell r="L17">
            <v>1.0530047490514182E-5</v>
          </cell>
        </row>
        <row r="18">
          <cell r="C18">
            <v>0.56999999999999995</v>
          </cell>
          <cell r="D18">
            <v>7.0884532640555169E-6</v>
          </cell>
          <cell r="G18">
            <v>0.72</v>
          </cell>
          <cell r="H18">
            <v>1.1916583912611718E-5</v>
          </cell>
          <cell r="K18">
            <v>0.71</v>
          </cell>
          <cell r="L18">
            <v>2.1060094981028364E-5</v>
          </cell>
        </row>
        <row r="19">
          <cell r="C19">
            <v>0.6</v>
          </cell>
          <cell r="D19">
            <v>7.0884532640555169E-6</v>
          </cell>
          <cell r="G19">
            <v>0.73</v>
          </cell>
          <cell r="H19">
            <v>7.9443892750744795E-6</v>
          </cell>
          <cell r="K19">
            <v>0.72</v>
          </cell>
          <cell r="L19">
            <v>1.4040063320685576E-5</v>
          </cell>
        </row>
        <row r="20">
          <cell r="C20">
            <v>0.61</v>
          </cell>
          <cell r="D20">
            <v>2.126535979216655E-5</v>
          </cell>
          <cell r="G20">
            <v>0.74</v>
          </cell>
          <cell r="H20">
            <v>7.9443892750744795E-6</v>
          </cell>
          <cell r="K20">
            <v>0.73</v>
          </cell>
          <cell r="L20">
            <v>1.755007915085697E-5</v>
          </cell>
        </row>
        <row r="21">
          <cell r="C21">
            <v>0.62</v>
          </cell>
          <cell r="D21">
            <v>1.0632679896083275E-5</v>
          </cell>
          <cell r="G21">
            <v>0.75</v>
          </cell>
          <cell r="H21">
            <v>2.7805362462760675E-5</v>
          </cell>
          <cell r="K21">
            <v>0.74</v>
          </cell>
          <cell r="L21">
            <v>2.4570110811199758E-5</v>
          </cell>
        </row>
        <row r="22">
          <cell r="C22">
            <v>0.63</v>
          </cell>
          <cell r="D22">
            <v>7.0884532640555169E-6</v>
          </cell>
          <cell r="G22">
            <v>0.76</v>
          </cell>
          <cell r="H22">
            <v>5.5610724925521349E-5</v>
          </cell>
          <cell r="K22">
            <v>0.75</v>
          </cell>
          <cell r="L22">
            <v>2.8080126641371152E-5</v>
          </cell>
        </row>
        <row r="23">
          <cell r="C23">
            <v>0.64</v>
          </cell>
          <cell r="D23">
            <v>1.7721133160138791E-5</v>
          </cell>
          <cell r="G23">
            <v>0.77</v>
          </cell>
          <cell r="H23">
            <v>6.3555114200595836E-5</v>
          </cell>
          <cell r="K23">
            <v>0.76</v>
          </cell>
          <cell r="L23">
            <v>3.510015830171394E-5</v>
          </cell>
        </row>
        <row r="24">
          <cell r="C24">
            <v>0.65</v>
          </cell>
          <cell r="D24">
            <v>2.8353813056222068E-5</v>
          </cell>
          <cell r="G24">
            <v>0.78</v>
          </cell>
          <cell r="H24">
            <v>5.1638530287984113E-5</v>
          </cell>
          <cell r="K24">
            <v>0.77</v>
          </cell>
          <cell r="L24">
            <v>3.510015830171394E-5</v>
          </cell>
        </row>
        <row r="25">
          <cell r="C25">
            <v>0.66</v>
          </cell>
          <cell r="D25">
            <v>2.8353813056222068E-5</v>
          </cell>
          <cell r="G25">
            <v>0.79</v>
          </cell>
          <cell r="H25">
            <v>9.9304865938430983E-5</v>
          </cell>
          <cell r="K25">
            <v>0.78</v>
          </cell>
          <cell r="L25">
            <v>2.8080126641371152E-5</v>
          </cell>
        </row>
        <row r="26">
          <cell r="C26">
            <v>0.67</v>
          </cell>
          <cell r="D26">
            <v>3.1898039688249823E-5</v>
          </cell>
          <cell r="G26">
            <v>0.8</v>
          </cell>
          <cell r="H26">
            <v>1.2711022840119167E-4</v>
          </cell>
          <cell r="K26">
            <v>0.79</v>
          </cell>
          <cell r="L26">
            <v>3.510015830171394E-5</v>
          </cell>
        </row>
        <row r="27">
          <cell r="C27">
            <v>0.68</v>
          </cell>
          <cell r="D27">
            <v>6.3796079376499646E-5</v>
          </cell>
          <cell r="G27">
            <v>0.81</v>
          </cell>
          <cell r="H27">
            <v>1.6285998013902681E-4</v>
          </cell>
          <cell r="K27">
            <v>0.8</v>
          </cell>
          <cell r="L27">
            <v>3.510015830171394E-5</v>
          </cell>
        </row>
        <row r="28">
          <cell r="C28">
            <v>0.69</v>
          </cell>
          <cell r="D28">
            <v>7.7972985904610682E-5</v>
          </cell>
          <cell r="G28">
            <v>0.82</v>
          </cell>
          <cell r="H28">
            <v>1.112214498510427E-4</v>
          </cell>
          <cell r="K28">
            <v>0.81</v>
          </cell>
          <cell r="L28">
            <v>6.3180284943085093E-5</v>
          </cell>
        </row>
        <row r="29">
          <cell r="C29">
            <v>0.7</v>
          </cell>
          <cell r="D29">
            <v>1.0987102559286051E-4</v>
          </cell>
          <cell r="G29">
            <v>0.83</v>
          </cell>
          <cell r="H29">
            <v>1.0724925521350546E-4</v>
          </cell>
          <cell r="K29">
            <v>0.82</v>
          </cell>
          <cell r="L29">
            <v>8.073036409394207E-5</v>
          </cell>
        </row>
        <row r="30">
          <cell r="C30">
            <v>0.71</v>
          </cell>
          <cell r="D30">
            <v>8.1517212536638448E-5</v>
          </cell>
          <cell r="G30">
            <v>0.84</v>
          </cell>
          <cell r="H30">
            <v>1.5491559086395235E-4</v>
          </cell>
          <cell r="K30">
            <v>0.83</v>
          </cell>
          <cell r="L30">
            <v>1.193405382258274E-4</v>
          </cell>
        </row>
        <row r="31">
          <cell r="C31">
            <v>0.72</v>
          </cell>
          <cell r="D31">
            <v>1.2050370548894379E-4</v>
          </cell>
          <cell r="G31">
            <v>0.85</v>
          </cell>
          <cell r="H31">
            <v>2.4230387288977159E-4</v>
          </cell>
          <cell r="K31">
            <v>0.84</v>
          </cell>
          <cell r="L31">
            <v>1.2636056988617019E-4</v>
          </cell>
        </row>
        <row r="32">
          <cell r="C32">
            <v>0.73</v>
          </cell>
          <cell r="D32">
            <v>1.3468061201705482E-4</v>
          </cell>
          <cell r="G32">
            <v>0.86</v>
          </cell>
          <cell r="H32">
            <v>2.8599801390268123E-4</v>
          </cell>
          <cell r="K32">
            <v>0.85</v>
          </cell>
          <cell r="L32">
            <v>1.0530047490514182E-4</v>
          </cell>
        </row>
        <row r="33">
          <cell r="C33">
            <v>0.74</v>
          </cell>
          <cell r="D33">
            <v>1.8075555823341568E-4</v>
          </cell>
          <cell r="G33">
            <v>0.87</v>
          </cell>
          <cell r="H33">
            <v>4.0913604766633566E-4</v>
          </cell>
          <cell r="K33">
            <v>0.86</v>
          </cell>
          <cell r="L33">
            <v>1.7199077567839831E-4</v>
          </cell>
        </row>
        <row r="34">
          <cell r="C34">
            <v>0.75</v>
          </cell>
          <cell r="D34">
            <v>1.3822483864908258E-4</v>
          </cell>
          <cell r="G34">
            <v>0.88</v>
          </cell>
          <cell r="H34">
            <v>6.1569016881827209E-4</v>
          </cell>
          <cell r="K34">
            <v>0.87</v>
          </cell>
          <cell r="L34">
            <v>2.6676120309302597E-4</v>
          </cell>
        </row>
        <row r="35">
          <cell r="C35">
            <v>0.76</v>
          </cell>
          <cell r="D35">
            <v>2.1619782455369326E-4</v>
          </cell>
          <cell r="G35">
            <v>0.89</v>
          </cell>
          <cell r="H35">
            <v>9.930486593843098E-4</v>
          </cell>
          <cell r="K35">
            <v>0.88</v>
          </cell>
          <cell r="L35">
            <v>3.7908170965851058E-4</v>
          </cell>
        </row>
        <row r="36">
          <cell r="C36">
            <v>0.77</v>
          </cell>
          <cell r="D36">
            <v>2.4809586424194308E-4</v>
          </cell>
          <cell r="G36">
            <v>0.9</v>
          </cell>
          <cell r="H36">
            <v>1.6961271102284012E-3</v>
          </cell>
          <cell r="K36">
            <v>0.89</v>
          </cell>
          <cell r="L36">
            <v>4.8087216873348099E-4</v>
          </cell>
        </row>
        <row r="37">
          <cell r="C37">
            <v>0.78</v>
          </cell>
          <cell r="D37">
            <v>4.0758606268319222E-4</v>
          </cell>
          <cell r="G37">
            <v>0.91</v>
          </cell>
          <cell r="H37">
            <v>2.4508440913604767E-3</v>
          </cell>
          <cell r="K37">
            <v>0.9</v>
          </cell>
          <cell r="L37">
            <v>8.3889378341096322E-4</v>
          </cell>
        </row>
        <row r="38">
          <cell r="C38">
            <v>0.79</v>
          </cell>
          <cell r="D38">
            <v>3.8986492952305344E-4</v>
          </cell>
          <cell r="G38">
            <v>0.92</v>
          </cell>
          <cell r="H38">
            <v>4.1747765640516386E-3</v>
          </cell>
          <cell r="K38">
            <v>0.91</v>
          </cell>
          <cell r="L38">
            <v>1.326785983804787E-3</v>
          </cell>
        </row>
        <row r="39">
          <cell r="C39">
            <v>0.8</v>
          </cell>
          <cell r="D39">
            <v>3.7923224962697015E-4</v>
          </cell>
          <cell r="G39">
            <v>0.93</v>
          </cell>
          <cell r="H39">
            <v>6.3872889771598804E-3</v>
          </cell>
          <cell r="K39">
            <v>0.92</v>
          </cell>
          <cell r="L39">
            <v>1.8989185641227241E-3</v>
          </cell>
        </row>
        <row r="40">
          <cell r="C40">
            <v>0.81</v>
          </cell>
          <cell r="D40">
            <v>4.0049760941913672E-4</v>
          </cell>
          <cell r="G40">
            <v>0.94</v>
          </cell>
          <cell r="H40">
            <v>9.8589870903674284E-3</v>
          </cell>
          <cell r="K40">
            <v>0.93</v>
          </cell>
          <cell r="L40">
            <v>2.6254918409682028E-3</v>
          </cell>
        </row>
        <row r="41">
          <cell r="C41">
            <v>0.82</v>
          </cell>
          <cell r="D41">
            <v>5.9897430081269122E-4</v>
          </cell>
          <cell r="G41">
            <v>0.95</v>
          </cell>
          <cell r="H41">
            <v>1.516583912611718E-2</v>
          </cell>
          <cell r="K41">
            <v>0.94</v>
          </cell>
          <cell r="L41">
            <v>3.5029957985110512E-3</v>
          </cell>
        </row>
        <row r="42">
          <cell r="C42">
            <v>0.83</v>
          </cell>
          <cell r="D42">
            <v>9.2149892432721718E-4</v>
          </cell>
          <cell r="G42">
            <v>0.96</v>
          </cell>
          <cell r="H42">
            <v>2.2188679245283019E-2</v>
          </cell>
          <cell r="K42">
            <v>0.95</v>
          </cell>
          <cell r="L42">
            <v>4.8999820989192658E-3</v>
          </cell>
        </row>
        <row r="43">
          <cell r="C43">
            <v>0.84</v>
          </cell>
          <cell r="D43">
            <v>1.7189499165334628E-3</v>
          </cell>
          <cell r="G43">
            <v>0.97</v>
          </cell>
          <cell r="H43">
            <v>3.114995034756703E-2</v>
          </cell>
          <cell r="K43">
            <v>0.96</v>
          </cell>
          <cell r="L43">
            <v>8.1642968209786632E-3</v>
          </cell>
        </row>
        <row r="44">
          <cell r="C44">
            <v>0.85</v>
          </cell>
          <cell r="D44">
            <v>3.0763887166000941E-3</v>
          </cell>
          <cell r="G44">
            <v>0.98</v>
          </cell>
          <cell r="H44">
            <v>5.2969215491559085E-2</v>
          </cell>
          <cell r="K44">
            <v>0.97</v>
          </cell>
          <cell r="L44">
            <v>1.7128877251236404E-2</v>
          </cell>
        </row>
        <row r="45">
          <cell r="C45">
            <v>0.86</v>
          </cell>
          <cell r="D45">
            <v>5.3411495344658317E-3</v>
          </cell>
          <cell r="G45">
            <v>0.99</v>
          </cell>
          <cell r="H45">
            <v>0.70064349553128102</v>
          </cell>
          <cell r="K45">
            <v>0.98</v>
          </cell>
          <cell r="L45">
            <v>5.4921217694691805E-2</v>
          </cell>
        </row>
        <row r="46">
          <cell r="C46">
            <v>0.87</v>
          </cell>
          <cell r="D46">
            <v>8.7294301946843691E-3</v>
          </cell>
          <cell r="G46">
            <v>1</v>
          </cell>
          <cell r="H46">
            <v>0.14965640516385303</v>
          </cell>
          <cell r="K46">
            <v>0.99</v>
          </cell>
          <cell r="L46">
            <v>0.64568145202334859</v>
          </cell>
        </row>
        <row r="47">
          <cell r="C47">
            <v>0.88</v>
          </cell>
          <cell r="D47">
            <v>1.4347029406448365E-2</v>
          </cell>
          <cell r="K47">
            <v>1</v>
          </cell>
          <cell r="L47">
            <v>0.256768188024528</v>
          </cell>
        </row>
        <row r="48">
          <cell r="C48">
            <v>0.89</v>
          </cell>
          <cell r="D48">
            <v>2.3717964621529759E-2</v>
          </cell>
        </row>
        <row r="49">
          <cell r="C49">
            <v>0.9</v>
          </cell>
          <cell r="D49">
            <v>3.6509078536517942E-2</v>
          </cell>
        </row>
        <row r="50">
          <cell r="C50">
            <v>0.91</v>
          </cell>
          <cell r="D50">
            <v>5.5275758553104917E-2</v>
          </cell>
        </row>
        <row r="51">
          <cell r="C51">
            <v>0.92</v>
          </cell>
          <cell r="D51">
            <v>8.2491874860446082E-2</v>
          </cell>
        </row>
        <row r="52">
          <cell r="C52">
            <v>0.93</v>
          </cell>
          <cell r="D52">
            <v>0.11319905440033458</v>
          </cell>
        </row>
        <row r="53">
          <cell r="C53">
            <v>0.94</v>
          </cell>
          <cell r="D53">
            <v>0.14897447802402278</v>
          </cell>
        </row>
        <row r="54">
          <cell r="C54">
            <v>0.95</v>
          </cell>
          <cell r="D54">
            <v>0.1749749245965784</v>
          </cell>
        </row>
        <row r="55">
          <cell r="C55">
            <v>0.96</v>
          </cell>
          <cell r="D55">
            <v>0.17262155811291197</v>
          </cell>
        </row>
        <row r="56">
          <cell r="C56">
            <v>0.97</v>
          </cell>
          <cell r="D56">
            <v>0.12354465193922361</v>
          </cell>
        </row>
        <row r="57">
          <cell r="C57">
            <v>0.98</v>
          </cell>
          <cell r="D57">
            <v>3.0490981715334806E-2</v>
          </cell>
        </row>
        <row r="58">
          <cell r="C58">
            <v>0.99</v>
          </cell>
          <cell r="D58">
            <v>1.1695947885691602E-4</v>
          </cell>
        </row>
        <row r="59">
          <cell r="C59">
            <v>1</v>
          </cell>
          <cell r="D59">
            <v>1.7366710496936015E-4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56FB-554A-4D7E-9C5A-5B2A3E75A004}">
  <dimension ref="C1:R44"/>
  <sheetViews>
    <sheetView workbookViewId="0">
      <selection activeCell="R2" sqref="R2"/>
    </sheetView>
  </sheetViews>
  <sheetFormatPr defaultRowHeight="15" x14ac:dyDescent="0.25"/>
  <sheetData>
    <row r="1" spans="3:18" x14ac:dyDescent="0.25">
      <c r="C1" t="s">
        <v>0</v>
      </c>
      <c r="F1" t="s">
        <v>1</v>
      </c>
      <c r="I1" t="s">
        <v>2</v>
      </c>
      <c r="L1" t="s">
        <v>3</v>
      </c>
      <c r="R1" t="s">
        <v>286</v>
      </c>
    </row>
    <row r="2" spans="3:18" x14ac:dyDescent="0.25">
      <c r="C2">
        <v>0.62</v>
      </c>
      <c r="D2">
        <v>2</v>
      </c>
      <c r="F2">
        <v>0.59</v>
      </c>
      <c r="G2">
        <v>2</v>
      </c>
      <c r="I2">
        <v>0.57999999999999996</v>
      </c>
      <c r="J2">
        <v>1</v>
      </c>
      <c r="L2" t="s">
        <v>4</v>
      </c>
    </row>
    <row r="3" spans="3:18" ht="15.75" x14ac:dyDescent="0.25">
      <c r="C3">
        <v>0.63</v>
      </c>
      <c r="D3">
        <v>1</v>
      </c>
      <c r="F3">
        <v>0.6</v>
      </c>
      <c r="G3">
        <v>2</v>
      </c>
      <c r="I3">
        <v>0.59</v>
      </c>
      <c r="J3">
        <v>3</v>
      </c>
      <c r="L3" s="1" t="s">
        <v>5</v>
      </c>
    </row>
    <row r="4" spans="3:18" x14ac:dyDescent="0.25">
      <c r="C4">
        <v>0.64</v>
      </c>
      <c r="D4">
        <v>1</v>
      </c>
      <c r="F4">
        <v>0.61</v>
      </c>
      <c r="G4">
        <v>3</v>
      </c>
      <c r="I4">
        <v>0.6</v>
      </c>
      <c r="J4">
        <v>5</v>
      </c>
      <c r="L4" t="s">
        <v>6</v>
      </c>
    </row>
    <row r="5" spans="3:18" x14ac:dyDescent="0.25">
      <c r="C5">
        <v>0.66</v>
      </c>
      <c r="D5">
        <v>2</v>
      </c>
      <c r="F5">
        <v>0.62</v>
      </c>
      <c r="G5">
        <v>4</v>
      </c>
      <c r="I5">
        <v>0.61</v>
      </c>
      <c r="J5">
        <v>4</v>
      </c>
    </row>
    <row r="6" spans="3:18" x14ac:dyDescent="0.25">
      <c r="C6">
        <v>0.68</v>
      </c>
      <c r="D6">
        <v>1</v>
      </c>
      <c r="F6">
        <v>0.63</v>
      </c>
      <c r="G6">
        <v>11</v>
      </c>
      <c r="I6">
        <v>0.62</v>
      </c>
      <c r="J6">
        <v>4</v>
      </c>
    </row>
    <row r="7" spans="3:18" x14ac:dyDescent="0.25">
      <c r="C7">
        <v>0.69</v>
      </c>
      <c r="D7">
        <v>3</v>
      </c>
      <c r="F7">
        <v>0.64</v>
      </c>
      <c r="G7">
        <v>15</v>
      </c>
      <c r="I7">
        <v>0.63</v>
      </c>
      <c r="J7">
        <v>15</v>
      </c>
    </row>
    <row r="8" spans="3:18" x14ac:dyDescent="0.25">
      <c r="C8">
        <v>0.71</v>
      </c>
      <c r="D8">
        <v>2</v>
      </c>
      <c r="F8">
        <v>0.65</v>
      </c>
      <c r="G8">
        <v>20</v>
      </c>
      <c r="I8">
        <v>0.64</v>
      </c>
      <c r="J8">
        <v>14</v>
      </c>
    </row>
    <row r="9" spans="3:18" x14ac:dyDescent="0.25">
      <c r="C9">
        <v>0.72</v>
      </c>
      <c r="D9">
        <v>1</v>
      </c>
      <c r="F9">
        <v>0.66</v>
      </c>
      <c r="G9">
        <v>29</v>
      </c>
      <c r="I9">
        <v>0.65</v>
      </c>
      <c r="J9">
        <v>22</v>
      </c>
    </row>
    <row r="10" spans="3:18" x14ac:dyDescent="0.25">
      <c r="C10">
        <v>0.73</v>
      </c>
      <c r="D10">
        <v>3</v>
      </c>
      <c r="F10">
        <v>0.67</v>
      </c>
      <c r="G10">
        <v>35</v>
      </c>
      <c r="I10">
        <v>0.66</v>
      </c>
      <c r="J10">
        <v>38</v>
      </c>
    </row>
    <row r="11" spans="3:18" x14ac:dyDescent="0.25">
      <c r="C11">
        <v>0.74</v>
      </c>
      <c r="D11">
        <v>5</v>
      </c>
      <c r="F11">
        <v>0.68</v>
      </c>
      <c r="G11">
        <v>46</v>
      </c>
      <c r="I11">
        <v>0.67</v>
      </c>
      <c r="J11">
        <v>49</v>
      </c>
    </row>
    <row r="12" spans="3:18" x14ac:dyDescent="0.25">
      <c r="C12">
        <v>0.75</v>
      </c>
      <c r="D12">
        <v>3</v>
      </c>
      <c r="F12">
        <v>0.69</v>
      </c>
      <c r="G12">
        <v>44</v>
      </c>
      <c r="I12">
        <v>0.68</v>
      </c>
      <c r="J12">
        <v>62</v>
      </c>
    </row>
    <row r="13" spans="3:18" x14ac:dyDescent="0.25">
      <c r="C13">
        <v>0.76</v>
      </c>
      <c r="D13">
        <v>8</v>
      </c>
      <c r="F13">
        <v>0.7</v>
      </c>
      <c r="G13">
        <v>30</v>
      </c>
      <c r="I13">
        <v>0.69</v>
      </c>
      <c r="J13">
        <v>70</v>
      </c>
    </row>
    <row r="14" spans="3:18" x14ac:dyDescent="0.25">
      <c r="C14">
        <v>0.77</v>
      </c>
      <c r="D14">
        <v>5</v>
      </c>
      <c r="F14">
        <v>0.71</v>
      </c>
      <c r="G14">
        <v>39</v>
      </c>
      <c r="I14">
        <v>0.7</v>
      </c>
      <c r="J14">
        <v>64</v>
      </c>
    </row>
    <row r="15" spans="3:18" x14ac:dyDescent="0.25">
      <c r="C15">
        <v>0.78</v>
      </c>
      <c r="D15">
        <v>5</v>
      </c>
      <c r="F15">
        <v>0.72</v>
      </c>
      <c r="G15">
        <v>45</v>
      </c>
      <c r="I15">
        <v>0.71</v>
      </c>
      <c r="J15">
        <v>81</v>
      </c>
    </row>
    <row r="16" spans="3:18" x14ac:dyDescent="0.25">
      <c r="C16">
        <v>0.79</v>
      </c>
      <c r="D16">
        <v>7</v>
      </c>
      <c r="F16">
        <v>0.73</v>
      </c>
      <c r="G16">
        <v>40</v>
      </c>
      <c r="I16">
        <v>0.72</v>
      </c>
      <c r="J16">
        <v>90</v>
      </c>
    </row>
    <row r="17" spans="3:10" x14ac:dyDescent="0.25">
      <c r="C17">
        <v>0.8</v>
      </c>
      <c r="D17">
        <v>10</v>
      </c>
      <c r="F17">
        <v>0.74</v>
      </c>
      <c r="G17">
        <v>45</v>
      </c>
      <c r="I17">
        <v>0.73</v>
      </c>
      <c r="J17">
        <v>94</v>
      </c>
    </row>
    <row r="18" spans="3:10" x14ac:dyDescent="0.25">
      <c r="C18">
        <v>0.81</v>
      </c>
      <c r="D18">
        <v>11</v>
      </c>
      <c r="F18">
        <v>0.75</v>
      </c>
      <c r="G18">
        <v>41</v>
      </c>
      <c r="I18">
        <v>0.74</v>
      </c>
      <c r="J18">
        <v>91</v>
      </c>
    </row>
    <row r="19" spans="3:10" x14ac:dyDescent="0.25">
      <c r="C19">
        <v>0.82</v>
      </c>
      <c r="D19">
        <v>21</v>
      </c>
      <c r="F19">
        <v>0.76</v>
      </c>
      <c r="G19">
        <v>47</v>
      </c>
      <c r="I19">
        <v>0.75</v>
      </c>
      <c r="J19">
        <v>109</v>
      </c>
    </row>
    <row r="20" spans="3:10" x14ac:dyDescent="0.25">
      <c r="C20">
        <v>0.83</v>
      </c>
      <c r="D20">
        <v>16</v>
      </c>
      <c r="F20">
        <v>0.77</v>
      </c>
      <c r="G20">
        <v>32</v>
      </c>
      <c r="I20">
        <v>0.76</v>
      </c>
      <c r="J20">
        <v>106</v>
      </c>
    </row>
    <row r="21" spans="3:10" x14ac:dyDescent="0.25">
      <c r="C21">
        <v>0.84</v>
      </c>
      <c r="D21">
        <v>17</v>
      </c>
      <c r="F21">
        <v>0.78</v>
      </c>
      <c r="G21">
        <v>40</v>
      </c>
      <c r="I21">
        <v>0.77</v>
      </c>
      <c r="J21">
        <v>103</v>
      </c>
    </row>
    <row r="22" spans="3:10" x14ac:dyDescent="0.25">
      <c r="C22">
        <v>0.85</v>
      </c>
      <c r="D22">
        <v>18</v>
      </c>
      <c r="F22">
        <v>0.79</v>
      </c>
      <c r="G22">
        <v>39</v>
      </c>
      <c r="I22">
        <v>0.78</v>
      </c>
      <c r="J22">
        <v>88</v>
      </c>
    </row>
    <row r="23" spans="3:10" x14ac:dyDescent="0.25">
      <c r="C23">
        <v>0.86</v>
      </c>
      <c r="D23">
        <v>19</v>
      </c>
      <c r="F23">
        <v>0.8</v>
      </c>
      <c r="G23">
        <v>43</v>
      </c>
      <c r="I23">
        <v>0.79</v>
      </c>
      <c r="J23">
        <v>123</v>
      </c>
    </row>
    <row r="24" spans="3:10" x14ac:dyDescent="0.25">
      <c r="C24">
        <v>0.87</v>
      </c>
      <c r="D24">
        <v>14</v>
      </c>
      <c r="F24">
        <v>0.81</v>
      </c>
      <c r="G24">
        <v>58</v>
      </c>
      <c r="I24">
        <v>0.8</v>
      </c>
      <c r="J24">
        <v>126</v>
      </c>
    </row>
    <row r="25" spans="3:10" x14ac:dyDescent="0.25">
      <c r="C25">
        <v>0.88</v>
      </c>
      <c r="D25">
        <v>37</v>
      </c>
      <c r="F25">
        <v>0.82</v>
      </c>
      <c r="G25">
        <v>51</v>
      </c>
      <c r="I25">
        <v>0.81</v>
      </c>
      <c r="J25">
        <v>139</v>
      </c>
    </row>
    <row r="26" spans="3:10" x14ac:dyDescent="0.25">
      <c r="C26">
        <v>0.89</v>
      </c>
      <c r="D26">
        <v>21</v>
      </c>
      <c r="F26">
        <v>0.83</v>
      </c>
      <c r="G26">
        <v>56</v>
      </c>
      <c r="I26">
        <v>0.82</v>
      </c>
      <c r="J26">
        <v>176</v>
      </c>
    </row>
    <row r="27" spans="3:10" x14ac:dyDescent="0.25">
      <c r="C27">
        <v>0.9</v>
      </c>
      <c r="D27">
        <v>20</v>
      </c>
      <c r="F27">
        <v>0.84</v>
      </c>
      <c r="G27">
        <v>57</v>
      </c>
      <c r="I27">
        <v>0.83</v>
      </c>
      <c r="J27">
        <v>187</v>
      </c>
    </row>
    <row r="28" spans="3:10" x14ac:dyDescent="0.25">
      <c r="C28">
        <v>0.91</v>
      </c>
      <c r="D28">
        <v>37</v>
      </c>
      <c r="F28">
        <v>0.85</v>
      </c>
      <c r="G28">
        <v>74</v>
      </c>
      <c r="I28">
        <v>0.84</v>
      </c>
      <c r="J28">
        <v>246</v>
      </c>
    </row>
    <row r="29" spans="3:10" x14ac:dyDescent="0.25">
      <c r="C29">
        <v>0.92</v>
      </c>
      <c r="D29">
        <v>29</v>
      </c>
      <c r="F29">
        <v>0.86</v>
      </c>
      <c r="G29">
        <v>70</v>
      </c>
      <c r="I29">
        <v>0.85</v>
      </c>
      <c r="J29">
        <v>288</v>
      </c>
    </row>
    <row r="30" spans="3:10" x14ac:dyDescent="0.25">
      <c r="C30">
        <v>0.93</v>
      </c>
      <c r="D30">
        <v>30</v>
      </c>
      <c r="F30">
        <v>0.87</v>
      </c>
      <c r="G30">
        <v>71</v>
      </c>
      <c r="I30">
        <v>0.86</v>
      </c>
      <c r="J30">
        <v>372</v>
      </c>
    </row>
    <row r="31" spans="3:10" x14ac:dyDescent="0.25">
      <c r="C31">
        <v>0.94</v>
      </c>
      <c r="D31">
        <v>22</v>
      </c>
      <c r="F31">
        <v>0.88</v>
      </c>
      <c r="G31">
        <v>89</v>
      </c>
      <c r="I31">
        <v>0.87</v>
      </c>
      <c r="J31">
        <v>430</v>
      </c>
    </row>
    <row r="32" spans="3:10" x14ac:dyDescent="0.25">
      <c r="C32">
        <v>0.95</v>
      </c>
      <c r="D32">
        <v>50</v>
      </c>
      <c r="F32">
        <v>0.89</v>
      </c>
      <c r="G32">
        <v>95</v>
      </c>
      <c r="I32">
        <v>0.88</v>
      </c>
      <c r="J32">
        <v>625</v>
      </c>
    </row>
    <row r="33" spans="3:10" x14ac:dyDescent="0.25">
      <c r="C33">
        <v>0.96</v>
      </c>
      <c r="D33">
        <v>54</v>
      </c>
      <c r="F33">
        <v>0.9</v>
      </c>
      <c r="G33">
        <v>102</v>
      </c>
      <c r="I33">
        <v>0.89</v>
      </c>
      <c r="J33">
        <v>740</v>
      </c>
    </row>
    <row r="34" spans="3:10" x14ac:dyDescent="0.25">
      <c r="C34">
        <v>0.97</v>
      </c>
      <c r="D34">
        <v>93</v>
      </c>
      <c r="F34">
        <v>0.91</v>
      </c>
      <c r="G34">
        <v>120</v>
      </c>
      <c r="I34">
        <v>0.9</v>
      </c>
      <c r="J34">
        <v>909</v>
      </c>
    </row>
    <row r="35" spans="3:10" x14ac:dyDescent="0.25">
      <c r="C35">
        <v>0.98</v>
      </c>
      <c r="D35">
        <v>227</v>
      </c>
      <c r="F35">
        <v>0.92</v>
      </c>
      <c r="G35">
        <v>126</v>
      </c>
      <c r="I35">
        <v>0.91</v>
      </c>
      <c r="J35">
        <v>1257</v>
      </c>
    </row>
    <row r="36" spans="3:10" x14ac:dyDescent="0.25">
      <c r="C36">
        <v>0.99</v>
      </c>
      <c r="D36">
        <v>4921</v>
      </c>
      <c r="F36">
        <v>0.93</v>
      </c>
      <c r="G36">
        <v>189</v>
      </c>
      <c r="I36">
        <v>0.92</v>
      </c>
      <c r="J36">
        <v>1586</v>
      </c>
    </row>
    <row r="37" spans="3:10" x14ac:dyDescent="0.25">
      <c r="C37">
        <v>1</v>
      </c>
      <c r="D37">
        <v>22890</v>
      </c>
      <c r="F37">
        <v>0.94</v>
      </c>
      <c r="G37">
        <v>211</v>
      </c>
      <c r="I37">
        <v>0.93</v>
      </c>
      <c r="J37">
        <v>2316</v>
      </c>
    </row>
    <row r="38" spans="3:10" x14ac:dyDescent="0.25">
      <c r="F38">
        <v>0.95</v>
      </c>
      <c r="G38">
        <v>267</v>
      </c>
      <c r="I38">
        <v>0.94</v>
      </c>
      <c r="J38">
        <v>3844</v>
      </c>
    </row>
    <row r="39" spans="3:10" x14ac:dyDescent="0.25">
      <c r="F39">
        <v>0.96</v>
      </c>
      <c r="G39">
        <v>385</v>
      </c>
      <c r="I39">
        <v>0.95</v>
      </c>
      <c r="J39">
        <v>6166</v>
      </c>
    </row>
    <row r="40" spans="3:10" x14ac:dyDescent="0.25">
      <c r="F40">
        <v>0.97</v>
      </c>
      <c r="G40">
        <v>667</v>
      </c>
      <c r="I40">
        <v>0.96</v>
      </c>
      <c r="J40">
        <v>4840</v>
      </c>
    </row>
    <row r="41" spans="3:10" x14ac:dyDescent="0.25">
      <c r="F41">
        <v>0.98</v>
      </c>
      <c r="G41">
        <v>1209</v>
      </c>
      <c r="I41">
        <v>0.97</v>
      </c>
      <c r="J41">
        <v>2504</v>
      </c>
    </row>
    <row r="42" spans="3:10" x14ac:dyDescent="0.25">
      <c r="F42">
        <v>0.99</v>
      </c>
      <c r="G42">
        <v>15745</v>
      </c>
      <c r="I42">
        <v>0.98</v>
      </c>
      <c r="J42">
        <v>261</v>
      </c>
    </row>
    <row r="43" spans="3:10" x14ac:dyDescent="0.25">
      <c r="F43">
        <v>1</v>
      </c>
      <c r="G43">
        <v>7988</v>
      </c>
      <c r="I43">
        <v>0.99</v>
      </c>
      <c r="J43">
        <v>31</v>
      </c>
    </row>
    <row r="44" spans="3:10" x14ac:dyDescent="0.25">
      <c r="I44">
        <v>1</v>
      </c>
      <c r="J4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BCCC-A864-40D2-98DD-A69596A62A80}">
  <dimension ref="A1:O44"/>
  <sheetViews>
    <sheetView workbookViewId="0">
      <selection activeCell="O2" sqref="O2"/>
    </sheetView>
  </sheetViews>
  <sheetFormatPr defaultRowHeight="15" x14ac:dyDescent="0.25"/>
  <sheetData>
    <row r="1" spans="1:15" x14ac:dyDescent="0.25">
      <c r="A1" t="s">
        <v>7</v>
      </c>
      <c r="D1" t="s">
        <v>0</v>
      </c>
      <c r="G1" t="s">
        <v>1</v>
      </c>
      <c r="J1" t="s">
        <v>2</v>
      </c>
      <c r="O1" t="s">
        <v>284</v>
      </c>
    </row>
    <row r="2" spans="1:15" x14ac:dyDescent="0.25">
      <c r="A2" t="s">
        <v>8</v>
      </c>
      <c r="D2">
        <v>0.42</v>
      </c>
      <c r="E2">
        <v>1</v>
      </c>
      <c r="G2">
        <v>0.57999999999999996</v>
      </c>
      <c r="H2">
        <v>1</v>
      </c>
      <c r="J2">
        <v>0.57999999999999996</v>
      </c>
      <c r="K2">
        <v>1</v>
      </c>
    </row>
    <row r="3" spans="1:15" ht="15.75" x14ac:dyDescent="0.25">
      <c r="A3" s="1" t="s">
        <v>9</v>
      </c>
      <c r="D3">
        <v>0.47</v>
      </c>
      <c r="E3">
        <v>1</v>
      </c>
      <c r="G3">
        <v>0.59</v>
      </c>
      <c r="H3">
        <v>2</v>
      </c>
      <c r="J3">
        <v>0.59</v>
      </c>
      <c r="K3">
        <v>3</v>
      </c>
    </row>
    <row r="4" spans="1:15" x14ac:dyDescent="0.25">
      <c r="D4">
        <v>0.6</v>
      </c>
      <c r="E4">
        <v>1</v>
      </c>
      <c r="G4">
        <v>0.6</v>
      </c>
      <c r="H4">
        <v>3</v>
      </c>
      <c r="J4">
        <v>0.6</v>
      </c>
      <c r="K4">
        <v>5</v>
      </c>
    </row>
    <row r="5" spans="1:15" x14ac:dyDescent="0.25">
      <c r="D5">
        <v>0.62</v>
      </c>
      <c r="E5">
        <v>2</v>
      </c>
      <c r="G5">
        <v>0.61</v>
      </c>
      <c r="H5">
        <v>3</v>
      </c>
      <c r="J5">
        <v>0.61</v>
      </c>
      <c r="K5">
        <v>4</v>
      </c>
    </row>
    <row r="6" spans="1:15" x14ac:dyDescent="0.25">
      <c r="D6">
        <v>0.63</v>
      </c>
      <c r="E6">
        <v>2</v>
      </c>
      <c r="G6">
        <v>0.62</v>
      </c>
      <c r="H6">
        <v>4</v>
      </c>
      <c r="J6">
        <v>0.62</v>
      </c>
      <c r="K6">
        <v>4</v>
      </c>
    </row>
    <row r="7" spans="1:15" x14ac:dyDescent="0.25">
      <c r="D7">
        <v>0.64</v>
      </c>
      <c r="E7">
        <v>1</v>
      </c>
      <c r="G7">
        <v>0.63</v>
      </c>
      <c r="H7">
        <v>12</v>
      </c>
      <c r="J7">
        <v>0.63</v>
      </c>
      <c r="K7">
        <v>15</v>
      </c>
    </row>
    <row r="8" spans="1:15" x14ac:dyDescent="0.25">
      <c r="D8">
        <v>0.65</v>
      </c>
      <c r="E8">
        <v>4</v>
      </c>
      <c r="G8">
        <v>0.64</v>
      </c>
      <c r="H8">
        <v>13</v>
      </c>
      <c r="J8">
        <v>0.64</v>
      </c>
      <c r="K8">
        <v>14</v>
      </c>
    </row>
    <row r="9" spans="1:15" x14ac:dyDescent="0.25">
      <c r="D9">
        <v>0.66</v>
      </c>
      <c r="E9">
        <v>3</v>
      </c>
      <c r="G9">
        <v>0.65</v>
      </c>
      <c r="H9">
        <v>20</v>
      </c>
      <c r="J9">
        <v>0.65</v>
      </c>
      <c r="K9">
        <v>22</v>
      </c>
    </row>
    <row r="10" spans="1:15" x14ac:dyDescent="0.25">
      <c r="D10">
        <v>0.67</v>
      </c>
      <c r="E10">
        <v>5</v>
      </c>
      <c r="G10">
        <v>0.66</v>
      </c>
      <c r="H10">
        <v>34</v>
      </c>
      <c r="J10">
        <v>0.66</v>
      </c>
      <c r="K10">
        <v>38</v>
      </c>
    </row>
    <row r="11" spans="1:15" x14ac:dyDescent="0.25">
      <c r="D11">
        <v>0.68</v>
      </c>
      <c r="E11">
        <v>8</v>
      </c>
      <c r="G11">
        <v>0.67</v>
      </c>
      <c r="H11">
        <v>33</v>
      </c>
      <c r="J11">
        <v>0.67</v>
      </c>
      <c r="K11">
        <v>49</v>
      </c>
    </row>
    <row r="12" spans="1:15" x14ac:dyDescent="0.25">
      <c r="D12">
        <v>0.69</v>
      </c>
      <c r="E12">
        <v>9</v>
      </c>
      <c r="G12">
        <v>0.68</v>
      </c>
      <c r="H12">
        <v>49</v>
      </c>
      <c r="J12">
        <v>0.68</v>
      </c>
      <c r="K12">
        <v>62</v>
      </c>
    </row>
    <row r="13" spans="1:15" x14ac:dyDescent="0.25">
      <c r="D13">
        <v>0.7</v>
      </c>
      <c r="E13">
        <v>5</v>
      </c>
      <c r="G13">
        <v>0.69</v>
      </c>
      <c r="H13">
        <v>47</v>
      </c>
      <c r="J13">
        <v>0.69</v>
      </c>
      <c r="K13">
        <v>70</v>
      </c>
    </row>
    <row r="14" spans="1:15" x14ac:dyDescent="0.25">
      <c r="D14">
        <v>0.71</v>
      </c>
      <c r="E14">
        <v>7</v>
      </c>
      <c r="G14">
        <v>0.7</v>
      </c>
      <c r="H14">
        <v>38</v>
      </c>
      <c r="J14">
        <v>0.7</v>
      </c>
      <c r="K14">
        <v>64</v>
      </c>
    </row>
    <row r="15" spans="1:15" x14ac:dyDescent="0.25">
      <c r="D15">
        <v>0.72</v>
      </c>
      <c r="E15">
        <v>11</v>
      </c>
      <c r="G15">
        <v>0.71</v>
      </c>
      <c r="H15">
        <v>46</v>
      </c>
      <c r="J15">
        <v>0.71</v>
      </c>
      <c r="K15">
        <v>81</v>
      </c>
    </row>
    <row r="16" spans="1:15" x14ac:dyDescent="0.25">
      <c r="D16">
        <v>0.73</v>
      </c>
      <c r="E16">
        <v>15</v>
      </c>
      <c r="G16">
        <v>0.72</v>
      </c>
      <c r="H16">
        <v>45</v>
      </c>
      <c r="J16">
        <v>0.72</v>
      </c>
      <c r="K16">
        <v>90</v>
      </c>
    </row>
    <row r="17" spans="4:11" x14ac:dyDescent="0.25">
      <c r="D17">
        <v>0.74</v>
      </c>
      <c r="E17">
        <v>15</v>
      </c>
      <c r="G17">
        <v>0.73</v>
      </c>
      <c r="H17">
        <v>45</v>
      </c>
      <c r="J17">
        <v>0.73</v>
      </c>
      <c r="K17">
        <v>94</v>
      </c>
    </row>
    <row r="18" spans="4:11" x14ac:dyDescent="0.25">
      <c r="D18">
        <v>0.75</v>
      </c>
      <c r="E18">
        <v>17</v>
      </c>
      <c r="G18">
        <v>0.74</v>
      </c>
      <c r="H18">
        <v>64</v>
      </c>
      <c r="J18">
        <v>0.74</v>
      </c>
      <c r="K18">
        <v>91</v>
      </c>
    </row>
    <row r="19" spans="4:11" x14ac:dyDescent="0.25">
      <c r="D19">
        <v>0.76</v>
      </c>
      <c r="E19">
        <v>13</v>
      </c>
      <c r="G19">
        <v>0.75</v>
      </c>
      <c r="H19">
        <v>61</v>
      </c>
      <c r="J19">
        <v>0.75</v>
      </c>
      <c r="K19">
        <v>109</v>
      </c>
    </row>
    <row r="20" spans="4:11" x14ac:dyDescent="0.25">
      <c r="D20">
        <v>0.77</v>
      </c>
      <c r="E20">
        <v>22</v>
      </c>
      <c r="G20">
        <v>0.76</v>
      </c>
      <c r="H20">
        <v>43</v>
      </c>
      <c r="J20">
        <v>0.76</v>
      </c>
      <c r="K20">
        <v>106</v>
      </c>
    </row>
    <row r="21" spans="4:11" x14ac:dyDescent="0.25">
      <c r="D21">
        <v>0.78</v>
      </c>
      <c r="E21">
        <v>25</v>
      </c>
      <c r="G21">
        <v>0.77</v>
      </c>
      <c r="H21">
        <v>48</v>
      </c>
      <c r="J21">
        <v>0.77</v>
      </c>
      <c r="K21">
        <v>103</v>
      </c>
    </row>
    <row r="22" spans="4:11" x14ac:dyDescent="0.25">
      <c r="D22">
        <v>0.79</v>
      </c>
      <c r="E22">
        <v>39</v>
      </c>
      <c r="G22">
        <v>0.78</v>
      </c>
      <c r="H22">
        <v>47</v>
      </c>
      <c r="J22">
        <v>0.78</v>
      </c>
      <c r="K22">
        <v>88</v>
      </c>
    </row>
    <row r="23" spans="4:11" x14ac:dyDescent="0.25">
      <c r="D23">
        <v>0.8</v>
      </c>
      <c r="E23">
        <v>22</v>
      </c>
      <c r="G23">
        <v>0.79</v>
      </c>
      <c r="H23">
        <v>49</v>
      </c>
      <c r="J23">
        <v>0.79</v>
      </c>
      <c r="K23">
        <v>123</v>
      </c>
    </row>
    <row r="24" spans="4:11" x14ac:dyDescent="0.25">
      <c r="D24">
        <v>0.81</v>
      </c>
      <c r="E24">
        <v>33</v>
      </c>
      <c r="G24">
        <v>0.8</v>
      </c>
      <c r="H24">
        <v>57</v>
      </c>
      <c r="J24">
        <v>0.8</v>
      </c>
      <c r="K24">
        <v>126</v>
      </c>
    </row>
    <row r="25" spans="4:11" x14ac:dyDescent="0.25">
      <c r="D25">
        <v>0.82</v>
      </c>
      <c r="E25">
        <v>52</v>
      </c>
      <c r="G25">
        <v>0.81</v>
      </c>
      <c r="H25">
        <v>63</v>
      </c>
      <c r="J25">
        <v>0.81</v>
      </c>
      <c r="K25">
        <v>139</v>
      </c>
    </row>
    <row r="26" spans="4:11" x14ac:dyDescent="0.25">
      <c r="D26">
        <v>0.83</v>
      </c>
      <c r="E26">
        <v>44</v>
      </c>
      <c r="G26">
        <v>0.82</v>
      </c>
      <c r="H26">
        <v>63</v>
      </c>
      <c r="J26">
        <v>0.82</v>
      </c>
      <c r="K26">
        <v>176</v>
      </c>
    </row>
    <row r="27" spans="4:11" x14ac:dyDescent="0.25">
      <c r="D27">
        <v>0.84</v>
      </c>
      <c r="E27">
        <v>51</v>
      </c>
      <c r="G27">
        <v>0.83</v>
      </c>
      <c r="H27">
        <v>68</v>
      </c>
      <c r="J27">
        <v>0.83</v>
      </c>
      <c r="K27">
        <v>187</v>
      </c>
    </row>
    <row r="28" spans="4:11" x14ac:dyDescent="0.25">
      <c r="D28">
        <v>0.85</v>
      </c>
      <c r="E28">
        <v>59</v>
      </c>
      <c r="G28">
        <v>0.84</v>
      </c>
      <c r="H28">
        <v>68</v>
      </c>
      <c r="J28">
        <v>0.84</v>
      </c>
      <c r="K28">
        <v>246</v>
      </c>
    </row>
    <row r="29" spans="4:11" x14ac:dyDescent="0.25">
      <c r="D29">
        <v>0.86</v>
      </c>
      <c r="E29">
        <v>52</v>
      </c>
      <c r="G29">
        <v>0.85</v>
      </c>
      <c r="H29">
        <v>91</v>
      </c>
      <c r="J29">
        <v>0.85</v>
      </c>
      <c r="K29">
        <v>288</v>
      </c>
    </row>
    <row r="30" spans="4:11" x14ac:dyDescent="0.25">
      <c r="D30">
        <v>0.87</v>
      </c>
      <c r="E30">
        <v>81</v>
      </c>
      <c r="G30">
        <v>0.86</v>
      </c>
      <c r="H30">
        <v>99</v>
      </c>
      <c r="J30">
        <v>0.86</v>
      </c>
      <c r="K30">
        <v>372</v>
      </c>
    </row>
    <row r="31" spans="4:11" x14ac:dyDescent="0.25">
      <c r="D31">
        <v>0.88</v>
      </c>
      <c r="E31">
        <v>106</v>
      </c>
      <c r="G31">
        <v>0.87</v>
      </c>
      <c r="H31">
        <v>121</v>
      </c>
      <c r="J31">
        <v>0.87</v>
      </c>
      <c r="K31">
        <v>430</v>
      </c>
    </row>
    <row r="32" spans="4:11" x14ac:dyDescent="0.25">
      <c r="D32">
        <v>0.89</v>
      </c>
      <c r="E32">
        <v>115</v>
      </c>
      <c r="G32">
        <v>0.88</v>
      </c>
      <c r="H32">
        <v>124</v>
      </c>
      <c r="J32">
        <v>0.88</v>
      </c>
      <c r="K32">
        <v>625</v>
      </c>
    </row>
    <row r="33" spans="4:11" x14ac:dyDescent="0.25">
      <c r="D33">
        <v>0.9</v>
      </c>
      <c r="E33">
        <v>146</v>
      </c>
      <c r="G33">
        <v>0.89</v>
      </c>
      <c r="H33">
        <v>160</v>
      </c>
      <c r="J33">
        <v>0.89</v>
      </c>
      <c r="K33">
        <v>740</v>
      </c>
    </row>
    <row r="34" spans="4:11" x14ac:dyDescent="0.25">
      <c r="D34">
        <v>0.91</v>
      </c>
      <c r="E34">
        <v>190</v>
      </c>
      <c r="G34">
        <v>0.9</v>
      </c>
      <c r="H34">
        <v>173</v>
      </c>
      <c r="J34">
        <v>0.9</v>
      </c>
      <c r="K34">
        <v>909</v>
      </c>
    </row>
    <row r="35" spans="4:11" x14ac:dyDescent="0.25">
      <c r="D35">
        <v>0.92</v>
      </c>
      <c r="E35">
        <v>230</v>
      </c>
      <c r="G35">
        <v>0.91</v>
      </c>
      <c r="H35">
        <v>252</v>
      </c>
      <c r="J35">
        <v>0.91</v>
      </c>
      <c r="K35">
        <v>1257</v>
      </c>
    </row>
    <row r="36" spans="4:11" x14ac:dyDescent="0.25">
      <c r="D36">
        <v>0.93</v>
      </c>
      <c r="E36">
        <v>321</v>
      </c>
      <c r="G36">
        <v>0.92</v>
      </c>
      <c r="H36">
        <v>296</v>
      </c>
      <c r="J36">
        <v>0.92</v>
      </c>
      <c r="K36">
        <v>1586</v>
      </c>
    </row>
    <row r="37" spans="4:11" x14ac:dyDescent="0.25">
      <c r="D37">
        <v>0.94</v>
      </c>
      <c r="E37">
        <v>489</v>
      </c>
      <c r="G37">
        <v>0.93</v>
      </c>
      <c r="H37">
        <v>427</v>
      </c>
      <c r="J37">
        <v>0.93</v>
      </c>
      <c r="K37">
        <v>2316</v>
      </c>
    </row>
    <row r="38" spans="4:11" x14ac:dyDescent="0.25">
      <c r="D38">
        <v>0.95</v>
      </c>
      <c r="E38">
        <v>811</v>
      </c>
      <c r="G38">
        <v>0.94</v>
      </c>
      <c r="H38">
        <v>719</v>
      </c>
      <c r="J38">
        <v>0.94</v>
      </c>
      <c r="K38">
        <v>3844</v>
      </c>
    </row>
    <row r="39" spans="4:11" x14ac:dyDescent="0.25">
      <c r="D39">
        <v>0.96</v>
      </c>
      <c r="E39">
        <v>1444</v>
      </c>
      <c r="G39">
        <v>0.95</v>
      </c>
      <c r="H39">
        <v>1139</v>
      </c>
      <c r="J39">
        <v>0.95</v>
      </c>
      <c r="K39">
        <v>6166</v>
      </c>
    </row>
    <row r="40" spans="4:11" x14ac:dyDescent="0.25">
      <c r="D40">
        <v>0.97</v>
      </c>
      <c r="E40">
        <v>3346</v>
      </c>
      <c r="G40">
        <v>0.96</v>
      </c>
      <c r="H40">
        <v>1895</v>
      </c>
      <c r="J40">
        <v>0.96</v>
      </c>
      <c r="K40">
        <v>4840</v>
      </c>
    </row>
    <row r="41" spans="4:11" x14ac:dyDescent="0.25">
      <c r="D41">
        <v>0.98</v>
      </c>
      <c r="E41">
        <v>9404</v>
      </c>
      <c r="G41">
        <v>0.97</v>
      </c>
      <c r="H41">
        <v>3821</v>
      </c>
      <c r="J41">
        <v>0.97</v>
      </c>
      <c r="K41">
        <v>2504</v>
      </c>
    </row>
    <row r="42" spans="4:11" x14ac:dyDescent="0.25">
      <c r="D42">
        <v>0.99</v>
      </c>
      <c r="E42">
        <v>10311</v>
      </c>
      <c r="G42">
        <v>0.98</v>
      </c>
      <c r="H42">
        <v>9518</v>
      </c>
      <c r="J42">
        <v>0.98</v>
      </c>
      <c r="K42">
        <v>261</v>
      </c>
    </row>
    <row r="43" spans="4:11" x14ac:dyDescent="0.25">
      <c r="D43">
        <v>1</v>
      </c>
      <c r="E43">
        <v>1055</v>
      </c>
      <c r="G43">
        <v>0.99</v>
      </c>
      <c r="H43">
        <v>8122</v>
      </c>
      <c r="J43">
        <v>0.99</v>
      </c>
      <c r="K43">
        <v>31</v>
      </c>
    </row>
    <row r="44" spans="4:11" x14ac:dyDescent="0.25">
      <c r="G44">
        <v>1</v>
      </c>
      <c r="H44">
        <v>301</v>
      </c>
      <c r="J44">
        <v>1</v>
      </c>
      <c r="K44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D687-2515-4CD8-B61D-41C61991BD59}">
  <dimension ref="A1:AB44"/>
  <sheetViews>
    <sheetView workbookViewId="0">
      <selection activeCell="B4" sqref="B4"/>
    </sheetView>
  </sheetViews>
  <sheetFormatPr defaultRowHeight="15" x14ac:dyDescent="0.25"/>
  <sheetData>
    <row r="1" spans="1:28" x14ac:dyDescent="0.25">
      <c r="A1" t="s">
        <v>10</v>
      </c>
      <c r="K1" t="s">
        <v>11</v>
      </c>
      <c r="U1" t="s">
        <v>12</v>
      </c>
    </row>
    <row r="2" spans="1:28" x14ac:dyDescent="0.25">
      <c r="A2" t="s">
        <v>13</v>
      </c>
    </row>
    <row r="3" spans="1:28" x14ac:dyDescent="0.25">
      <c r="A3" t="s">
        <v>14</v>
      </c>
      <c r="B3">
        <v>0</v>
      </c>
      <c r="C3" t="s">
        <v>15</v>
      </c>
      <c r="D3">
        <v>5648</v>
      </c>
      <c r="E3" t="s">
        <v>16</v>
      </c>
      <c r="F3">
        <v>92.795500000000004</v>
      </c>
      <c r="G3" t="s">
        <v>17</v>
      </c>
      <c r="H3">
        <v>5.3569500000000003</v>
      </c>
      <c r="K3" t="s">
        <v>14</v>
      </c>
      <c r="L3">
        <v>0</v>
      </c>
      <c r="M3" t="s">
        <v>15</v>
      </c>
      <c r="N3">
        <v>5572</v>
      </c>
      <c r="O3" t="s">
        <v>16</v>
      </c>
      <c r="P3">
        <v>98.109200000000001</v>
      </c>
      <c r="Q3" t="s">
        <v>17</v>
      </c>
      <c r="R3">
        <v>3.2665199999999999</v>
      </c>
      <c r="U3" t="s">
        <v>14</v>
      </c>
      <c r="V3">
        <v>0</v>
      </c>
      <c r="W3" t="s">
        <v>15</v>
      </c>
      <c r="X3">
        <v>5423</v>
      </c>
      <c r="Y3" t="s">
        <v>16</v>
      </c>
      <c r="Z3">
        <v>95.475999999999999</v>
      </c>
      <c r="AA3" t="s">
        <v>17</v>
      </c>
      <c r="AB3">
        <v>5.6333500000000001</v>
      </c>
    </row>
    <row r="4" spans="1:28" x14ac:dyDescent="0.25">
      <c r="A4" t="s">
        <v>14</v>
      </c>
      <c r="B4">
        <v>1</v>
      </c>
      <c r="C4" t="s">
        <v>15</v>
      </c>
      <c r="D4">
        <v>3728</v>
      </c>
      <c r="E4" t="s">
        <v>16</v>
      </c>
      <c r="F4">
        <v>92.558499999999995</v>
      </c>
      <c r="G4" t="s">
        <v>17</v>
      </c>
      <c r="H4">
        <v>6.0243700000000002</v>
      </c>
      <c r="K4" t="s">
        <v>14</v>
      </c>
      <c r="L4">
        <v>1</v>
      </c>
      <c r="M4" t="s">
        <v>15</v>
      </c>
      <c r="N4">
        <v>3770</v>
      </c>
      <c r="O4" t="s">
        <v>16</v>
      </c>
      <c r="P4">
        <v>97.858400000000003</v>
      </c>
      <c r="Q4" t="s">
        <v>17</v>
      </c>
      <c r="R4">
        <v>3.6248999999999998</v>
      </c>
      <c r="U4" t="s">
        <v>14</v>
      </c>
      <c r="V4">
        <v>1</v>
      </c>
      <c r="W4" t="s">
        <v>15</v>
      </c>
      <c r="X4">
        <v>3668</v>
      </c>
      <c r="Y4" t="s">
        <v>16</v>
      </c>
      <c r="Z4">
        <v>96.902600000000007</v>
      </c>
      <c r="AA4" t="s">
        <v>17</v>
      </c>
      <c r="AB4">
        <v>5.6786799999999999</v>
      </c>
    </row>
    <row r="5" spans="1:28" x14ac:dyDescent="0.25">
      <c r="A5" t="s">
        <v>14</v>
      </c>
      <c r="B5">
        <v>2</v>
      </c>
      <c r="C5" t="s">
        <v>15</v>
      </c>
      <c r="D5">
        <v>3249</v>
      </c>
      <c r="E5" t="s">
        <v>16</v>
      </c>
      <c r="F5">
        <v>92.647099999999995</v>
      </c>
      <c r="G5" t="s">
        <v>17</v>
      </c>
      <c r="H5">
        <v>6.0306699999999998</v>
      </c>
      <c r="K5" t="s">
        <v>14</v>
      </c>
      <c r="L5">
        <v>2</v>
      </c>
      <c r="M5" t="s">
        <v>15</v>
      </c>
      <c r="N5">
        <v>3308</v>
      </c>
      <c r="O5" t="s">
        <v>16</v>
      </c>
      <c r="P5">
        <v>97.832899999999995</v>
      </c>
      <c r="Q5" t="s">
        <v>17</v>
      </c>
      <c r="R5">
        <v>3.3570500000000001</v>
      </c>
      <c r="U5" t="s">
        <v>14</v>
      </c>
      <c r="V5">
        <v>2</v>
      </c>
      <c r="W5" t="s">
        <v>15</v>
      </c>
      <c r="X5">
        <v>3179</v>
      </c>
      <c r="Y5" t="s">
        <v>16</v>
      </c>
      <c r="Z5">
        <v>97.139600000000002</v>
      </c>
      <c r="AA5" t="s">
        <v>17</v>
      </c>
      <c r="AB5">
        <v>5.3119899999999998</v>
      </c>
    </row>
    <row r="6" spans="1:28" x14ac:dyDescent="0.25">
      <c r="A6" t="s">
        <v>14</v>
      </c>
      <c r="B6">
        <v>3</v>
      </c>
      <c r="C6" t="s">
        <v>15</v>
      </c>
      <c r="D6">
        <v>3030</v>
      </c>
      <c r="E6" t="s">
        <v>16</v>
      </c>
      <c r="F6">
        <v>93.032600000000002</v>
      </c>
      <c r="G6" t="s">
        <v>17</v>
      </c>
      <c r="H6">
        <v>5.6438300000000003</v>
      </c>
      <c r="K6" t="s">
        <v>14</v>
      </c>
      <c r="L6">
        <v>3</v>
      </c>
      <c r="M6" t="s">
        <v>15</v>
      </c>
      <c r="N6">
        <v>3040</v>
      </c>
      <c r="O6" t="s">
        <v>16</v>
      </c>
      <c r="P6">
        <v>97.906199999999998</v>
      </c>
      <c r="Q6" t="s">
        <v>17</v>
      </c>
      <c r="R6">
        <v>3.2244199999999998</v>
      </c>
      <c r="U6" t="s">
        <v>14</v>
      </c>
      <c r="V6">
        <v>3</v>
      </c>
      <c r="W6" t="s">
        <v>15</v>
      </c>
      <c r="X6">
        <v>2990</v>
      </c>
      <c r="Y6" t="s">
        <v>16</v>
      </c>
      <c r="Z6">
        <v>97.349699999999999</v>
      </c>
      <c r="AA6" t="s">
        <v>17</v>
      </c>
      <c r="AB6">
        <v>4.8479999999999999</v>
      </c>
    </row>
    <row r="7" spans="1:28" x14ac:dyDescent="0.25">
      <c r="A7" t="s">
        <v>14</v>
      </c>
      <c r="B7">
        <v>4</v>
      </c>
      <c r="C7" t="s">
        <v>15</v>
      </c>
      <c r="D7">
        <v>2615</v>
      </c>
      <c r="E7" t="s">
        <v>16</v>
      </c>
      <c r="F7">
        <v>93.215199999999996</v>
      </c>
      <c r="G7" t="s">
        <v>17</v>
      </c>
      <c r="H7">
        <v>5.1893599999999998</v>
      </c>
      <c r="K7" t="s">
        <v>14</v>
      </c>
      <c r="L7">
        <v>4</v>
      </c>
      <c r="M7" t="s">
        <v>15</v>
      </c>
      <c r="N7">
        <v>2627</v>
      </c>
      <c r="O7" t="s">
        <v>16</v>
      </c>
      <c r="P7">
        <v>97.773300000000006</v>
      </c>
      <c r="Q7" t="s">
        <v>17</v>
      </c>
      <c r="R7">
        <v>3.38401</v>
      </c>
      <c r="U7" t="s">
        <v>14</v>
      </c>
      <c r="V7">
        <v>4</v>
      </c>
      <c r="W7" t="s">
        <v>15</v>
      </c>
      <c r="X7">
        <v>2595</v>
      </c>
      <c r="Y7" t="s">
        <v>16</v>
      </c>
      <c r="Z7">
        <v>97.514799999999994</v>
      </c>
      <c r="AA7" t="s">
        <v>17</v>
      </c>
      <c r="AB7">
        <v>4.1915899999999997</v>
      </c>
    </row>
    <row r="8" spans="1:28" x14ac:dyDescent="0.25">
      <c r="A8" t="s">
        <v>14</v>
      </c>
      <c r="B8">
        <v>5</v>
      </c>
      <c r="C8" t="s">
        <v>15</v>
      </c>
      <c r="D8">
        <v>2254</v>
      </c>
      <c r="E8" t="s">
        <v>16</v>
      </c>
      <c r="F8">
        <v>93.2273</v>
      </c>
      <c r="G8" t="s">
        <v>17</v>
      </c>
      <c r="H8">
        <v>5.1958200000000003</v>
      </c>
      <c r="K8" t="s">
        <v>14</v>
      </c>
      <c r="L8">
        <v>5</v>
      </c>
      <c r="M8" t="s">
        <v>15</v>
      </c>
      <c r="N8">
        <v>2243</v>
      </c>
      <c r="O8" t="s">
        <v>16</v>
      </c>
      <c r="P8">
        <v>97.881100000000004</v>
      </c>
      <c r="Q8" t="s">
        <v>17</v>
      </c>
      <c r="R8">
        <v>3.01356</v>
      </c>
      <c r="U8" t="s">
        <v>14</v>
      </c>
      <c r="V8">
        <v>5</v>
      </c>
      <c r="W8" t="s">
        <v>15</v>
      </c>
      <c r="X8">
        <v>2250</v>
      </c>
      <c r="Y8" t="s">
        <v>16</v>
      </c>
      <c r="Z8">
        <v>97.460599999999999</v>
      </c>
      <c r="AA8" t="s">
        <v>17</v>
      </c>
      <c r="AB8">
        <v>4.2645999999999997</v>
      </c>
    </row>
    <row r="9" spans="1:28" x14ac:dyDescent="0.25">
      <c r="A9" t="s">
        <v>14</v>
      </c>
      <c r="B9">
        <v>6</v>
      </c>
      <c r="C9" t="s">
        <v>15</v>
      </c>
      <c r="D9">
        <v>1846</v>
      </c>
      <c r="E9" t="s">
        <v>16</v>
      </c>
      <c r="F9">
        <v>93.465100000000007</v>
      </c>
      <c r="G9" t="s">
        <v>17</v>
      </c>
      <c r="H9">
        <v>4.9420099999999998</v>
      </c>
      <c r="K9" t="s">
        <v>14</v>
      </c>
      <c r="L9">
        <v>6</v>
      </c>
      <c r="M9" t="s">
        <v>15</v>
      </c>
      <c r="N9">
        <v>1893</v>
      </c>
      <c r="O9" t="s">
        <v>16</v>
      </c>
      <c r="P9">
        <v>97.756699999999995</v>
      </c>
      <c r="Q9" t="s">
        <v>17</v>
      </c>
      <c r="R9">
        <v>3.52745</v>
      </c>
      <c r="U9" t="s">
        <v>14</v>
      </c>
      <c r="V9">
        <v>6</v>
      </c>
      <c r="W9" t="s">
        <v>15</v>
      </c>
      <c r="X9">
        <v>1869</v>
      </c>
      <c r="Y9" t="s">
        <v>16</v>
      </c>
      <c r="Z9">
        <v>97.576300000000003</v>
      </c>
      <c r="AA9" t="s">
        <v>17</v>
      </c>
      <c r="AB9">
        <v>3.8710900000000001</v>
      </c>
    </row>
    <row r="10" spans="1:28" x14ac:dyDescent="0.25">
      <c r="A10" t="s">
        <v>14</v>
      </c>
      <c r="B10">
        <v>7</v>
      </c>
      <c r="C10" t="s">
        <v>15</v>
      </c>
      <c r="D10">
        <v>1501</v>
      </c>
      <c r="E10" t="s">
        <v>16</v>
      </c>
      <c r="F10">
        <v>93.213099999999997</v>
      </c>
      <c r="G10" t="s">
        <v>17</v>
      </c>
      <c r="H10">
        <v>5.1909799999999997</v>
      </c>
      <c r="K10" t="s">
        <v>14</v>
      </c>
      <c r="L10">
        <v>7</v>
      </c>
      <c r="M10" t="s">
        <v>15</v>
      </c>
      <c r="N10">
        <v>1516</v>
      </c>
      <c r="O10" t="s">
        <v>16</v>
      </c>
      <c r="P10">
        <v>97.852099999999993</v>
      </c>
      <c r="Q10" t="s">
        <v>17</v>
      </c>
      <c r="R10">
        <v>2.9649700000000001</v>
      </c>
      <c r="U10" t="s">
        <v>14</v>
      </c>
      <c r="V10">
        <v>7</v>
      </c>
      <c r="W10" t="s">
        <v>15</v>
      </c>
      <c r="X10">
        <v>1516</v>
      </c>
      <c r="Y10" t="s">
        <v>16</v>
      </c>
      <c r="Z10">
        <v>97.507400000000004</v>
      </c>
      <c r="AA10" t="s">
        <v>17</v>
      </c>
      <c r="AB10">
        <v>4.0990399999999996</v>
      </c>
    </row>
    <row r="11" spans="1:28" x14ac:dyDescent="0.25">
      <c r="A11" t="s">
        <v>14</v>
      </c>
      <c r="B11">
        <v>8</v>
      </c>
      <c r="C11" t="s">
        <v>15</v>
      </c>
      <c r="D11">
        <v>1091</v>
      </c>
      <c r="E11" t="s">
        <v>16</v>
      </c>
      <c r="F11">
        <v>93.3917</v>
      </c>
      <c r="G11" t="s">
        <v>17</v>
      </c>
      <c r="H11">
        <v>5.4053199999999997</v>
      </c>
      <c r="K11" t="s">
        <v>14</v>
      </c>
      <c r="L11">
        <v>8</v>
      </c>
      <c r="M11" t="s">
        <v>15</v>
      </c>
      <c r="N11">
        <v>1119</v>
      </c>
      <c r="O11" t="s">
        <v>16</v>
      </c>
      <c r="P11">
        <v>97.881299999999996</v>
      </c>
      <c r="Q11" t="s">
        <v>17</v>
      </c>
      <c r="R11">
        <v>2.8614600000000001</v>
      </c>
      <c r="U11" t="s">
        <v>14</v>
      </c>
      <c r="V11">
        <v>8</v>
      </c>
      <c r="W11" t="s">
        <v>15</v>
      </c>
      <c r="X11">
        <v>1177</v>
      </c>
      <c r="Y11" t="s">
        <v>16</v>
      </c>
      <c r="Z11">
        <v>97.470399999999998</v>
      </c>
      <c r="AA11" t="s">
        <v>17</v>
      </c>
      <c r="AB11">
        <v>4.0244</v>
      </c>
    </row>
    <row r="12" spans="1:28" x14ac:dyDescent="0.25">
      <c r="A12" t="s">
        <v>14</v>
      </c>
      <c r="B12">
        <v>9</v>
      </c>
      <c r="C12" t="s">
        <v>15</v>
      </c>
      <c r="D12">
        <v>836</v>
      </c>
      <c r="E12" t="s">
        <v>16</v>
      </c>
      <c r="F12">
        <v>93.635900000000007</v>
      </c>
      <c r="G12" t="s">
        <v>17</v>
      </c>
      <c r="H12">
        <v>4.9569000000000001</v>
      </c>
      <c r="K12" t="s">
        <v>14</v>
      </c>
      <c r="L12">
        <v>9</v>
      </c>
      <c r="M12" t="s">
        <v>15</v>
      </c>
      <c r="N12">
        <v>869</v>
      </c>
      <c r="O12" t="s">
        <v>16</v>
      </c>
      <c r="P12">
        <v>98.086699999999993</v>
      </c>
      <c r="Q12" t="s">
        <v>17</v>
      </c>
      <c r="R12">
        <v>2.4140999999999999</v>
      </c>
      <c r="U12" t="s">
        <v>14</v>
      </c>
      <c r="V12">
        <v>9</v>
      </c>
      <c r="W12" t="s">
        <v>15</v>
      </c>
      <c r="X12">
        <v>904</v>
      </c>
      <c r="Y12" t="s">
        <v>16</v>
      </c>
      <c r="Z12">
        <v>97.587900000000005</v>
      </c>
      <c r="AA12" t="s">
        <v>17</v>
      </c>
      <c r="AB12">
        <v>3.9956700000000001</v>
      </c>
    </row>
    <row r="13" spans="1:28" x14ac:dyDescent="0.25">
      <c r="A13" t="s">
        <v>14</v>
      </c>
      <c r="B13">
        <v>10</v>
      </c>
      <c r="C13" t="s">
        <v>15</v>
      </c>
      <c r="D13">
        <v>648</v>
      </c>
      <c r="E13" t="s">
        <v>16</v>
      </c>
      <c r="F13">
        <v>93.975200000000001</v>
      </c>
      <c r="G13" t="s">
        <v>17</v>
      </c>
      <c r="H13">
        <v>4.3182</v>
      </c>
      <c r="K13" t="s">
        <v>14</v>
      </c>
      <c r="L13">
        <v>10</v>
      </c>
      <c r="M13" t="s">
        <v>15</v>
      </c>
      <c r="N13">
        <v>666</v>
      </c>
      <c r="O13" t="s">
        <v>16</v>
      </c>
      <c r="P13">
        <v>98.129499999999993</v>
      </c>
      <c r="Q13" t="s">
        <v>17</v>
      </c>
      <c r="R13">
        <v>2.2027000000000001</v>
      </c>
      <c r="U13" t="s">
        <v>14</v>
      </c>
      <c r="V13">
        <v>10</v>
      </c>
      <c r="W13" t="s">
        <v>15</v>
      </c>
      <c r="X13">
        <v>691</v>
      </c>
      <c r="Y13" t="s">
        <v>16</v>
      </c>
      <c r="Z13">
        <v>97.860200000000006</v>
      </c>
      <c r="AA13" t="s">
        <v>17</v>
      </c>
      <c r="AB13">
        <v>3.2964500000000001</v>
      </c>
    </row>
    <row r="14" spans="1:28" x14ac:dyDescent="0.25">
      <c r="A14" t="s">
        <v>14</v>
      </c>
      <c r="B14">
        <v>11</v>
      </c>
      <c r="C14" t="s">
        <v>15</v>
      </c>
      <c r="D14">
        <v>473</v>
      </c>
      <c r="E14" t="s">
        <v>16</v>
      </c>
      <c r="F14">
        <v>94.079300000000003</v>
      </c>
      <c r="G14" t="s">
        <v>17</v>
      </c>
      <c r="H14">
        <v>4.3039800000000001</v>
      </c>
      <c r="K14" t="s">
        <v>14</v>
      </c>
      <c r="L14">
        <v>11</v>
      </c>
      <c r="M14" t="s">
        <v>15</v>
      </c>
      <c r="N14">
        <v>501</v>
      </c>
      <c r="O14" t="s">
        <v>16</v>
      </c>
      <c r="P14">
        <v>98.098600000000005</v>
      </c>
      <c r="Q14" t="s">
        <v>17</v>
      </c>
      <c r="R14">
        <v>2.2978000000000001</v>
      </c>
      <c r="U14" t="s">
        <v>14</v>
      </c>
      <c r="V14">
        <v>11</v>
      </c>
      <c r="W14" t="s">
        <v>15</v>
      </c>
      <c r="X14">
        <v>486</v>
      </c>
      <c r="Y14" t="s">
        <v>16</v>
      </c>
      <c r="Z14">
        <v>97.828199999999995</v>
      </c>
      <c r="AA14" t="s">
        <v>17</v>
      </c>
      <c r="AB14">
        <v>3.3764500000000002</v>
      </c>
    </row>
    <row r="15" spans="1:28" x14ac:dyDescent="0.25">
      <c r="A15" t="s">
        <v>14</v>
      </c>
      <c r="B15">
        <v>12</v>
      </c>
      <c r="C15" t="s">
        <v>15</v>
      </c>
      <c r="D15">
        <v>350</v>
      </c>
      <c r="E15" t="s">
        <v>16</v>
      </c>
      <c r="F15">
        <v>93.502499999999998</v>
      </c>
      <c r="G15" t="s">
        <v>17</v>
      </c>
      <c r="H15">
        <v>5.2420799999999996</v>
      </c>
      <c r="K15" t="s">
        <v>14</v>
      </c>
      <c r="L15">
        <v>12</v>
      </c>
      <c r="M15" t="s">
        <v>15</v>
      </c>
      <c r="N15">
        <v>362</v>
      </c>
      <c r="O15" t="s">
        <v>16</v>
      </c>
      <c r="P15">
        <v>98.062700000000007</v>
      </c>
      <c r="Q15" t="s">
        <v>17</v>
      </c>
      <c r="R15">
        <v>2.5493800000000002</v>
      </c>
      <c r="U15" t="s">
        <v>14</v>
      </c>
      <c r="V15">
        <v>12</v>
      </c>
      <c r="W15" t="s">
        <v>15</v>
      </c>
      <c r="X15">
        <v>400</v>
      </c>
      <c r="Y15" t="s">
        <v>16</v>
      </c>
      <c r="Z15">
        <v>97.5916</v>
      </c>
      <c r="AA15" t="s">
        <v>17</v>
      </c>
      <c r="AB15">
        <v>3.8777200000000001</v>
      </c>
    </row>
    <row r="16" spans="1:28" x14ac:dyDescent="0.25">
      <c r="A16" t="s">
        <v>14</v>
      </c>
      <c r="B16">
        <v>13</v>
      </c>
      <c r="C16" t="s">
        <v>15</v>
      </c>
      <c r="D16">
        <v>260</v>
      </c>
      <c r="E16" t="s">
        <v>16</v>
      </c>
      <c r="F16">
        <v>93.898300000000006</v>
      </c>
      <c r="G16" t="s">
        <v>17</v>
      </c>
      <c r="H16">
        <v>5.3041900000000002</v>
      </c>
      <c r="K16" t="s">
        <v>14</v>
      </c>
      <c r="L16">
        <v>13</v>
      </c>
      <c r="M16" t="s">
        <v>15</v>
      </c>
      <c r="N16">
        <v>257</v>
      </c>
      <c r="O16" t="s">
        <v>16</v>
      </c>
      <c r="P16">
        <v>98.050200000000004</v>
      </c>
      <c r="Q16" t="s">
        <v>17</v>
      </c>
      <c r="R16">
        <v>1.6176699999999999</v>
      </c>
      <c r="U16" t="s">
        <v>14</v>
      </c>
      <c r="V16">
        <v>13</v>
      </c>
      <c r="W16" t="s">
        <v>15</v>
      </c>
      <c r="X16">
        <v>264</v>
      </c>
      <c r="Y16" t="s">
        <v>16</v>
      </c>
      <c r="Z16">
        <v>97.3232</v>
      </c>
      <c r="AA16" t="s">
        <v>17</v>
      </c>
      <c r="AB16">
        <v>4.8846499999999997</v>
      </c>
    </row>
    <row r="17" spans="1:28" x14ac:dyDescent="0.25">
      <c r="A17" t="s">
        <v>14</v>
      </c>
      <c r="B17">
        <v>14</v>
      </c>
      <c r="C17" t="s">
        <v>15</v>
      </c>
      <c r="D17">
        <v>179</v>
      </c>
      <c r="E17" t="s">
        <v>16</v>
      </c>
      <c r="F17">
        <v>94.299300000000002</v>
      </c>
      <c r="G17" t="s">
        <v>17</v>
      </c>
      <c r="H17">
        <v>3.6025900000000002</v>
      </c>
      <c r="K17" t="s">
        <v>14</v>
      </c>
      <c r="L17">
        <v>14</v>
      </c>
      <c r="M17" t="s">
        <v>15</v>
      </c>
      <c r="N17">
        <v>220</v>
      </c>
      <c r="O17" t="s">
        <v>16</v>
      </c>
      <c r="P17">
        <v>97.8142</v>
      </c>
      <c r="Q17" t="s">
        <v>17</v>
      </c>
      <c r="R17">
        <v>2.70858</v>
      </c>
      <c r="U17" t="s">
        <v>14</v>
      </c>
      <c r="V17">
        <v>14</v>
      </c>
      <c r="W17" t="s">
        <v>15</v>
      </c>
      <c r="X17">
        <v>230</v>
      </c>
      <c r="Y17" t="s">
        <v>16</v>
      </c>
      <c r="Z17">
        <v>98.087000000000003</v>
      </c>
      <c r="AA17" t="s">
        <v>17</v>
      </c>
      <c r="AB17">
        <v>1.87537</v>
      </c>
    </row>
    <row r="18" spans="1:28" x14ac:dyDescent="0.25">
      <c r="A18" t="s">
        <v>14</v>
      </c>
      <c r="B18">
        <v>15</v>
      </c>
      <c r="C18" t="s">
        <v>15</v>
      </c>
      <c r="D18">
        <v>136</v>
      </c>
      <c r="E18" t="s">
        <v>16</v>
      </c>
      <c r="F18">
        <v>93.916700000000006</v>
      </c>
      <c r="G18" t="s">
        <v>17</v>
      </c>
      <c r="H18">
        <v>4.57782</v>
      </c>
      <c r="K18" t="s">
        <v>14</v>
      </c>
      <c r="L18">
        <v>15</v>
      </c>
      <c r="M18" t="s">
        <v>15</v>
      </c>
      <c r="N18">
        <v>147</v>
      </c>
      <c r="O18" t="s">
        <v>16</v>
      </c>
      <c r="P18">
        <v>98.025599999999997</v>
      </c>
      <c r="Q18" t="s">
        <v>17</v>
      </c>
      <c r="R18">
        <v>1.8488800000000001</v>
      </c>
      <c r="U18" t="s">
        <v>14</v>
      </c>
      <c r="V18">
        <v>15</v>
      </c>
      <c r="W18" t="s">
        <v>15</v>
      </c>
      <c r="X18">
        <v>146</v>
      </c>
      <c r="Y18" t="s">
        <v>16</v>
      </c>
      <c r="Z18">
        <v>97.758499999999998</v>
      </c>
      <c r="AA18" t="s">
        <v>17</v>
      </c>
      <c r="AB18">
        <v>3.8316300000000001</v>
      </c>
    </row>
    <row r="19" spans="1:28" x14ac:dyDescent="0.25">
      <c r="A19" t="s">
        <v>14</v>
      </c>
      <c r="B19">
        <v>16</v>
      </c>
      <c r="C19" t="s">
        <v>15</v>
      </c>
      <c r="D19">
        <v>114</v>
      </c>
      <c r="E19" t="s">
        <v>16</v>
      </c>
      <c r="F19">
        <v>93.521900000000002</v>
      </c>
      <c r="G19" t="s">
        <v>17</v>
      </c>
      <c r="H19">
        <v>5.6156100000000002</v>
      </c>
      <c r="K19" t="s">
        <v>14</v>
      </c>
      <c r="L19">
        <v>16</v>
      </c>
      <c r="M19" t="s">
        <v>15</v>
      </c>
      <c r="N19">
        <v>108</v>
      </c>
      <c r="O19" t="s">
        <v>16</v>
      </c>
      <c r="P19">
        <v>98.304199999999994</v>
      </c>
      <c r="Q19" t="s">
        <v>17</v>
      </c>
      <c r="R19">
        <v>1.3303</v>
      </c>
      <c r="U19" t="s">
        <v>14</v>
      </c>
      <c r="V19">
        <v>16</v>
      </c>
      <c r="W19" t="s">
        <v>15</v>
      </c>
      <c r="X19">
        <v>118</v>
      </c>
      <c r="Y19" t="s">
        <v>16</v>
      </c>
      <c r="Z19">
        <v>97.629000000000005</v>
      </c>
      <c r="AA19" t="s">
        <v>17</v>
      </c>
      <c r="AB19">
        <v>4.0495200000000002</v>
      </c>
    </row>
    <row r="20" spans="1:28" x14ac:dyDescent="0.25">
      <c r="A20" t="s">
        <v>14</v>
      </c>
      <c r="B20">
        <v>17</v>
      </c>
      <c r="C20" t="s">
        <v>15</v>
      </c>
      <c r="D20">
        <v>81</v>
      </c>
      <c r="E20" t="s">
        <v>16</v>
      </c>
      <c r="F20">
        <v>94.450800000000001</v>
      </c>
      <c r="G20" t="s">
        <v>17</v>
      </c>
      <c r="H20">
        <v>3.22587</v>
      </c>
      <c r="K20" t="s">
        <v>14</v>
      </c>
      <c r="L20">
        <v>17</v>
      </c>
      <c r="M20" t="s">
        <v>15</v>
      </c>
      <c r="N20">
        <v>78</v>
      </c>
      <c r="O20" t="s">
        <v>16</v>
      </c>
      <c r="P20">
        <v>97.988799999999998</v>
      </c>
      <c r="Q20" t="s">
        <v>17</v>
      </c>
      <c r="R20">
        <v>2.3050600000000001</v>
      </c>
      <c r="U20" t="s">
        <v>14</v>
      </c>
      <c r="V20">
        <v>17</v>
      </c>
      <c r="W20" t="s">
        <v>15</v>
      </c>
      <c r="X20">
        <v>86</v>
      </c>
      <c r="Y20" t="s">
        <v>16</v>
      </c>
      <c r="Z20">
        <v>98.318399999999997</v>
      </c>
      <c r="AA20" t="s">
        <v>17</v>
      </c>
      <c r="AB20">
        <v>1.1203399999999999</v>
      </c>
    </row>
    <row r="21" spans="1:28" x14ac:dyDescent="0.25">
      <c r="A21" t="s">
        <v>14</v>
      </c>
      <c r="B21">
        <v>18</v>
      </c>
      <c r="C21" t="s">
        <v>15</v>
      </c>
      <c r="D21">
        <v>50</v>
      </c>
      <c r="E21" t="s">
        <v>16</v>
      </c>
      <c r="F21">
        <v>93.838200000000001</v>
      </c>
      <c r="G21" t="s">
        <v>17</v>
      </c>
      <c r="H21">
        <v>3.9951500000000002</v>
      </c>
      <c r="K21" t="s">
        <v>14</v>
      </c>
      <c r="L21">
        <v>18</v>
      </c>
      <c r="M21" t="s">
        <v>15</v>
      </c>
      <c r="N21">
        <v>63</v>
      </c>
      <c r="O21" t="s">
        <v>16</v>
      </c>
      <c r="P21">
        <v>98.2346</v>
      </c>
      <c r="Q21" t="s">
        <v>17</v>
      </c>
      <c r="R21">
        <v>1.2317499999999999</v>
      </c>
      <c r="U21" t="s">
        <v>14</v>
      </c>
      <c r="V21">
        <v>18</v>
      </c>
      <c r="W21" t="s">
        <v>15</v>
      </c>
      <c r="X21">
        <v>68</v>
      </c>
      <c r="Y21" t="s">
        <v>16</v>
      </c>
      <c r="Z21">
        <v>97.844300000000004</v>
      </c>
      <c r="AA21" t="s">
        <v>17</v>
      </c>
      <c r="AB21">
        <v>2.44143</v>
      </c>
    </row>
    <row r="22" spans="1:28" x14ac:dyDescent="0.25">
      <c r="A22" t="s">
        <v>14</v>
      </c>
      <c r="B22">
        <v>19</v>
      </c>
      <c r="C22" t="s">
        <v>15</v>
      </c>
      <c r="D22">
        <v>38</v>
      </c>
      <c r="E22" t="s">
        <v>16</v>
      </c>
      <c r="F22">
        <v>94.546599999999998</v>
      </c>
      <c r="G22" t="s">
        <v>17</v>
      </c>
      <c r="H22">
        <v>4.2735700000000003</v>
      </c>
      <c r="K22" t="s">
        <v>14</v>
      </c>
      <c r="L22">
        <v>19</v>
      </c>
      <c r="M22" t="s">
        <v>15</v>
      </c>
      <c r="N22">
        <v>47</v>
      </c>
      <c r="O22" t="s">
        <v>16</v>
      </c>
      <c r="P22">
        <v>98.3964</v>
      </c>
      <c r="Q22" t="s">
        <v>17</v>
      </c>
      <c r="R22">
        <v>1.28213</v>
      </c>
      <c r="U22" t="s">
        <v>14</v>
      </c>
      <c r="V22">
        <v>19</v>
      </c>
      <c r="W22" t="s">
        <v>15</v>
      </c>
      <c r="X22">
        <v>50</v>
      </c>
      <c r="Y22" t="s">
        <v>16</v>
      </c>
      <c r="Z22">
        <v>97.710499999999996</v>
      </c>
      <c r="AA22" t="s">
        <v>17</v>
      </c>
      <c r="AB22">
        <v>3.6057899999999998</v>
      </c>
    </row>
    <row r="23" spans="1:28" x14ac:dyDescent="0.25">
      <c r="A23" t="s">
        <v>14</v>
      </c>
      <c r="B23">
        <v>20</v>
      </c>
      <c r="C23" t="s">
        <v>15</v>
      </c>
      <c r="D23">
        <v>30</v>
      </c>
      <c r="E23" t="s">
        <v>16</v>
      </c>
      <c r="F23">
        <v>92.950699999999998</v>
      </c>
      <c r="G23" t="s">
        <v>17</v>
      </c>
      <c r="H23">
        <v>4.4971899999999998</v>
      </c>
      <c r="K23" t="s">
        <v>14</v>
      </c>
      <c r="L23">
        <v>20</v>
      </c>
      <c r="M23" t="s">
        <v>15</v>
      </c>
      <c r="N23">
        <v>32</v>
      </c>
      <c r="O23" t="s">
        <v>16</v>
      </c>
      <c r="P23">
        <v>97.629000000000005</v>
      </c>
      <c r="Q23" t="s">
        <v>17</v>
      </c>
      <c r="R23">
        <v>2.13428</v>
      </c>
      <c r="U23" t="s">
        <v>14</v>
      </c>
      <c r="V23">
        <v>20</v>
      </c>
      <c r="W23" t="s">
        <v>15</v>
      </c>
      <c r="X23">
        <v>32</v>
      </c>
      <c r="Y23" t="s">
        <v>16</v>
      </c>
      <c r="Z23">
        <v>97.912899999999993</v>
      </c>
      <c r="AA23" t="s">
        <v>17</v>
      </c>
      <c r="AB23">
        <v>1.8159099999999999</v>
      </c>
    </row>
    <row r="24" spans="1:28" x14ac:dyDescent="0.25">
      <c r="A24" t="s">
        <v>14</v>
      </c>
      <c r="B24">
        <v>21</v>
      </c>
      <c r="C24" t="s">
        <v>15</v>
      </c>
      <c r="D24">
        <v>25</v>
      </c>
      <c r="E24" t="s">
        <v>16</v>
      </c>
      <c r="F24">
        <v>94.838200000000001</v>
      </c>
      <c r="G24" t="s">
        <v>17</v>
      </c>
      <c r="H24">
        <v>3.5572699999999999</v>
      </c>
      <c r="K24" t="s">
        <v>14</v>
      </c>
      <c r="L24">
        <v>21</v>
      </c>
      <c r="M24" t="s">
        <v>15</v>
      </c>
      <c r="N24">
        <v>31</v>
      </c>
      <c r="O24" t="s">
        <v>16</v>
      </c>
      <c r="P24">
        <v>97.887699999999995</v>
      </c>
      <c r="Q24" t="s">
        <v>17</v>
      </c>
      <c r="R24">
        <v>1.4435500000000001</v>
      </c>
      <c r="U24" t="s">
        <v>14</v>
      </c>
      <c r="V24">
        <v>21</v>
      </c>
      <c r="W24" t="s">
        <v>15</v>
      </c>
      <c r="X24">
        <v>28</v>
      </c>
      <c r="Y24" t="s">
        <v>16</v>
      </c>
      <c r="Z24">
        <v>97.955699999999993</v>
      </c>
      <c r="AA24" t="s">
        <v>17</v>
      </c>
      <c r="AB24">
        <v>1.3975500000000001</v>
      </c>
    </row>
    <row r="25" spans="1:28" x14ac:dyDescent="0.25">
      <c r="A25" t="s">
        <v>14</v>
      </c>
      <c r="B25">
        <v>22</v>
      </c>
      <c r="C25" t="s">
        <v>15</v>
      </c>
      <c r="D25">
        <v>22</v>
      </c>
      <c r="E25" t="s">
        <v>16</v>
      </c>
      <c r="F25">
        <v>95.156599999999997</v>
      </c>
      <c r="G25" t="s">
        <v>17</v>
      </c>
      <c r="H25">
        <v>2.2581199999999999</v>
      </c>
      <c r="K25" t="s">
        <v>14</v>
      </c>
      <c r="L25">
        <v>22</v>
      </c>
      <c r="M25" t="s">
        <v>15</v>
      </c>
      <c r="N25">
        <v>22</v>
      </c>
      <c r="O25" t="s">
        <v>16</v>
      </c>
      <c r="P25">
        <v>98.862899999999996</v>
      </c>
      <c r="Q25" t="s">
        <v>17</v>
      </c>
      <c r="R25">
        <v>0.71726500000000004</v>
      </c>
      <c r="U25" t="s">
        <v>14</v>
      </c>
      <c r="V25">
        <v>22</v>
      </c>
      <c r="W25" t="s">
        <v>15</v>
      </c>
      <c r="X25">
        <v>27</v>
      </c>
      <c r="Y25" t="s">
        <v>16</v>
      </c>
      <c r="Z25">
        <v>98.607900000000001</v>
      </c>
      <c r="AA25" t="s">
        <v>17</v>
      </c>
      <c r="AB25">
        <v>0.98323799999999995</v>
      </c>
    </row>
    <row r="26" spans="1:28" x14ac:dyDescent="0.25">
      <c r="A26" t="s">
        <v>14</v>
      </c>
      <c r="B26">
        <v>23</v>
      </c>
      <c r="C26" t="s">
        <v>15</v>
      </c>
      <c r="D26">
        <v>20</v>
      </c>
      <c r="E26" t="s">
        <v>16</v>
      </c>
      <c r="F26">
        <v>95.047799999999995</v>
      </c>
      <c r="G26" t="s">
        <v>17</v>
      </c>
      <c r="H26">
        <v>1.7375499999999999</v>
      </c>
      <c r="K26" t="s">
        <v>14</v>
      </c>
      <c r="L26">
        <v>23</v>
      </c>
      <c r="M26" t="s">
        <v>15</v>
      </c>
      <c r="N26">
        <v>14</v>
      </c>
      <c r="O26" t="s">
        <v>16</v>
      </c>
      <c r="P26">
        <v>97.927700000000002</v>
      </c>
      <c r="Q26" t="s">
        <v>17</v>
      </c>
      <c r="R26">
        <v>1.6725000000000001</v>
      </c>
      <c r="U26" t="s">
        <v>14</v>
      </c>
      <c r="V26">
        <v>23</v>
      </c>
      <c r="W26" t="s">
        <v>15</v>
      </c>
      <c r="X26">
        <v>18</v>
      </c>
      <c r="Y26" t="s">
        <v>16</v>
      </c>
      <c r="Z26">
        <v>97.865600000000001</v>
      </c>
      <c r="AA26" t="s">
        <v>17</v>
      </c>
      <c r="AB26">
        <v>1.5773999999999999</v>
      </c>
    </row>
    <row r="27" spans="1:28" x14ac:dyDescent="0.25">
      <c r="A27" t="s">
        <v>14</v>
      </c>
      <c r="B27">
        <v>24</v>
      </c>
      <c r="C27" t="s">
        <v>15</v>
      </c>
      <c r="D27">
        <v>16</v>
      </c>
      <c r="E27" t="s">
        <v>16</v>
      </c>
      <c r="F27">
        <v>95.297399999999996</v>
      </c>
      <c r="G27" t="s">
        <v>17</v>
      </c>
      <c r="H27">
        <v>1.0084599999999999</v>
      </c>
      <c r="K27" t="s">
        <v>14</v>
      </c>
      <c r="L27">
        <v>24</v>
      </c>
      <c r="M27" t="s">
        <v>15</v>
      </c>
      <c r="N27">
        <v>13</v>
      </c>
      <c r="O27" t="s">
        <v>16</v>
      </c>
      <c r="P27">
        <v>97.851299999999995</v>
      </c>
      <c r="Q27" t="s">
        <v>17</v>
      </c>
      <c r="R27">
        <v>2.0180600000000002</v>
      </c>
      <c r="U27" t="s">
        <v>14</v>
      </c>
      <c r="V27">
        <v>24</v>
      </c>
      <c r="W27" t="s">
        <v>15</v>
      </c>
      <c r="X27">
        <v>14</v>
      </c>
      <c r="Y27" t="s">
        <v>16</v>
      </c>
      <c r="Z27">
        <v>98.358999999999995</v>
      </c>
      <c r="AA27" t="s">
        <v>17</v>
      </c>
      <c r="AB27">
        <v>0.98926599999999998</v>
      </c>
    </row>
    <row r="28" spans="1:28" x14ac:dyDescent="0.25">
      <c r="A28" t="s">
        <v>14</v>
      </c>
      <c r="B28">
        <v>25</v>
      </c>
      <c r="C28" t="s">
        <v>15</v>
      </c>
      <c r="D28">
        <v>6</v>
      </c>
      <c r="E28" t="s">
        <v>16</v>
      </c>
      <c r="F28">
        <v>92.563199999999995</v>
      </c>
      <c r="G28" t="s">
        <v>17</v>
      </c>
      <c r="H28">
        <v>2.7599499999999999</v>
      </c>
      <c r="K28" t="s">
        <v>14</v>
      </c>
      <c r="L28">
        <v>25</v>
      </c>
      <c r="M28" t="s">
        <v>15</v>
      </c>
      <c r="N28">
        <v>12</v>
      </c>
      <c r="O28" t="s">
        <v>16</v>
      </c>
      <c r="P28">
        <v>97.775599999999997</v>
      </c>
      <c r="Q28" t="s">
        <v>17</v>
      </c>
      <c r="R28">
        <v>1.7425600000000001</v>
      </c>
      <c r="U28" t="s">
        <v>14</v>
      </c>
      <c r="V28">
        <v>25</v>
      </c>
      <c r="W28" t="s">
        <v>15</v>
      </c>
      <c r="X28">
        <v>14</v>
      </c>
      <c r="Y28" t="s">
        <v>16</v>
      </c>
      <c r="Z28">
        <v>98.202699999999993</v>
      </c>
      <c r="AA28" t="s">
        <v>17</v>
      </c>
      <c r="AB28">
        <v>1.04416</v>
      </c>
    </row>
    <row r="29" spans="1:28" x14ac:dyDescent="0.25">
      <c r="A29" t="s">
        <v>14</v>
      </c>
      <c r="B29">
        <v>26</v>
      </c>
      <c r="C29" t="s">
        <v>15</v>
      </c>
      <c r="D29">
        <v>10</v>
      </c>
      <c r="E29" t="s">
        <v>16</v>
      </c>
      <c r="F29">
        <v>94.594499999999996</v>
      </c>
      <c r="G29" t="s">
        <v>17</v>
      </c>
      <c r="H29">
        <v>2.9230800000000001</v>
      </c>
      <c r="K29" t="s">
        <v>14</v>
      </c>
      <c r="L29">
        <v>26</v>
      </c>
      <c r="M29" t="s">
        <v>15</v>
      </c>
      <c r="N29">
        <v>7</v>
      </c>
      <c r="O29" t="s">
        <v>16</v>
      </c>
      <c r="P29">
        <v>98.501400000000004</v>
      </c>
      <c r="Q29" t="s">
        <v>17</v>
      </c>
      <c r="R29">
        <v>1.0883799999999999</v>
      </c>
      <c r="U29" t="s">
        <v>14</v>
      </c>
      <c r="V29">
        <v>26</v>
      </c>
      <c r="W29" t="s">
        <v>15</v>
      </c>
      <c r="X29">
        <v>5</v>
      </c>
      <c r="Y29" t="s">
        <v>16</v>
      </c>
      <c r="Z29">
        <v>98.938800000000001</v>
      </c>
      <c r="AA29" t="s">
        <v>17</v>
      </c>
      <c r="AB29">
        <v>0.36467699999999997</v>
      </c>
    </row>
    <row r="30" spans="1:28" x14ac:dyDescent="0.25">
      <c r="A30" t="s">
        <v>14</v>
      </c>
      <c r="B30">
        <v>27</v>
      </c>
      <c r="C30" t="s">
        <v>15</v>
      </c>
      <c r="D30">
        <v>5</v>
      </c>
      <c r="E30" t="s">
        <v>16</v>
      </c>
      <c r="F30">
        <v>93.610600000000005</v>
      </c>
      <c r="G30" t="s">
        <v>17</v>
      </c>
      <c r="H30">
        <v>2.88578</v>
      </c>
      <c r="K30" t="s">
        <v>14</v>
      </c>
      <c r="L30">
        <v>27</v>
      </c>
      <c r="M30" t="s">
        <v>15</v>
      </c>
      <c r="N30">
        <v>6</v>
      </c>
      <c r="O30" t="s">
        <v>16</v>
      </c>
      <c r="P30">
        <v>98.534899999999993</v>
      </c>
      <c r="Q30" t="s">
        <v>17</v>
      </c>
      <c r="R30">
        <v>0.46189999999999998</v>
      </c>
      <c r="U30" t="s">
        <v>14</v>
      </c>
      <c r="V30">
        <v>27</v>
      </c>
      <c r="W30" t="s">
        <v>15</v>
      </c>
      <c r="X30">
        <v>9</v>
      </c>
      <c r="Y30" t="s">
        <v>16</v>
      </c>
      <c r="Z30">
        <v>98.210899999999995</v>
      </c>
      <c r="AA30" t="s">
        <v>17</v>
      </c>
      <c r="AB30">
        <v>0.95606100000000005</v>
      </c>
    </row>
    <row r="31" spans="1:28" x14ac:dyDescent="0.25">
      <c r="A31" t="s">
        <v>14</v>
      </c>
      <c r="B31">
        <v>28</v>
      </c>
      <c r="C31" t="s">
        <v>15</v>
      </c>
      <c r="D31">
        <v>5</v>
      </c>
      <c r="E31" t="s">
        <v>16</v>
      </c>
      <c r="F31">
        <v>96.105900000000005</v>
      </c>
      <c r="G31" t="s">
        <v>17</v>
      </c>
      <c r="H31">
        <v>1.0264200000000001</v>
      </c>
      <c r="K31" t="s">
        <v>14</v>
      </c>
      <c r="L31">
        <v>28</v>
      </c>
      <c r="M31" t="s">
        <v>15</v>
      </c>
      <c r="N31">
        <v>5</v>
      </c>
      <c r="O31" t="s">
        <v>16</v>
      </c>
      <c r="P31">
        <v>98.807599999999994</v>
      </c>
      <c r="Q31" t="s">
        <v>17</v>
      </c>
      <c r="R31">
        <v>0.58913099999999996</v>
      </c>
      <c r="U31" t="s">
        <v>14</v>
      </c>
      <c r="V31">
        <v>28</v>
      </c>
      <c r="W31" t="s">
        <v>15</v>
      </c>
      <c r="X31">
        <v>6</v>
      </c>
      <c r="Y31" t="s">
        <v>16</v>
      </c>
      <c r="Z31">
        <v>97.9251</v>
      </c>
      <c r="AA31" t="s">
        <v>17</v>
      </c>
      <c r="AB31">
        <v>1.7428300000000001</v>
      </c>
    </row>
    <row r="32" spans="1:28" x14ac:dyDescent="0.25">
      <c r="A32" t="s">
        <v>14</v>
      </c>
      <c r="B32">
        <v>29</v>
      </c>
      <c r="C32" t="s">
        <v>15</v>
      </c>
      <c r="D32">
        <v>1</v>
      </c>
      <c r="E32" t="s">
        <v>16</v>
      </c>
      <c r="F32">
        <v>96.436300000000003</v>
      </c>
      <c r="G32" t="s">
        <v>17</v>
      </c>
      <c r="H32">
        <v>0</v>
      </c>
      <c r="K32" t="s">
        <v>14</v>
      </c>
      <c r="L32">
        <v>29</v>
      </c>
      <c r="M32" t="s">
        <v>15</v>
      </c>
      <c r="N32">
        <v>5</v>
      </c>
      <c r="O32" t="s">
        <v>16</v>
      </c>
      <c r="P32">
        <v>97.956699999999998</v>
      </c>
      <c r="Q32" t="s">
        <v>17</v>
      </c>
      <c r="R32">
        <v>1.5847899999999999</v>
      </c>
      <c r="U32" t="s">
        <v>14</v>
      </c>
      <c r="V32">
        <v>29</v>
      </c>
      <c r="W32" t="s">
        <v>15</v>
      </c>
      <c r="X32">
        <v>5</v>
      </c>
      <c r="Y32" t="s">
        <v>16</v>
      </c>
      <c r="Z32">
        <v>98.488</v>
      </c>
      <c r="AA32" t="s">
        <v>17</v>
      </c>
      <c r="AB32">
        <v>0.52082499999999998</v>
      </c>
    </row>
    <row r="33" spans="1:28" x14ac:dyDescent="0.25">
      <c r="A33" t="s">
        <v>14</v>
      </c>
      <c r="B33">
        <v>31</v>
      </c>
      <c r="C33" t="s">
        <v>15</v>
      </c>
      <c r="D33">
        <v>4</v>
      </c>
      <c r="E33" t="s">
        <v>16</v>
      </c>
      <c r="F33">
        <v>94.8767</v>
      </c>
      <c r="G33" t="s">
        <v>17</v>
      </c>
      <c r="H33">
        <v>0.78846700000000003</v>
      </c>
      <c r="K33" t="s">
        <v>14</v>
      </c>
      <c r="L33">
        <v>30</v>
      </c>
      <c r="M33" t="s">
        <v>15</v>
      </c>
      <c r="N33">
        <v>2</v>
      </c>
      <c r="O33" t="s">
        <v>16</v>
      </c>
      <c r="P33">
        <v>97.5929</v>
      </c>
      <c r="Q33" t="s">
        <v>17</v>
      </c>
      <c r="R33">
        <v>1.1158999999999999</v>
      </c>
      <c r="U33" t="s">
        <v>14</v>
      </c>
      <c r="V33">
        <v>30</v>
      </c>
      <c r="W33" t="s">
        <v>15</v>
      </c>
      <c r="X33">
        <v>1</v>
      </c>
      <c r="Y33" t="s">
        <v>16</v>
      </c>
      <c r="Z33">
        <v>98.521199999999993</v>
      </c>
      <c r="AA33" t="s">
        <v>17</v>
      </c>
      <c r="AB33">
        <v>0</v>
      </c>
    </row>
    <row r="34" spans="1:28" x14ac:dyDescent="0.25">
      <c r="A34" t="s">
        <v>14</v>
      </c>
      <c r="B34">
        <v>32</v>
      </c>
      <c r="C34" t="s">
        <v>15</v>
      </c>
      <c r="D34">
        <v>2</v>
      </c>
      <c r="E34" t="s">
        <v>16</v>
      </c>
      <c r="F34">
        <v>93.679100000000005</v>
      </c>
      <c r="G34" t="s">
        <v>17</v>
      </c>
      <c r="H34">
        <v>1.9359500000000001</v>
      </c>
      <c r="K34" t="s">
        <v>14</v>
      </c>
      <c r="L34">
        <v>32</v>
      </c>
      <c r="M34" t="s">
        <v>15</v>
      </c>
      <c r="N34">
        <v>2</v>
      </c>
      <c r="O34" t="s">
        <v>16</v>
      </c>
      <c r="P34">
        <v>98.992400000000004</v>
      </c>
      <c r="Q34" t="s">
        <v>17</v>
      </c>
      <c r="R34">
        <v>6.2199999999999998E-2</v>
      </c>
      <c r="U34" t="s">
        <v>14</v>
      </c>
      <c r="V34">
        <v>32</v>
      </c>
      <c r="W34" t="s">
        <v>15</v>
      </c>
      <c r="X34">
        <v>4</v>
      </c>
      <c r="Y34" t="s">
        <v>16</v>
      </c>
      <c r="Z34">
        <v>98.349599999999995</v>
      </c>
      <c r="AA34" t="s">
        <v>17</v>
      </c>
      <c r="AB34">
        <v>1.11772</v>
      </c>
    </row>
    <row r="35" spans="1:28" x14ac:dyDescent="0.25">
      <c r="A35" t="s">
        <v>14</v>
      </c>
      <c r="B35">
        <v>33</v>
      </c>
      <c r="C35" t="s">
        <v>15</v>
      </c>
      <c r="D35">
        <v>1</v>
      </c>
      <c r="E35" t="s">
        <v>16</v>
      </c>
      <c r="F35">
        <v>97.131699999999995</v>
      </c>
      <c r="G35" t="s">
        <v>17</v>
      </c>
      <c r="H35">
        <v>0</v>
      </c>
      <c r="K35" t="s">
        <v>14</v>
      </c>
      <c r="L35">
        <v>33</v>
      </c>
      <c r="M35" t="s">
        <v>15</v>
      </c>
      <c r="N35">
        <v>1</v>
      </c>
      <c r="O35" t="s">
        <v>16</v>
      </c>
      <c r="P35">
        <v>99.265100000000004</v>
      </c>
      <c r="Q35" t="s">
        <v>17</v>
      </c>
      <c r="R35">
        <v>0</v>
      </c>
      <c r="U35" t="s">
        <v>14</v>
      </c>
      <c r="V35">
        <v>33</v>
      </c>
      <c r="W35" t="s">
        <v>15</v>
      </c>
      <c r="X35">
        <v>1</v>
      </c>
      <c r="Y35" t="s">
        <v>16</v>
      </c>
      <c r="Z35">
        <v>99.223799999999997</v>
      </c>
      <c r="AA35" t="s">
        <v>17</v>
      </c>
      <c r="AB35">
        <v>0</v>
      </c>
    </row>
    <row r="36" spans="1:28" x14ac:dyDescent="0.25">
      <c r="A36" t="s">
        <v>14</v>
      </c>
      <c r="B36">
        <v>34</v>
      </c>
      <c r="C36" t="s">
        <v>15</v>
      </c>
      <c r="D36">
        <v>1</v>
      </c>
      <c r="E36" t="s">
        <v>16</v>
      </c>
      <c r="F36">
        <v>91.724900000000005</v>
      </c>
      <c r="G36" t="s">
        <v>17</v>
      </c>
      <c r="H36">
        <v>0</v>
      </c>
      <c r="K36" t="s">
        <v>14</v>
      </c>
      <c r="L36">
        <v>34</v>
      </c>
      <c r="M36" t="s">
        <v>15</v>
      </c>
      <c r="N36">
        <v>1</v>
      </c>
      <c r="O36" t="s">
        <v>16</v>
      </c>
      <c r="P36">
        <v>99.134699999999995</v>
      </c>
      <c r="Q36" t="s">
        <v>17</v>
      </c>
      <c r="R36">
        <v>0</v>
      </c>
      <c r="U36" t="s">
        <v>14</v>
      </c>
      <c r="V36">
        <v>34</v>
      </c>
      <c r="W36" t="s">
        <v>15</v>
      </c>
      <c r="X36">
        <v>1</v>
      </c>
      <c r="Y36" t="s">
        <v>16</v>
      </c>
      <c r="Z36">
        <v>99.131699999999995</v>
      </c>
      <c r="AA36" t="s">
        <v>17</v>
      </c>
      <c r="AB36">
        <v>0</v>
      </c>
    </row>
    <row r="37" spans="1:28" x14ac:dyDescent="0.25">
      <c r="A37" t="s">
        <v>14</v>
      </c>
      <c r="B37">
        <v>35</v>
      </c>
      <c r="C37" t="s">
        <v>15</v>
      </c>
      <c r="D37">
        <v>2</v>
      </c>
      <c r="E37" t="s">
        <v>16</v>
      </c>
      <c r="F37">
        <v>91.550700000000006</v>
      </c>
      <c r="G37" t="s">
        <v>17</v>
      </c>
      <c r="H37">
        <v>0.92310000000000003</v>
      </c>
      <c r="K37" t="s">
        <v>14</v>
      </c>
      <c r="L37">
        <v>35</v>
      </c>
      <c r="M37" t="s">
        <v>15</v>
      </c>
      <c r="N37">
        <v>2</v>
      </c>
      <c r="O37" t="s">
        <v>16</v>
      </c>
      <c r="P37">
        <v>98.700800000000001</v>
      </c>
      <c r="Q37" t="s">
        <v>17</v>
      </c>
      <c r="R37">
        <v>4.1799999999999997E-2</v>
      </c>
      <c r="U37" t="s">
        <v>14</v>
      </c>
      <c r="V37">
        <v>35</v>
      </c>
      <c r="W37" t="s">
        <v>15</v>
      </c>
      <c r="X37">
        <v>2</v>
      </c>
      <c r="Y37" t="s">
        <v>16</v>
      </c>
      <c r="Z37">
        <v>98.551400000000001</v>
      </c>
      <c r="AA37" t="s">
        <v>17</v>
      </c>
      <c r="AB37">
        <v>6.0949999999999997E-2</v>
      </c>
    </row>
    <row r="38" spans="1:28" x14ac:dyDescent="0.25">
      <c r="A38" t="s">
        <v>14</v>
      </c>
      <c r="B38">
        <v>36</v>
      </c>
      <c r="C38" t="s">
        <v>15</v>
      </c>
      <c r="D38">
        <v>2</v>
      </c>
      <c r="E38" t="s">
        <v>16</v>
      </c>
      <c r="F38">
        <v>96.6661</v>
      </c>
      <c r="G38" t="s">
        <v>17</v>
      </c>
      <c r="H38">
        <v>0.48830000000000001</v>
      </c>
      <c r="K38" t="s">
        <v>14</v>
      </c>
      <c r="L38">
        <v>36</v>
      </c>
      <c r="M38" t="s">
        <v>15</v>
      </c>
      <c r="N38">
        <v>1</v>
      </c>
      <c r="O38" t="s">
        <v>16</v>
      </c>
      <c r="P38">
        <v>99.0047</v>
      </c>
      <c r="Q38" t="s">
        <v>17</v>
      </c>
      <c r="R38">
        <v>0</v>
      </c>
      <c r="U38" t="s">
        <v>14</v>
      </c>
      <c r="V38">
        <v>36</v>
      </c>
      <c r="W38" t="s">
        <v>15</v>
      </c>
      <c r="X38">
        <v>1</v>
      </c>
      <c r="Y38" t="s">
        <v>16</v>
      </c>
      <c r="Z38">
        <v>98.986500000000007</v>
      </c>
      <c r="AA38" t="s">
        <v>17</v>
      </c>
      <c r="AB38">
        <v>0</v>
      </c>
    </row>
    <row r="39" spans="1:28" x14ac:dyDescent="0.25">
      <c r="A39" t="s">
        <v>14</v>
      </c>
      <c r="B39">
        <v>41</v>
      </c>
      <c r="C39" t="s">
        <v>15</v>
      </c>
      <c r="D39">
        <v>1</v>
      </c>
      <c r="E39" t="s">
        <v>16</v>
      </c>
      <c r="F39">
        <v>95.959800000000001</v>
      </c>
      <c r="G39" t="s">
        <v>17</v>
      </c>
      <c r="H39">
        <v>0</v>
      </c>
      <c r="K39" t="s">
        <v>14</v>
      </c>
      <c r="L39">
        <v>37</v>
      </c>
      <c r="M39" t="s">
        <v>15</v>
      </c>
      <c r="N39">
        <v>2</v>
      </c>
      <c r="O39" t="s">
        <v>16</v>
      </c>
      <c r="P39">
        <v>98.319500000000005</v>
      </c>
      <c r="Q39" t="s">
        <v>17</v>
      </c>
      <c r="R39">
        <v>0.41425000000000001</v>
      </c>
      <c r="U39" t="s">
        <v>14</v>
      </c>
      <c r="V39">
        <v>37</v>
      </c>
      <c r="W39" t="s">
        <v>15</v>
      </c>
      <c r="X39">
        <v>1</v>
      </c>
      <c r="Y39" t="s">
        <v>16</v>
      </c>
      <c r="Z39">
        <v>98.780799999999999</v>
      </c>
      <c r="AA39" t="s">
        <v>17</v>
      </c>
      <c r="AB39">
        <v>0</v>
      </c>
    </row>
    <row r="40" spans="1:28" x14ac:dyDescent="0.25">
      <c r="A40" t="s">
        <v>14</v>
      </c>
      <c r="B40">
        <v>42</v>
      </c>
      <c r="C40" t="s">
        <v>15</v>
      </c>
      <c r="D40">
        <v>1</v>
      </c>
      <c r="E40" t="s">
        <v>16</v>
      </c>
      <c r="F40">
        <v>96.308499999999995</v>
      </c>
      <c r="G40" t="s">
        <v>17</v>
      </c>
      <c r="H40">
        <v>0</v>
      </c>
      <c r="K40" t="s">
        <v>14</v>
      </c>
      <c r="L40">
        <v>38</v>
      </c>
      <c r="M40" t="s">
        <v>15</v>
      </c>
      <c r="N40">
        <v>1</v>
      </c>
      <c r="O40" t="s">
        <v>16</v>
      </c>
      <c r="P40">
        <v>98.836399999999998</v>
      </c>
      <c r="Q40" t="s">
        <v>17</v>
      </c>
      <c r="R40">
        <v>0</v>
      </c>
      <c r="U40" t="s">
        <v>14</v>
      </c>
      <c r="V40">
        <v>38</v>
      </c>
      <c r="W40" t="s">
        <v>15</v>
      </c>
      <c r="X40">
        <v>2</v>
      </c>
      <c r="Y40" t="s">
        <v>16</v>
      </c>
      <c r="Z40">
        <v>98.505899999999997</v>
      </c>
      <c r="AA40" t="s">
        <v>17</v>
      </c>
      <c r="AB40">
        <v>0.19095000000000001</v>
      </c>
    </row>
    <row r="41" spans="1:28" x14ac:dyDescent="0.25">
      <c r="A41" t="s">
        <v>14</v>
      </c>
      <c r="B41">
        <v>45</v>
      </c>
      <c r="C41" t="s">
        <v>15</v>
      </c>
      <c r="D41">
        <v>1</v>
      </c>
      <c r="E41" t="s">
        <v>16</v>
      </c>
      <c r="F41">
        <v>88.034499999999994</v>
      </c>
      <c r="G41" t="s">
        <v>17</v>
      </c>
      <c r="H41">
        <v>0</v>
      </c>
      <c r="K41" t="s">
        <v>14</v>
      </c>
      <c r="L41">
        <v>41</v>
      </c>
      <c r="M41" t="s">
        <v>15</v>
      </c>
      <c r="N41">
        <v>1</v>
      </c>
      <c r="O41" t="s">
        <v>16</v>
      </c>
      <c r="P41">
        <v>97.730599999999995</v>
      </c>
      <c r="Q41" t="s">
        <v>17</v>
      </c>
      <c r="R41">
        <v>0</v>
      </c>
      <c r="U41" t="s">
        <v>14</v>
      </c>
      <c r="V41">
        <v>42</v>
      </c>
      <c r="W41" t="s">
        <v>15</v>
      </c>
      <c r="X41">
        <v>1</v>
      </c>
      <c r="Y41" t="s">
        <v>16</v>
      </c>
      <c r="Z41">
        <v>98.312100000000001</v>
      </c>
      <c r="AA41" t="s">
        <v>17</v>
      </c>
      <c r="AB41">
        <v>0</v>
      </c>
    </row>
    <row r="42" spans="1:28" x14ac:dyDescent="0.25">
      <c r="A42" t="s">
        <v>14</v>
      </c>
      <c r="B42">
        <v>48</v>
      </c>
      <c r="C42" t="s">
        <v>15</v>
      </c>
      <c r="D42">
        <v>1</v>
      </c>
      <c r="E42" t="s">
        <v>16</v>
      </c>
      <c r="F42">
        <v>94.368499999999997</v>
      </c>
      <c r="G42" t="s">
        <v>17</v>
      </c>
      <c r="H42">
        <v>0</v>
      </c>
      <c r="K42" t="s">
        <v>14</v>
      </c>
      <c r="L42">
        <v>43</v>
      </c>
      <c r="M42" t="s">
        <v>15</v>
      </c>
      <c r="N42">
        <v>1</v>
      </c>
      <c r="O42" t="s">
        <v>16</v>
      </c>
      <c r="P42">
        <v>98.660600000000002</v>
      </c>
      <c r="Q42" t="s">
        <v>17</v>
      </c>
      <c r="R42">
        <v>0</v>
      </c>
      <c r="U42" t="s">
        <v>14</v>
      </c>
      <c r="V42">
        <v>43</v>
      </c>
      <c r="W42" t="s">
        <v>15</v>
      </c>
      <c r="X42">
        <v>1</v>
      </c>
      <c r="Y42" t="s">
        <v>16</v>
      </c>
      <c r="Z42">
        <v>98.943600000000004</v>
      </c>
      <c r="AA42" t="s">
        <v>17</v>
      </c>
      <c r="AB42">
        <v>0</v>
      </c>
    </row>
    <row r="43" spans="1:28" x14ac:dyDescent="0.25">
      <c r="K43" t="s">
        <v>14</v>
      </c>
      <c r="L43">
        <v>48</v>
      </c>
      <c r="M43" t="s">
        <v>15</v>
      </c>
      <c r="N43">
        <v>1</v>
      </c>
      <c r="O43" t="s">
        <v>16</v>
      </c>
      <c r="P43">
        <v>97.786600000000007</v>
      </c>
      <c r="Q43" t="s">
        <v>17</v>
      </c>
      <c r="R43">
        <v>0</v>
      </c>
      <c r="U43" t="s">
        <v>14</v>
      </c>
      <c r="V43">
        <v>49</v>
      </c>
      <c r="W43" t="s">
        <v>15</v>
      </c>
      <c r="X43">
        <v>2</v>
      </c>
      <c r="Y43" t="s">
        <v>16</v>
      </c>
      <c r="Z43">
        <v>98.046800000000005</v>
      </c>
      <c r="AA43" t="s">
        <v>17</v>
      </c>
      <c r="AB43">
        <v>0.37204999999999999</v>
      </c>
    </row>
    <row r="44" spans="1:28" x14ac:dyDescent="0.25">
      <c r="K44" t="s">
        <v>14</v>
      </c>
      <c r="L44">
        <v>49</v>
      </c>
      <c r="M44" t="s">
        <v>15</v>
      </c>
      <c r="N44">
        <v>1</v>
      </c>
      <c r="O44" t="s">
        <v>16</v>
      </c>
      <c r="P44">
        <v>98.470699999999994</v>
      </c>
      <c r="Q44" t="s">
        <v>17</v>
      </c>
      <c r="R44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6A73-2E5B-405E-B7C2-341F09843C97}">
  <dimension ref="A1:T516"/>
  <sheetViews>
    <sheetView workbookViewId="0">
      <selection activeCell="H3" sqref="H3"/>
    </sheetView>
  </sheetViews>
  <sheetFormatPr defaultRowHeight="15" x14ac:dyDescent="0.25"/>
  <sheetData>
    <row r="1" spans="1:20" x14ac:dyDescent="0.25">
      <c r="A1" t="s">
        <v>18</v>
      </c>
      <c r="B1" t="s">
        <v>3</v>
      </c>
    </row>
    <row r="2" spans="1:20" x14ac:dyDescent="0.25">
      <c r="A2" t="s">
        <v>19</v>
      </c>
      <c r="B2" t="s">
        <v>20</v>
      </c>
    </row>
    <row r="3" spans="1:20" x14ac:dyDescent="0.25">
      <c r="C3">
        <v>0</v>
      </c>
      <c r="D3">
        <v>18</v>
      </c>
      <c r="F3" t="s">
        <v>21</v>
      </c>
      <c r="R3" t="s">
        <v>22</v>
      </c>
      <c r="S3">
        <v>0</v>
      </c>
      <c r="T3">
        <v>18</v>
      </c>
    </row>
    <row r="4" spans="1:20" x14ac:dyDescent="0.25">
      <c r="C4">
        <v>50</v>
      </c>
      <c r="D4">
        <v>1</v>
      </c>
      <c r="S4">
        <v>50</v>
      </c>
      <c r="T4">
        <f t="shared" ref="T4:T67" si="0">T3+D4</f>
        <v>19</v>
      </c>
    </row>
    <row r="5" spans="1:20" x14ac:dyDescent="0.25">
      <c r="C5">
        <v>100</v>
      </c>
      <c r="D5">
        <v>62</v>
      </c>
      <c r="S5">
        <v>100</v>
      </c>
      <c r="T5">
        <f t="shared" si="0"/>
        <v>81</v>
      </c>
    </row>
    <row r="6" spans="1:20" x14ac:dyDescent="0.25">
      <c r="C6">
        <v>150</v>
      </c>
      <c r="D6">
        <v>207</v>
      </c>
      <c r="S6">
        <v>150</v>
      </c>
      <c r="T6">
        <f t="shared" si="0"/>
        <v>288</v>
      </c>
    </row>
    <row r="7" spans="1:20" x14ac:dyDescent="0.25">
      <c r="C7">
        <v>200</v>
      </c>
      <c r="D7">
        <v>492</v>
      </c>
      <c r="S7">
        <v>200</v>
      </c>
      <c r="T7">
        <f t="shared" si="0"/>
        <v>780</v>
      </c>
    </row>
    <row r="8" spans="1:20" x14ac:dyDescent="0.25">
      <c r="C8">
        <v>250</v>
      </c>
      <c r="D8">
        <v>558</v>
      </c>
      <c r="S8">
        <v>250</v>
      </c>
      <c r="T8">
        <f t="shared" si="0"/>
        <v>1338</v>
      </c>
    </row>
    <row r="9" spans="1:20" x14ac:dyDescent="0.25">
      <c r="C9">
        <v>300</v>
      </c>
      <c r="D9">
        <v>598</v>
      </c>
      <c r="S9">
        <v>300</v>
      </c>
      <c r="T9">
        <f t="shared" si="0"/>
        <v>1936</v>
      </c>
    </row>
    <row r="10" spans="1:20" x14ac:dyDescent="0.25">
      <c r="C10">
        <v>350</v>
      </c>
      <c r="D10">
        <v>525</v>
      </c>
      <c r="S10">
        <v>350</v>
      </c>
      <c r="T10">
        <f t="shared" si="0"/>
        <v>2461</v>
      </c>
    </row>
    <row r="11" spans="1:20" x14ac:dyDescent="0.25">
      <c r="C11">
        <v>400</v>
      </c>
      <c r="D11">
        <v>448</v>
      </c>
      <c r="S11">
        <v>400</v>
      </c>
      <c r="T11">
        <f t="shared" si="0"/>
        <v>2909</v>
      </c>
    </row>
    <row r="12" spans="1:20" x14ac:dyDescent="0.25">
      <c r="C12">
        <v>450</v>
      </c>
      <c r="D12">
        <v>431</v>
      </c>
      <c r="S12">
        <v>450</v>
      </c>
      <c r="T12">
        <f t="shared" si="0"/>
        <v>3340</v>
      </c>
    </row>
    <row r="13" spans="1:20" x14ac:dyDescent="0.25">
      <c r="C13">
        <v>500</v>
      </c>
      <c r="D13">
        <v>356</v>
      </c>
      <c r="S13">
        <v>500</v>
      </c>
      <c r="T13">
        <f t="shared" si="0"/>
        <v>3696</v>
      </c>
    </row>
    <row r="14" spans="1:20" x14ac:dyDescent="0.25">
      <c r="C14">
        <v>550</v>
      </c>
      <c r="D14">
        <v>345</v>
      </c>
      <c r="S14">
        <v>550</v>
      </c>
      <c r="T14">
        <f t="shared" si="0"/>
        <v>4041</v>
      </c>
    </row>
    <row r="15" spans="1:20" x14ac:dyDescent="0.25">
      <c r="C15">
        <v>600</v>
      </c>
      <c r="D15">
        <v>309</v>
      </c>
      <c r="S15">
        <v>600</v>
      </c>
      <c r="T15">
        <f t="shared" si="0"/>
        <v>4350</v>
      </c>
    </row>
    <row r="16" spans="1:20" x14ac:dyDescent="0.25">
      <c r="C16">
        <v>650</v>
      </c>
      <c r="D16">
        <v>311</v>
      </c>
      <c r="S16">
        <v>650</v>
      </c>
      <c r="T16">
        <f t="shared" si="0"/>
        <v>4661</v>
      </c>
    </row>
    <row r="17" spans="3:20" x14ac:dyDescent="0.25">
      <c r="C17">
        <v>700</v>
      </c>
      <c r="D17">
        <v>284</v>
      </c>
      <c r="S17">
        <v>700</v>
      </c>
      <c r="T17">
        <f t="shared" si="0"/>
        <v>4945</v>
      </c>
    </row>
    <row r="18" spans="3:20" x14ac:dyDescent="0.25">
      <c r="C18">
        <v>750</v>
      </c>
      <c r="D18">
        <v>297</v>
      </c>
      <c r="S18">
        <v>750</v>
      </c>
      <c r="T18">
        <f t="shared" si="0"/>
        <v>5242</v>
      </c>
    </row>
    <row r="19" spans="3:20" x14ac:dyDescent="0.25">
      <c r="C19">
        <v>800</v>
      </c>
      <c r="D19">
        <v>275</v>
      </c>
      <c r="S19">
        <v>800</v>
      </c>
      <c r="T19">
        <f t="shared" si="0"/>
        <v>5517</v>
      </c>
    </row>
    <row r="20" spans="3:20" x14ac:dyDescent="0.25">
      <c r="C20">
        <v>850</v>
      </c>
      <c r="D20">
        <v>278</v>
      </c>
      <c r="S20">
        <v>850</v>
      </c>
      <c r="T20">
        <f t="shared" si="0"/>
        <v>5795</v>
      </c>
    </row>
    <row r="21" spans="3:20" x14ac:dyDescent="0.25">
      <c r="C21">
        <v>900</v>
      </c>
      <c r="D21">
        <v>239</v>
      </c>
      <c r="S21">
        <v>900</v>
      </c>
      <c r="T21">
        <f t="shared" si="0"/>
        <v>6034</v>
      </c>
    </row>
    <row r="22" spans="3:20" x14ac:dyDescent="0.25">
      <c r="C22">
        <v>950</v>
      </c>
      <c r="D22">
        <v>243</v>
      </c>
      <c r="S22">
        <v>950</v>
      </c>
      <c r="T22">
        <f t="shared" si="0"/>
        <v>6277</v>
      </c>
    </row>
    <row r="23" spans="3:20" x14ac:dyDescent="0.25">
      <c r="C23">
        <v>1000</v>
      </c>
      <c r="D23">
        <v>250</v>
      </c>
      <c r="S23">
        <v>1000</v>
      </c>
      <c r="T23">
        <f t="shared" si="0"/>
        <v>6527</v>
      </c>
    </row>
    <row r="24" spans="3:20" x14ac:dyDescent="0.25">
      <c r="C24">
        <v>1050</v>
      </c>
      <c r="D24">
        <v>235</v>
      </c>
      <c r="S24">
        <v>1050</v>
      </c>
      <c r="T24">
        <f t="shared" si="0"/>
        <v>6762</v>
      </c>
    </row>
    <row r="25" spans="3:20" x14ac:dyDescent="0.25">
      <c r="C25">
        <v>1100</v>
      </c>
      <c r="D25">
        <v>229</v>
      </c>
      <c r="S25">
        <v>1100</v>
      </c>
      <c r="T25">
        <f t="shared" si="0"/>
        <v>6991</v>
      </c>
    </row>
    <row r="26" spans="3:20" x14ac:dyDescent="0.25">
      <c r="C26">
        <v>1150</v>
      </c>
      <c r="D26">
        <v>224</v>
      </c>
      <c r="S26">
        <v>1150</v>
      </c>
      <c r="T26">
        <f t="shared" si="0"/>
        <v>7215</v>
      </c>
    </row>
    <row r="27" spans="3:20" x14ac:dyDescent="0.25">
      <c r="C27">
        <v>1200</v>
      </c>
      <c r="D27">
        <v>210</v>
      </c>
      <c r="S27">
        <v>1200</v>
      </c>
      <c r="T27">
        <f t="shared" si="0"/>
        <v>7425</v>
      </c>
    </row>
    <row r="28" spans="3:20" x14ac:dyDescent="0.25">
      <c r="C28">
        <v>1250</v>
      </c>
      <c r="D28">
        <v>232</v>
      </c>
      <c r="S28">
        <v>1250</v>
      </c>
      <c r="T28">
        <f t="shared" si="0"/>
        <v>7657</v>
      </c>
    </row>
    <row r="29" spans="3:20" x14ac:dyDescent="0.25">
      <c r="C29">
        <v>1300</v>
      </c>
      <c r="D29">
        <v>241</v>
      </c>
      <c r="S29">
        <v>1300</v>
      </c>
      <c r="T29">
        <f t="shared" si="0"/>
        <v>7898</v>
      </c>
    </row>
    <row r="30" spans="3:20" x14ac:dyDescent="0.25">
      <c r="C30">
        <v>1350</v>
      </c>
      <c r="D30">
        <v>187</v>
      </c>
      <c r="S30">
        <v>1350</v>
      </c>
      <c r="T30">
        <f t="shared" si="0"/>
        <v>8085</v>
      </c>
    </row>
    <row r="31" spans="3:20" x14ac:dyDescent="0.25">
      <c r="C31">
        <v>1400</v>
      </c>
      <c r="D31">
        <v>202</v>
      </c>
      <c r="S31">
        <v>1400</v>
      </c>
      <c r="T31">
        <f t="shared" si="0"/>
        <v>8287</v>
      </c>
    </row>
    <row r="32" spans="3:20" x14ac:dyDescent="0.25">
      <c r="C32">
        <v>1450</v>
      </c>
      <c r="D32">
        <v>188</v>
      </c>
      <c r="S32">
        <v>1450</v>
      </c>
      <c r="T32">
        <f t="shared" si="0"/>
        <v>8475</v>
      </c>
    </row>
    <row r="33" spans="3:20" x14ac:dyDescent="0.25">
      <c r="C33">
        <v>1500</v>
      </c>
      <c r="D33">
        <v>209</v>
      </c>
      <c r="S33">
        <v>1500</v>
      </c>
      <c r="T33">
        <f t="shared" si="0"/>
        <v>8684</v>
      </c>
    </row>
    <row r="34" spans="3:20" x14ac:dyDescent="0.25">
      <c r="C34">
        <v>1550</v>
      </c>
      <c r="D34">
        <v>189</v>
      </c>
      <c r="S34">
        <v>1550</v>
      </c>
      <c r="T34">
        <f t="shared" si="0"/>
        <v>8873</v>
      </c>
    </row>
    <row r="35" spans="3:20" x14ac:dyDescent="0.25">
      <c r="C35">
        <v>1600</v>
      </c>
      <c r="D35">
        <v>207</v>
      </c>
      <c r="S35">
        <v>1600</v>
      </c>
      <c r="T35">
        <f t="shared" si="0"/>
        <v>9080</v>
      </c>
    </row>
    <row r="36" spans="3:20" x14ac:dyDescent="0.25">
      <c r="C36">
        <v>1650</v>
      </c>
      <c r="D36">
        <v>194</v>
      </c>
      <c r="S36">
        <v>1650</v>
      </c>
      <c r="T36">
        <f t="shared" si="0"/>
        <v>9274</v>
      </c>
    </row>
    <row r="37" spans="3:20" x14ac:dyDescent="0.25">
      <c r="C37">
        <v>1700</v>
      </c>
      <c r="D37">
        <v>199</v>
      </c>
      <c r="S37">
        <v>1700</v>
      </c>
      <c r="T37">
        <f t="shared" si="0"/>
        <v>9473</v>
      </c>
    </row>
    <row r="38" spans="3:20" x14ac:dyDescent="0.25">
      <c r="C38">
        <v>1750</v>
      </c>
      <c r="D38">
        <v>184</v>
      </c>
      <c r="S38">
        <v>1750</v>
      </c>
      <c r="T38">
        <f t="shared" si="0"/>
        <v>9657</v>
      </c>
    </row>
    <row r="39" spans="3:20" x14ac:dyDescent="0.25">
      <c r="C39">
        <v>1800</v>
      </c>
      <c r="D39">
        <v>182</v>
      </c>
      <c r="S39">
        <v>1800</v>
      </c>
      <c r="T39">
        <f t="shared" si="0"/>
        <v>9839</v>
      </c>
    </row>
    <row r="40" spans="3:20" x14ac:dyDescent="0.25">
      <c r="C40">
        <v>1850</v>
      </c>
      <c r="D40">
        <v>196</v>
      </c>
      <c r="S40">
        <v>1850</v>
      </c>
      <c r="T40">
        <f t="shared" si="0"/>
        <v>10035</v>
      </c>
    </row>
    <row r="41" spans="3:20" x14ac:dyDescent="0.25">
      <c r="C41">
        <v>1900</v>
      </c>
      <c r="D41">
        <v>211</v>
      </c>
      <c r="S41">
        <v>1900</v>
      </c>
      <c r="T41">
        <f t="shared" si="0"/>
        <v>10246</v>
      </c>
    </row>
    <row r="42" spans="3:20" x14ac:dyDescent="0.25">
      <c r="C42">
        <v>1950</v>
      </c>
      <c r="D42">
        <v>194</v>
      </c>
      <c r="S42">
        <v>1950</v>
      </c>
      <c r="T42">
        <f t="shared" si="0"/>
        <v>10440</v>
      </c>
    </row>
    <row r="43" spans="3:20" x14ac:dyDescent="0.25">
      <c r="C43">
        <v>2000</v>
      </c>
      <c r="D43">
        <v>191</v>
      </c>
      <c r="S43">
        <v>2000</v>
      </c>
      <c r="T43">
        <f t="shared" si="0"/>
        <v>10631</v>
      </c>
    </row>
    <row r="44" spans="3:20" x14ac:dyDescent="0.25">
      <c r="C44">
        <v>2050</v>
      </c>
      <c r="D44">
        <v>176</v>
      </c>
      <c r="S44">
        <v>2050</v>
      </c>
      <c r="T44">
        <f t="shared" si="0"/>
        <v>10807</v>
      </c>
    </row>
    <row r="45" spans="3:20" x14ac:dyDescent="0.25">
      <c r="C45">
        <v>2100</v>
      </c>
      <c r="D45">
        <v>201</v>
      </c>
      <c r="S45">
        <v>2100</v>
      </c>
      <c r="T45">
        <f t="shared" si="0"/>
        <v>11008</v>
      </c>
    </row>
    <row r="46" spans="3:20" x14ac:dyDescent="0.25">
      <c r="C46">
        <v>2150</v>
      </c>
      <c r="D46">
        <v>182</v>
      </c>
      <c r="S46">
        <v>2150</v>
      </c>
      <c r="T46">
        <f t="shared" si="0"/>
        <v>11190</v>
      </c>
    </row>
    <row r="47" spans="3:20" x14ac:dyDescent="0.25">
      <c r="C47">
        <v>2200</v>
      </c>
      <c r="D47">
        <v>188</v>
      </c>
      <c r="S47">
        <v>2200</v>
      </c>
      <c r="T47">
        <f t="shared" si="0"/>
        <v>11378</v>
      </c>
    </row>
    <row r="48" spans="3:20" x14ac:dyDescent="0.25">
      <c r="C48">
        <v>2250</v>
      </c>
      <c r="D48">
        <v>177</v>
      </c>
      <c r="S48">
        <v>2250</v>
      </c>
      <c r="T48">
        <f t="shared" si="0"/>
        <v>11555</v>
      </c>
    </row>
    <row r="49" spans="3:20" x14ac:dyDescent="0.25">
      <c r="C49">
        <v>2300</v>
      </c>
      <c r="D49">
        <v>183</v>
      </c>
      <c r="S49">
        <v>2300</v>
      </c>
      <c r="T49">
        <f t="shared" si="0"/>
        <v>11738</v>
      </c>
    </row>
    <row r="50" spans="3:20" x14ac:dyDescent="0.25">
      <c r="C50">
        <v>2350</v>
      </c>
      <c r="D50">
        <v>174</v>
      </c>
      <c r="S50">
        <v>2350</v>
      </c>
      <c r="T50">
        <f t="shared" si="0"/>
        <v>11912</v>
      </c>
    </row>
    <row r="51" spans="3:20" x14ac:dyDescent="0.25">
      <c r="C51">
        <v>2400</v>
      </c>
      <c r="D51">
        <v>176</v>
      </c>
      <c r="S51">
        <v>2400</v>
      </c>
      <c r="T51">
        <f t="shared" si="0"/>
        <v>12088</v>
      </c>
    </row>
    <row r="52" spans="3:20" x14ac:dyDescent="0.25">
      <c r="C52">
        <v>2450</v>
      </c>
      <c r="D52">
        <v>198</v>
      </c>
      <c r="S52">
        <v>2450</v>
      </c>
      <c r="T52">
        <f t="shared" si="0"/>
        <v>12286</v>
      </c>
    </row>
    <row r="53" spans="3:20" x14ac:dyDescent="0.25">
      <c r="C53">
        <v>2500</v>
      </c>
      <c r="D53">
        <v>176</v>
      </c>
      <c r="S53">
        <v>2500</v>
      </c>
      <c r="T53">
        <f t="shared" si="0"/>
        <v>12462</v>
      </c>
    </row>
    <row r="54" spans="3:20" x14ac:dyDescent="0.25">
      <c r="C54">
        <v>2550</v>
      </c>
      <c r="D54">
        <v>190</v>
      </c>
      <c r="S54">
        <v>2550</v>
      </c>
      <c r="T54">
        <f t="shared" si="0"/>
        <v>12652</v>
      </c>
    </row>
    <row r="55" spans="3:20" x14ac:dyDescent="0.25">
      <c r="C55">
        <v>2600</v>
      </c>
      <c r="D55">
        <v>176</v>
      </c>
      <c r="S55">
        <v>2600</v>
      </c>
      <c r="T55">
        <f t="shared" si="0"/>
        <v>12828</v>
      </c>
    </row>
    <row r="56" spans="3:20" x14ac:dyDescent="0.25">
      <c r="C56">
        <v>2650</v>
      </c>
      <c r="D56">
        <v>156</v>
      </c>
      <c r="S56">
        <v>2650</v>
      </c>
      <c r="T56">
        <f t="shared" si="0"/>
        <v>12984</v>
      </c>
    </row>
    <row r="57" spans="3:20" x14ac:dyDescent="0.25">
      <c r="C57">
        <v>2700</v>
      </c>
      <c r="D57">
        <v>163</v>
      </c>
      <c r="S57">
        <v>2700</v>
      </c>
      <c r="T57">
        <f t="shared" si="0"/>
        <v>13147</v>
      </c>
    </row>
    <row r="58" spans="3:20" x14ac:dyDescent="0.25">
      <c r="C58">
        <v>2750</v>
      </c>
      <c r="D58">
        <v>183</v>
      </c>
      <c r="S58">
        <v>2750</v>
      </c>
      <c r="T58">
        <f t="shared" si="0"/>
        <v>13330</v>
      </c>
    </row>
    <row r="59" spans="3:20" x14ac:dyDescent="0.25">
      <c r="C59">
        <v>2800</v>
      </c>
      <c r="D59">
        <v>166</v>
      </c>
      <c r="S59">
        <v>2800</v>
      </c>
      <c r="T59">
        <f t="shared" si="0"/>
        <v>13496</v>
      </c>
    </row>
    <row r="60" spans="3:20" x14ac:dyDescent="0.25">
      <c r="C60">
        <v>2850</v>
      </c>
      <c r="D60">
        <v>172</v>
      </c>
      <c r="S60">
        <v>2850</v>
      </c>
      <c r="T60">
        <f t="shared" si="0"/>
        <v>13668</v>
      </c>
    </row>
    <row r="61" spans="3:20" x14ac:dyDescent="0.25">
      <c r="C61">
        <v>2900</v>
      </c>
      <c r="D61">
        <v>169</v>
      </c>
      <c r="S61">
        <v>2900</v>
      </c>
      <c r="T61">
        <f t="shared" si="0"/>
        <v>13837</v>
      </c>
    </row>
    <row r="62" spans="3:20" x14ac:dyDescent="0.25">
      <c r="C62">
        <v>2950</v>
      </c>
      <c r="D62">
        <v>162</v>
      </c>
      <c r="S62">
        <v>2950</v>
      </c>
      <c r="T62">
        <f t="shared" si="0"/>
        <v>13999</v>
      </c>
    </row>
    <row r="63" spans="3:20" x14ac:dyDescent="0.25">
      <c r="C63">
        <v>3000</v>
      </c>
      <c r="D63">
        <v>196</v>
      </c>
      <c r="S63">
        <v>3000</v>
      </c>
      <c r="T63">
        <f t="shared" si="0"/>
        <v>14195</v>
      </c>
    </row>
    <row r="64" spans="3:20" x14ac:dyDescent="0.25">
      <c r="C64">
        <v>3050</v>
      </c>
      <c r="D64">
        <v>165</v>
      </c>
      <c r="S64">
        <v>3050</v>
      </c>
      <c r="T64">
        <f t="shared" si="0"/>
        <v>14360</v>
      </c>
    </row>
    <row r="65" spans="3:20" x14ac:dyDescent="0.25">
      <c r="C65">
        <v>3100</v>
      </c>
      <c r="D65">
        <v>168</v>
      </c>
      <c r="S65">
        <v>3100</v>
      </c>
      <c r="T65">
        <f t="shared" si="0"/>
        <v>14528</v>
      </c>
    </row>
    <row r="66" spans="3:20" x14ac:dyDescent="0.25">
      <c r="C66">
        <v>3150</v>
      </c>
      <c r="D66">
        <v>188</v>
      </c>
      <c r="S66">
        <v>3150</v>
      </c>
      <c r="T66">
        <f t="shared" si="0"/>
        <v>14716</v>
      </c>
    </row>
    <row r="67" spans="3:20" x14ac:dyDescent="0.25">
      <c r="C67">
        <v>3200</v>
      </c>
      <c r="D67">
        <v>165</v>
      </c>
      <c r="S67">
        <v>3200</v>
      </c>
      <c r="T67">
        <f t="shared" si="0"/>
        <v>14881</v>
      </c>
    </row>
    <row r="68" spans="3:20" x14ac:dyDescent="0.25">
      <c r="C68">
        <v>3250</v>
      </c>
      <c r="D68">
        <v>174</v>
      </c>
      <c r="S68">
        <v>3250</v>
      </c>
      <c r="T68">
        <f t="shared" ref="T68:T131" si="1">T67+D68</f>
        <v>15055</v>
      </c>
    </row>
    <row r="69" spans="3:20" x14ac:dyDescent="0.25">
      <c r="C69">
        <v>3300</v>
      </c>
      <c r="D69">
        <v>146</v>
      </c>
      <c r="S69">
        <v>3300</v>
      </c>
      <c r="T69">
        <f t="shared" si="1"/>
        <v>15201</v>
      </c>
    </row>
    <row r="70" spans="3:20" x14ac:dyDescent="0.25">
      <c r="C70">
        <v>3350</v>
      </c>
      <c r="D70">
        <v>164</v>
      </c>
      <c r="S70">
        <v>3350</v>
      </c>
      <c r="T70">
        <f t="shared" si="1"/>
        <v>15365</v>
      </c>
    </row>
    <row r="71" spans="3:20" x14ac:dyDescent="0.25">
      <c r="C71">
        <v>3400</v>
      </c>
      <c r="D71">
        <v>172</v>
      </c>
      <c r="S71">
        <v>3400</v>
      </c>
      <c r="T71">
        <f t="shared" si="1"/>
        <v>15537</v>
      </c>
    </row>
    <row r="72" spans="3:20" x14ac:dyDescent="0.25">
      <c r="C72">
        <v>3450</v>
      </c>
      <c r="D72">
        <v>177</v>
      </c>
      <c r="S72">
        <v>3450</v>
      </c>
      <c r="T72">
        <f t="shared" si="1"/>
        <v>15714</v>
      </c>
    </row>
    <row r="73" spans="3:20" x14ac:dyDescent="0.25">
      <c r="C73">
        <v>3500</v>
      </c>
      <c r="D73">
        <v>150</v>
      </c>
      <c r="S73">
        <v>3500</v>
      </c>
      <c r="T73">
        <f t="shared" si="1"/>
        <v>15864</v>
      </c>
    </row>
    <row r="74" spans="3:20" x14ac:dyDescent="0.25">
      <c r="C74">
        <v>3550</v>
      </c>
      <c r="D74">
        <v>173</v>
      </c>
      <c r="S74">
        <v>3550</v>
      </c>
      <c r="T74">
        <f t="shared" si="1"/>
        <v>16037</v>
      </c>
    </row>
    <row r="75" spans="3:20" x14ac:dyDescent="0.25">
      <c r="C75">
        <v>3600</v>
      </c>
      <c r="D75">
        <v>148</v>
      </c>
      <c r="S75">
        <v>3600</v>
      </c>
      <c r="T75">
        <f t="shared" si="1"/>
        <v>16185</v>
      </c>
    </row>
    <row r="76" spans="3:20" x14ac:dyDescent="0.25">
      <c r="C76">
        <v>3650</v>
      </c>
      <c r="D76">
        <v>146</v>
      </c>
      <c r="S76">
        <v>3650</v>
      </c>
      <c r="T76">
        <f t="shared" si="1"/>
        <v>16331</v>
      </c>
    </row>
    <row r="77" spans="3:20" x14ac:dyDescent="0.25">
      <c r="C77">
        <v>3700</v>
      </c>
      <c r="D77">
        <v>160</v>
      </c>
      <c r="S77">
        <v>3700</v>
      </c>
      <c r="T77">
        <f t="shared" si="1"/>
        <v>16491</v>
      </c>
    </row>
    <row r="78" spans="3:20" x14ac:dyDescent="0.25">
      <c r="C78">
        <v>3750</v>
      </c>
      <c r="D78">
        <v>156</v>
      </c>
      <c r="S78">
        <v>3750</v>
      </c>
      <c r="T78">
        <f t="shared" si="1"/>
        <v>16647</v>
      </c>
    </row>
    <row r="79" spans="3:20" x14ac:dyDescent="0.25">
      <c r="C79">
        <v>3800</v>
      </c>
      <c r="D79">
        <v>169</v>
      </c>
      <c r="S79">
        <v>3800</v>
      </c>
      <c r="T79">
        <f t="shared" si="1"/>
        <v>16816</v>
      </c>
    </row>
    <row r="80" spans="3:20" x14ac:dyDescent="0.25">
      <c r="C80">
        <v>3850</v>
      </c>
      <c r="D80">
        <v>155</v>
      </c>
      <c r="S80">
        <v>3850</v>
      </c>
      <c r="T80">
        <f t="shared" si="1"/>
        <v>16971</v>
      </c>
    </row>
    <row r="81" spans="3:20" x14ac:dyDescent="0.25">
      <c r="C81">
        <v>3900</v>
      </c>
      <c r="D81">
        <v>152</v>
      </c>
      <c r="S81">
        <v>3900</v>
      </c>
      <c r="T81">
        <f t="shared" si="1"/>
        <v>17123</v>
      </c>
    </row>
    <row r="82" spans="3:20" x14ac:dyDescent="0.25">
      <c r="C82">
        <v>3950</v>
      </c>
      <c r="D82">
        <v>152</v>
      </c>
      <c r="S82">
        <v>3950</v>
      </c>
      <c r="T82">
        <f t="shared" si="1"/>
        <v>17275</v>
      </c>
    </row>
    <row r="83" spans="3:20" x14ac:dyDescent="0.25">
      <c r="C83">
        <v>4000</v>
      </c>
      <c r="D83">
        <v>150</v>
      </c>
      <c r="S83">
        <v>4000</v>
      </c>
      <c r="T83">
        <f t="shared" si="1"/>
        <v>17425</v>
      </c>
    </row>
    <row r="84" spans="3:20" x14ac:dyDescent="0.25">
      <c r="C84">
        <v>4050</v>
      </c>
      <c r="D84">
        <v>152</v>
      </c>
      <c r="S84">
        <v>4050</v>
      </c>
      <c r="T84">
        <f t="shared" si="1"/>
        <v>17577</v>
      </c>
    </row>
    <row r="85" spans="3:20" x14ac:dyDescent="0.25">
      <c r="C85">
        <v>4100</v>
      </c>
      <c r="D85">
        <v>129</v>
      </c>
      <c r="S85">
        <v>4100</v>
      </c>
      <c r="T85">
        <f t="shared" si="1"/>
        <v>17706</v>
      </c>
    </row>
    <row r="86" spans="3:20" x14ac:dyDescent="0.25">
      <c r="C86">
        <v>4150</v>
      </c>
      <c r="D86">
        <v>158</v>
      </c>
      <c r="S86">
        <v>4150</v>
      </c>
      <c r="T86">
        <f t="shared" si="1"/>
        <v>17864</v>
      </c>
    </row>
    <row r="87" spans="3:20" x14ac:dyDescent="0.25">
      <c r="C87">
        <v>4200</v>
      </c>
      <c r="D87">
        <v>161</v>
      </c>
      <c r="S87">
        <v>4200</v>
      </c>
      <c r="T87">
        <f t="shared" si="1"/>
        <v>18025</v>
      </c>
    </row>
    <row r="88" spans="3:20" x14ac:dyDescent="0.25">
      <c r="C88">
        <v>4250</v>
      </c>
      <c r="D88">
        <v>156</v>
      </c>
      <c r="S88">
        <v>4250</v>
      </c>
      <c r="T88">
        <f t="shared" si="1"/>
        <v>18181</v>
      </c>
    </row>
    <row r="89" spans="3:20" x14ac:dyDescent="0.25">
      <c r="C89">
        <v>4300</v>
      </c>
      <c r="D89">
        <v>168</v>
      </c>
      <c r="S89">
        <v>4300</v>
      </c>
      <c r="T89">
        <f t="shared" si="1"/>
        <v>18349</v>
      </c>
    </row>
    <row r="90" spans="3:20" x14ac:dyDescent="0.25">
      <c r="C90">
        <v>4350</v>
      </c>
      <c r="D90">
        <v>148</v>
      </c>
      <c r="S90">
        <v>4350</v>
      </c>
      <c r="T90">
        <f t="shared" si="1"/>
        <v>18497</v>
      </c>
    </row>
    <row r="91" spans="3:20" x14ac:dyDescent="0.25">
      <c r="C91">
        <v>4400</v>
      </c>
      <c r="D91">
        <v>138</v>
      </c>
      <c r="S91">
        <v>4400</v>
      </c>
      <c r="T91">
        <f t="shared" si="1"/>
        <v>18635</v>
      </c>
    </row>
    <row r="92" spans="3:20" x14ac:dyDescent="0.25">
      <c r="C92">
        <v>4450</v>
      </c>
      <c r="D92">
        <v>132</v>
      </c>
      <c r="S92">
        <v>4450</v>
      </c>
      <c r="T92">
        <f t="shared" si="1"/>
        <v>18767</v>
      </c>
    </row>
    <row r="93" spans="3:20" x14ac:dyDescent="0.25">
      <c r="C93">
        <v>4500</v>
      </c>
      <c r="D93">
        <v>144</v>
      </c>
      <c r="S93">
        <v>4500</v>
      </c>
      <c r="T93">
        <f t="shared" si="1"/>
        <v>18911</v>
      </c>
    </row>
    <row r="94" spans="3:20" x14ac:dyDescent="0.25">
      <c r="C94">
        <v>4550</v>
      </c>
      <c r="D94">
        <v>151</v>
      </c>
      <c r="S94">
        <v>4550</v>
      </c>
      <c r="T94">
        <f t="shared" si="1"/>
        <v>19062</v>
      </c>
    </row>
    <row r="95" spans="3:20" x14ac:dyDescent="0.25">
      <c r="C95">
        <v>4600</v>
      </c>
      <c r="D95">
        <v>140</v>
      </c>
      <c r="S95">
        <v>4600</v>
      </c>
      <c r="T95">
        <f t="shared" si="1"/>
        <v>19202</v>
      </c>
    </row>
    <row r="96" spans="3:20" x14ac:dyDescent="0.25">
      <c r="C96">
        <v>4650</v>
      </c>
      <c r="D96">
        <v>136</v>
      </c>
      <c r="S96">
        <v>4650</v>
      </c>
      <c r="T96">
        <f t="shared" si="1"/>
        <v>19338</v>
      </c>
    </row>
    <row r="97" spans="3:20" x14ac:dyDescent="0.25">
      <c r="C97">
        <v>4700</v>
      </c>
      <c r="D97">
        <v>125</v>
      </c>
      <c r="S97">
        <v>4700</v>
      </c>
      <c r="T97">
        <f t="shared" si="1"/>
        <v>19463</v>
      </c>
    </row>
    <row r="98" spans="3:20" x14ac:dyDescent="0.25">
      <c r="C98">
        <v>4750</v>
      </c>
      <c r="D98">
        <v>129</v>
      </c>
      <c r="S98">
        <v>4750</v>
      </c>
      <c r="T98">
        <f t="shared" si="1"/>
        <v>19592</v>
      </c>
    </row>
    <row r="99" spans="3:20" x14ac:dyDescent="0.25">
      <c r="C99">
        <v>4800</v>
      </c>
      <c r="D99">
        <v>129</v>
      </c>
      <c r="S99">
        <v>4800</v>
      </c>
      <c r="T99">
        <f t="shared" si="1"/>
        <v>19721</v>
      </c>
    </row>
    <row r="100" spans="3:20" x14ac:dyDescent="0.25">
      <c r="C100">
        <v>4850</v>
      </c>
      <c r="D100">
        <v>136</v>
      </c>
      <c r="S100">
        <v>4850</v>
      </c>
      <c r="T100">
        <f t="shared" si="1"/>
        <v>19857</v>
      </c>
    </row>
    <row r="101" spans="3:20" x14ac:dyDescent="0.25">
      <c r="C101">
        <v>4900</v>
      </c>
      <c r="D101">
        <v>137</v>
      </c>
      <c r="S101">
        <v>4900</v>
      </c>
      <c r="T101">
        <f t="shared" si="1"/>
        <v>19994</v>
      </c>
    </row>
    <row r="102" spans="3:20" x14ac:dyDescent="0.25">
      <c r="C102">
        <v>4950</v>
      </c>
      <c r="D102">
        <v>137</v>
      </c>
      <c r="S102">
        <v>4950</v>
      </c>
      <c r="T102">
        <f t="shared" si="1"/>
        <v>20131</v>
      </c>
    </row>
    <row r="103" spans="3:20" x14ac:dyDescent="0.25">
      <c r="C103">
        <v>5000</v>
      </c>
      <c r="D103">
        <v>111</v>
      </c>
      <c r="S103">
        <v>5000</v>
      </c>
      <c r="T103">
        <f t="shared" si="1"/>
        <v>20242</v>
      </c>
    </row>
    <row r="104" spans="3:20" x14ac:dyDescent="0.25">
      <c r="C104">
        <v>5050</v>
      </c>
      <c r="D104">
        <v>132</v>
      </c>
      <c r="S104">
        <v>5050</v>
      </c>
      <c r="T104">
        <f t="shared" si="1"/>
        <v>20374</v>
      </c>
    </row>
    <row r="105" spans="3:20" x14ac:dyDescent="0.25">
      <c r="C105">
        <v>5100</v>
      </c>
      <c r="D105">
        <v>138</v>
      </c>
      <c r="S105">
        <v>5100</v>
      </c>
      <c r="T105">
        <f t="shared" si="1"/>
        <v>20512</v>
      </c>
    </row>
    <row r="106" spans="3:20" x14ac:dyDescent="0.25">
      <c r="C106">
        <v>5150</v>
      </c>
      <c r="D106">
        <v>125</v>
      </c>
      <c r="S106">
        <v>5150</v>
      </c>
      <c r="T106">
        <f t="shared" si="1"/>
        <v>20637</v>
      </c>
    </row>
    <row r="107" spans="3:20" x14ac:dyDescent="0.25">
      <c r="C107">
        <v>5200</v>
      </c>
      <c r="D107">
        <v>152</v>
      </c>
      <c r="S107">
        <v>5200</v>
      </c>
      <c r="T107">
        <f t="shared" si="1"/>
        <v>20789</v>
      </c>
    </row>
    <row r="108" spans="3:20" x14ac:dyDescent="0.25">
      <c r="C108">
        <v>5250</v>
      </c>
      <c r="D108">
        <v>124</v>
      </c>
      <c r="S108">
        <v>5250</v>
      </c>
      <c r="T108">
        <f t="shared" si="1"/>
        <v>20913</v>
      </c>
    </row>
    <row r="109" spans="3:20" x14ac:dyDescent="0.25">
      <c r="C109">
        <v>5300</v>
      </c>
      <c r="D109">
        <v>118</v>
      </c>
      <c r="S109">
        <v>5300</v>
      </c>
      <c r="T109">
        <f t="shared" si="1"/>
        <v>21031</v>
      </c>
    </row>
    <row r="110" spans="3:20" x14ac:dyDescent="0.25">
      <c r="C110">
        <v>5350</v>
      </c>
      <c r="D110">
        <v>123</v>
      </c>
      <c r="S110">
        <v>5350</v>
      </c>
      <c r="T110">
        <f t="shared" si="1"/>
        <v>21154</v>
      </c>
    </row>
    <row r="111" spans="3:20" x14ac:dyDescent="0.25">
      <c r="C111">
        <v>5400</v>
      </c>
      <c r="D111">
        <v>119</v>
      </c>
      <c r="S111">
        <v>5400</v>
      </c>
      <c r="T111">
        <f t="shared" si="1"/>
        <v>21273</v>
      </c>
    </row>
    <row r="112" spans="3:20" x14ac:dyDescent="0.25">
      <c r="C112">
        <v>5450</v>
      </c>
      <c r="D112">
        <v>116</v>
      </c>
      <c r="S112">
        <v>5450</v>
      </c>
      <c r="T112">
        <f t="shared" si="1"/>
        <v>21389</v>
      </c>
    </row>
    <row r="113" spans="3:20" x14ac:dyDescent="0.25">
      <c r="C113">
        <v>5500</v>
      </c>
      <c r="D113">
        <v>131</v>
      </c>
      <c r="S113">
        <v>5500</v>
      </c>
      <c r="T113">
        <f t="shared" si="1"/>
        <v>21520</v>
      </c>
    </row>
    <row r="114" spans="3:20" x14ac:dyDescent="0.25">
      <c r="C114">
        <v>5550</v>
      </c>
      <c r="D114">
        <v>108</v>
      </c>
      <c r="S114">
        <v>5550</v>
      </c>
      <c r="T114">
        <f t="shared" si="1"/>
        <v>21628</v>
      </c>
    </row>
    <row r="115" spans="3:20" x14ac:dyDescent="0.25">
      <c r="C115">
        <v>5600</v>
      </c>
      <c r="D115">
        <v>118</v>
      </c>
      <c r="S115">
        <v>5600</v>
      </c>
      <c r="T115">
        <f t="shared" si="1"/>
        <v>21746</v>
      </c>
    </row>
    <row r="116" spans="3:20" x14ac:dyDescent="0.25">
      <c r="C116">
        <v>5650</v>
      </c>
      <c r="D116">
        <v>107</v>
      </c>
      <c r="S116">
        <v>5650</v>
      </c>
      <c r="T116">
        <f t="shared" si="1"/>
        <v>21853</v>
      </c>
    </row>
    <row r="117" spans="3:20" x14ac:dyDescent="0.25">
      <c r="C117">
        <v>5700</v>
      </c>
      <c r="D117">
        <v>111</v>
      </c>
      <c r="S117">
        <v>5700</v>
      </c>
      <c r="T117">
        <f t="shared" si="1"/>
        <v>21964</v>
      </c>
    </row>
    <row r="118" spans="3:20" x14ac:dyDescent="0.25">
      <c r="C118">
        <v>5750</v>
      </c>
      <c r="D118">
        <v>111</v>
      </c>
      <c r="S118">
        <v>5750</v>
      </c>
      <c r="T118">
        <f t="shared" si="1"/>
        <v>22075</v>
      </c>
    </row>
    <row r="119" spans="3:20" x14ac:dyDescent="0.25">
      <c r="C119">
        <v>5800</v>
      </c>
      <c r="D119">
        <v>121</v>
      </c>
      <c r="S119">
        <v>5800</v>
      </c>
      <c r="T119">
        <f t="shared" si="1"/>
        <v>22196</v>
      </c>
    </row>
    <row r="120" spans="3:20" x14ac:dyDescent="0.25">
      <c r="C120">
        <v>5850</v>
      </c>
      <c r="D120">
        <v>113</v>
      </c>
      <c r="S120">
        <v>5850</v>
      </c>
      <c r="T120">
        <f t="shared" si="1"/>
        <v>22309</v>
      </c>
    </row>
    <row r="121" spans="3:20" x14ac:dyDescent="0.25">
      <c r="C121">
        <v>5900</v>
      </c>
      <c r="D121">
        <v>124</v>
      </c>
      <c r="S121">
        <v>5900</v>
      </c>
      <c r="T121">
        <f t="shared" si="1"/>
        <v>22433</v>
      </c>
    </row>
    <row r="122" spans="3:20" x14ac:dyDescent="0.25">
      <c r="C122">
        <v>5950</v>
      </c>
      <c r="D122">
        <v>104</v>
      </c>
      <c r="S122">
        <v>5950</v>
      </c>
      <c r="T122">
        <f t="shared" si="1"/>
        <v>22537</v>
      </c>
    </row>
    <row r="123" spans="3:20" x14ac:dyDescent="0.25">
      <c r="C123">
        <v>6000</v>
      </c>
      <c r="D123">
        <v>110</v>
      </c>
      <c r="S123">
        <v>6000</v>
      </c>
      <c r="T123">
        <f t="shared" si="1"/>
        <v>22647</v>
      </c>
    </row>
    <row r="124" spans="3:20" x14ac:dyDescent="0.25">
      <c r="C124">
        <v>6050</v>
      </c>
      <c r="D124">
        <v>113</v>
      </c>
      <c r="S124">
        <v>6050</v>
      </c>
      <c r="T124">
        <f t="shared" si="1"/>
        <v>22760</v>
      </c>
    </row>
    <row r="125" spans="3:20" x14ac:dyDescent="0.25">
      <c r="C125">
        <v>6100</v>
      </c>
      <c r="D125">
        <v>110</v>
      </c>
      <c r="S125">
        <v>6100</v>
      </c>
      <c r="T125">
        <f t="shared" si="1"/>
        <v>22870</v>
      </c>
    </row>
    <row r="126" spans="3:20" x14ac:dyDescent="0.25">
      <c r="C126">
        <v>6150</v>
      </c>
      <c r="D126">
        <v>98</v>
      </c>
      <c r="S126">
        <v>6150</v>
      </c>
      <c r="T126">
        <f t="shared" si="1"/>
        <v>22968</v>
      </c>
    </row>
    <row r="127" spans="3:20" x14ac:dyDescent="0.25">
      <c r="C127">
        <v>6200</v>
      </c>
      <c r="D127">
        <v>121</v>
      </c>
      <c r="S127">
        <v>6200</v>
      </c>
      <c r="T127">
        <f t="shared" si="1"/>
        <v>23089</v>
      </c>
    </row>
    <row r="128" spans="3:20" x14ac:dyDescent="0.25">
      <c r="C128">
        <v>6250</v>
      </c>
      <c r="D128">
        <v>71</v>
      </c>
      <c r="S128">
        <v>6250</v>
      </c>
      <c r="T128">
        <f t="shared" si="1"/>
        <v>23160</v>
      </c>
    </row>
    <row r="129" spans="3:20" x14ac:dyDescent="0.25">
      <c r="C129">
        <v>6300</v>
      </c>
      <c r="D129">
        <v>116</v>
      </c>
      <c r="S129">
        <v>6300</v>
      </c>
      <c r="T129">
        <f t="shared" si="1"/>
        <v>23276</v>
      </c>
    </row>
    <row r="130" spans="3:20" x14ac:dyDescent="0.25">
      <c r="C130">
        <v>6350</v>
      </c>
      <c r="D130">
        <v>114</v>
      </c>
      <c r="S130">
        <v>6350</v>
      </c>
      <c r="T130">
        <f t="shared" si="1"/>
        <v>23390</v>
      </c>
    </row>
    <row r="131" spans="3:20" x14ac:dyDescent="0.25">
      <c r="C131">
        <v>6400</v>
      </c>
      <c r="D131">
        <v>111</v>
      </c>
      <c r="S131">
        <v>6400</v>
      </c>
      <c r="T131">
        <f t="shared" si="1"/>
        <v>23501</v>
      </c>
    </row>
    <row r="132" spans="3:20" x14ac:dyDescent="0.25">
      <c r="C132">
        <v>6450</v>
      </c>
      <c r="D132">
        <v>95</v>
      </c>
      <c r="S132">
        <v>6450</v>
      </c>
      <c r="T132">
        <f t="shared" ref="T132:T195" si="2">T131+D132</f>
        <v>23596</v>
      </c>
    </row>
    <row r="133" spans="3:20" x14ac:dyDescent="0.25">
      <c r="C133">
        <v>6500</v>
      </c>
      <c r="D133">
        <v>81</v>
      </c>
      <c r="S133">
        <v>6500</v>
      </c>
      <c r="T133">
        <f t="shared" si="2"/>
        <v>23677</v>
      </c>
    </row>
    <row r="134" spans="3:20" x14ac:dyDescent="0.25">
      <c r="C134">
        <v>6550</v>
      </c>
      <c r="D134">
        <v>105</v>
      </c>
      <c r="S134">
        <v>6550</v>
      </c>
      <c r="T134">
        <f t="shared" si="2"/>
        <v>23782</v>
      </c>
    </row>
    <row r="135" spans="3:20" x14ac:dyDescent="0.25">
      <c r="C135">
        <v>6600</v>
      </c>
      <c r="D135">
        <v>99</v>
      </c>
      <c r="S135">
        <v>6600</v>
      </c>
      <c r="T135">
        <f t="shared" si="2"/>
        <v>23881</v>
      </c>
    </row>
    <row r="136" spans="3:20" x14ac:dyDescent="0.25">
      <c r="C136">
        <v>6650</v>
      </c>
      <c r="D136">
        <v>109</v>
      </c>
      <c r="S136">
        <v>6650</v>
      </c>
      <c r="T136">
        <f t="shared" si="2"/>
        <v>23990</v>
      </c>
    </row>
    <row r="137" spans="3:20" x14ac:dyDescent="0.25">
      <c r="C137">
        <v>6700</v>
      </c>
      <c r="D137">
        <v>93</v>
      </c>
      <c r="S137">
        <v>6700</v>
      </c>
      <c r="T137">
        <f t="shared" si="2"/>
        <v>24083</v>
      </c>
    </row>
    <row r="138" spans="3:20" x14ac:dyDescent="0.25">
      <c r="C138">
        <v>6750</v>
      </c>
      <c r="D138">
        <v>83</v>
      </c>
      <c r="S138">
        <v>6750</v>
      </c>
      <c r="T138">
        <f t="shared" si="2"/>
        <v>24166</v>
      </c>
    </row>
    <row r="139" spans="3:20" x14ac:dyDescent="0.25">
      <c r="C139">
        <v>6800</v>
      </c>
      <c r="D139">
        <v>88</v>
      </c>
      <c r="S139">
        <v>6800</v>
      </c>
      <c r="T139">
        <f t="shared" si="2"/>
        <v>24254</v>
      </c>
    </row>
    <row r="140" spans="3:20" x14ac:dyDescent="0.25">
      <c r="C140">
        <v>6850</v>
      </c>
      <c r="D140">
        <v>103</v>
      </c>
      <c r="S140">
        <v>6850</v>
      </c>
      <c r="T140">
        <f t="shared" si="2"/>
        <v>24357</v>
      </c>
    </row>
    <row r="141" spans="3:20" x14ac:dyDescent="0.25">
      <c r="C141">
        <v>6900</v>
      </c>
      <c r="D141">
        <v>87</v>
      </c>
      <c r="S141">
        <v>6900</v>
      </c>
      <c r="T141">
        <f t="shared" si="2"/>
        <v>24444</v>
      </c>
    </row>
    <row r="142" spans="3:20" x14ac:dyDescent="0.25">
      <c r="C142">
        <v>6950</v>
      </c>
      <c r="D142">
        <v>89</v>
      </c>
      <c r="S142">
        <v>6950</v>
      </c>
      <c r="T142">
        <f t="shared" si="2"/>
        <v>24533</v>
      </c>
    </row>
    <row r="143" spans="3:20" x14ac:dyDescent="0.25">
      <c r="C143">
        <v>7000</v>
      </c>
      <c r="D143">
        <v>77</v>
      </c>
      <c r="S143">
        <v>7000</v>
      </c>
      <c r="T143">
        <f t="shared" si="2"/>
        <v>24610</v>
      </c>
    </row>
    <row r="144" spans="3:20" x14ac:dyDescent="0.25">
      <c r="C144">
        <v>7050</v>
      </c>
      <c r="D144">
        <v>96</v>
      </c>
      <c r="S144">
        <v>7050</v>
      </c>
      <c r="T144">
        <f t="shared" si="2"/>
        <v>24706</v>
      </c>
    </row>
    <row r="145" spans="3:20" x14ac:dyDescent="0.25">
      <c r="C145">
        <v>7100</v>
      </c>
      <c r="D145">
        <v>79</v>
      </c>
      <c r="S145">
        <v>7100</v>
      </c>
      <c r="T145">
        <f t="shared" si="2"/>
        <v>24785</v>
      </c>
    </row>
    <row r="146" spans="3:20" x14ac:dyDescent="0.25">
      <c r="C146">
        <v>7150</v>
      </c>
      <c r="D146">
        <v>79</v>
      </c>
      <c r="S146">
        <v>7150</v>
      </c>
      <c r="T146">
        <f t="shared" si="2"/>
        <v>24864</v>
      </c>
    </row>
    <row r="147" spans="3:20" x14ac:dyDescent="0.25">
      <c r="C147">
        <v>7200</v>
      </c>
      <c r="D147">
        <v>82</v>
      </c>
      <c r="S147">
        <v>7200</v>
      </c>
      <c r="T147">
        <f t="shared" si="2"/>
        <v>24946</v>
      </c>
    </row>
    <row r="148" spans="3:20" x14ac:dyDescent="0.25">
      <c r="C148">
        <v>7250</v>
      </c>
      <c r="D148">
        <v>81</v>
      </c>
      <c r="S148">
        <v>7250</v>
      </c>
      <c r="T148">
        <f t="shared" si="2"/>
        <v>25027</v>
      </c>
    </row>
    <row r="149" spans="3:20" x14ac:dyDescent="0.25">
      <c r="C149">
        <v>7300</v>
      </c>
      <c r="D149">
        <v>88</v>
      </c>
      <c r="S149">
        <v>7300</v>
      </c>
      <c r="T149">
        <f t="shared" si="2"/>
        <v>25115</v>
      </c>
    </row>
    <row r="150" spans="3:20" x14ac:dyDescent="0.25">
      <c r="C150">
        <v>7350</v>
      </c>
      <c r="D150">
        <v>76</v>
      </c>
      <c r="S150">
        <v>7350</v>
      </c>
      <c r="T150">
        <f t="shared" si="2"/>
        <v>25191</v>
      </c>
    </row>
    <row r="151" spans="3:20" x14ac:dyDescent="0.25">
      <c r="C151">
        <v>7400</v>
      </c>
      <c r="D151">
        <v>82</v>
      </c>
      <c r="S151">
        <v>7400</v>
      </c>
      <c r="T151">
        <f t="shared" si="2"/>
        <v>25273</v>
      </c>
    </row>
    <row r="152" spans="3:20" x14ac:dyDescent="0.25">
      <c r="C152">
        <v>7450</v>
      </c>
      <c r="D152">
        <v>92</v>
      </c>
      <c r="S152">
        <v>7450</v>
      </c>
      <c r="T152">
        <f t="shared" si="2"/>
        <v>25365</v>
      </c>
    </row>
    <row r="153" spans="3:20" x14ac:dyDescent="0.25">
      <c r="C153">
        <v>7500</v>
      </c>
      <c r="D153">
        <v>72</v>
      </c>
      <c r="S153">
        <v>7500</v>
      </c>
      <c r="T153">
        <f t="shared" si="2"/>
        <v>25437</v>
      </c>
    </row>
    <row r="154" spans="3:20" x14ac:dyDescent="0.25">
      <c r="C154">
        <v>7550</v>
      </c>
      <c r="D154">
        <v>90</v>
      </c>
      <c r="S154">
        <v>7550</v>
      </c>
      <c r="T154">
        <f t="shared" si="2"/>
        <v>25527</v>
      </c>
    </row>
    <row r="155" spans="3:20" x14ac:dyDescent="0.25">
      <c r="C155">
        <v>7600</v>
      </c>
      <c r="D155">
        <v>83</v>
      </c>
      <c r="S155">
        <v>7600</v>
      </c>
      <c r="T155">
        <f t="shared" si="2"/>
        <v>25610</v>
      </c>
    </row>
    <row r="156" spans="3:20" x14ac:dyDescent="0.25">
      <c r="C156">
        <v>7650</v>
      </c>
      <c r="D156">
        <v>84</v>
      </c>
      <c r="S156">
        <v>7650</v>
      </c>
      <c r="T156">
        <f t="shared" si="2"/>
        <v>25694</v>
      </c>
    </row>
    <row r="157" spans="3:20" x14ac:dyDescent="0.25">
      <c r="C157">
        <v>7700</v>
      </c>
      <c r="D157">
        <v>82</v>
      </c>
      <c r="S157">
        <v>7700</v>
      </c>
      <c r="T157">
        <f t="shared" si="2"/>
        <v>25776</v>
      </c>
    </row>
    <row r="158" spans="3:20" x14ac:dyDescent="0.25">
      <c r="C158">
        <v>7750</v>
      </c>
      <c r="D158">
        <v>79</v>
      </c>
      <c r="S158">
        <v>7750</v>
      </c>
      <c r="T158">
        <f t="shared" si="2"/>
        <v>25855</v>
      </c>
    </row>
    <row r="159" spans="3:20" x14ac:dyDescent="0.25">
      <c r="C159">
        <v>7800</v>
      </c>
      <c r="D159">
        <v>62</v>
      </c>
      <c r="S159">
        <v>7800</v>
      </c>
      <c r="T159">
        <f t="shared" si="2"/>
        <v>25917</v>
      </c>
    </row>
    <row r="160" spans="3:20" x14ac:dyDescent="0.25">
      <c r="C160">
        <v>7850</v>
      </c>
      <c r="D160">
        <v>72</v>
      </c>
      <c r="S160">
        <v>7850</v>
      </c>
      <c r="T160">
        <f t="shared" si="2"/>
        <v>25989</v>
      </c>
    </row>
    <row r="161" spans="3:20" x14ac:dyDescent="0.25">
      <c r="C161">
        <v>7900</v>
      </c>
      <c r="D161">
        <v>74</v>
      </c>
      <c r="S161">
        <v>7900</v>
      </c>
      <c r="T161">
        <f t="shared" si="2"/>
        <v>26063</v>
      </c>
    </row>
    <row r="162" spans="3:20" x14ac:dyDescent="0.25">
      <c r="C162">
        <v>7950</v>
      </c>
      <c r="D162">
        <v>67</v>
      </c>
      <c r="S162">
        <v>7950</v>
      </c>
      <c r="T162">
        <f t="shared" si="2"/>
        <v>26130</v>
      </c>
    </row>
    <row r="163" spans="3:20" x14ac:dyDescent="0.25">
      <c r="C163">
        <v>8000</v>
      </c>
      <c r="D163">
        <v>64</v>
      </c>
      <c r="S163">
        <v>8000</v>
      </c>
      <c r="T163">
        <f t="shared" si="2"/>
        <v>26194</v>
      </c>
    </row>
    <row r="164" spans="3:20" x14ac:dyDescent="0.25">
      <c r="C164">
        <v>8050</v>
      </c>
      <c r="D164">
        <v>63</v>
      </c>
      <c r="S164">
        <v>8050</v>
      </c>
      <c r="T164">
        <f t="shared" si="2"/>
        <v>26257</v>
      </c>
    </row>
    <row r="165" spans="3:20" x14ac:dyDescent="0.25">
      <c r="C165">
        <v>8100</v>
      </c>
      <c r="D165">
        <v>61</v>
      </c>
      <c r="S165">
        <v>8100</v>
      </c>
      <c r="T165">
        <f t="shared" si="2"/>
        <v>26318</v>
      </c>
    </row>
    <row r="166" spans="3:20" x14ac:dyDescent="0.25">
      <c r="C166">
        <v>8150</v>
      </c>
      <c r="D166">
        <v>63</v>
      </c>
      <c r="S166">
        <v>8150</v>
      </c>
      <c r="T166">
        <f t="shared" si="2"/>
        <v>26381</v>
      </c>
    </row>
    <row r="167" spans="3:20" x14ac:dyDescent="0.25">
      <c r="C167">
        <v>8200</v>
      </c>
      <c r="D167">
        <v>59</v>
      </c>
      <c r="S167">
        <v>8200</v>
      </c>
      <c r="T167">
        <f t="shared" si="2"/>
        <v>26440</v>
      </c>
    </row>
    <row r="168" spans="3:20" x14ac:dyDescent="0.25">
      <c r="C168">
        <v>8250</v>
      </c>
      <c r="D168">
        <v>71</v>
      </c>
      <c r="S168">
        <v>8250</v>
      </c>
      <c r="T168">
        <f t="shared" si="2"/>
        <v>26511</v>
      </c>
    </row>
    <row r="169" spans="3:20" x14ac:dyDescent="0.25">
      <c r="C169">
        <v>8300</v>
      </c>
      <c r="D169">
        <v>65</v>
      </c>
      <c r="S169">
        <v>8300</v>
      </c>
      <c r="T169">
        <f t="shared" si="2"/>
        <v>26576</v>
      </c>
    </row>
    <row r="170" spans="3:20" x14ac:dyDescent="0.25">
      <c r="C170">
        <v>8350</v>
      </c>
      <c r="D170">
        <v>58</v>
      </c>
      <c r="S170">
        <v>8350</v>
      </c>
      <c r="T170">
        <f t="shared" si="2"/>
        <v>26634</v>
      </c>
    </row>
    <row r="171" spans="3:20" x14ac:dyDescent="0.25">
      <c r="C171">
        <v>8400</v>
      </c>
      <c r="D171">
        <v>61</v>
      </c>
      <c r="S171">
        <v>8400</v>
      </c>
      <c r="T171">
        <f t="shared" si="2"/>
        <v>26695</v>
      </c>
    </row>
    <row r="172" spans="3:20" x14ac:dyDescent="0.25">
      <c r="C172">
        <v>8450</v>
      </c>
      <c r="D172">
        <v>55</v>
      </c>
      <c r="S172">
        <v>8450</v>
      </c>
      <c r="T172">
        <f t="shared" si="2"/>
        <v>26750</v>
      </c>
    </row>
    <row r="173" spans="3:20" x14ac:dyDescent="0.25">
      <c r="C173">
        <v>8500</v>
      </c>
      <c r="D173">
        <v>57</v>
      </c>
      <c r="S173">
        <v>8500</v>
      </c>
      <c r="T173">
        <f t="shared" si="2"/>
        <v>26807</v>
      </c>
    </row>
    <row r="174" spans="3:20" x14ac:dyDescent="0.25">
      <c r="C174">
        <v>8550</v>
      </c>
      <c r="D174">
        <v>69</v>
      </c>
      <c r="S174">
        <v>8550</v>
      </c>
      <c r="T174">
        <f t="shared" si="2"/>
        <v>26876</v>
      </c>
    </row>
    <row r="175" spans="3:20" x14ac:dyDescent="0.25">
      <c r="C175">
        <v>8600</v>
      </c>
      <c r="D175">
        <v>47</v>
      </c>
      <c r="S175">
        <v>8600</v>
      </c>
      <c r="T175">
        <f t="shared" si="2"/>
        <v>26923</v>
      </c>
    </row>
    <row r="176" spans="3:20" x14ac:dyDescent="0.25">
      <c r="C176">
        <v>8650</v>
      </c>
      <c r="D176">
        <v>64</v>
      </c>
      <c r="S176">
        <v>8650</v>
      </c>
      <c r="T176">
        <f t="shared" si="2"/>
        <v>26987</v>
      </c>
    </row>
    <row r="177" spans="3:20" x14ac:dyDescent="0.25">
      <c r="C177">
        <v>8700</v>
      </c>
      <c r="D177">
        <v>46</v>
      </c>
      <c r="S177">
        <v>8700</v>
      </c>
      <c r="T177">
        <f t="shared" si="2"/>
        <v>27033</v>
      </c>
    </row>
    <row r="178" spans="3:20" x14ac:dyDescent="0.25">
      <c r="C178">
        <v>8750</v>
      </c>
      <c r="D178">
        <v>48</v>
      </c>
      <c r="S178">
        <v>8750</v>
      </c>
      <c r="T178">
        <f t="shared" si="2"/>
        <v>27081</v>
      </c>
    </row>
    <row r="179" spans="3:20" x14ac:dyDescent="0.25">
      <c r="C179">
        <v>8800</v>
      </c>
      <c r="D179">
        <v>50</v>
      </c>
      <c r="S179">
        <v>8800</v>
      </c>
      <c r="T179">
        <f t="shared" si="2"/>
        <v>27131</v>
      </c>
    </row>
    <row r="180" spans="3:20" x14ac:dyDescent="0.25">
      <c r="C180">
        <v>8850</v>
      </c>
      <c r="D180">
        <v>55</v>
      </c>
      <c r="S180">
        <v>8850</v>
      </c>
      <c r="T180">
        <f t="shared" si="2"/>
        <v>27186</v>
      </c>
    </row>
    <row r="181" spans="3:20" x14ac:dyDescent="0.25">
      <c r="C181">
        <v>8900</v>
      </c>
      <c r="D181">
        <v>56</v>
      </c>
      <c r="S181">
        <v>8900</v>
      </c>
      <c r="T181">
        <f t="shared" si="2"/>
        <v>27242</v>
      </c>
    </row>
    <row r="182" spans="3:20" x14ac:dyDescent="0.25">
      <c r="C182">
        <v>8950</v>
      </c>
      <c r="D182">
        <v>54</v>
      </c>
      <c r="S182">
        <v>8950</v>
      </c>
      <c r="T182">
        <f t="shared" si="2"/>
        <v>27296</v>
      </c>
    </row>
    <row r="183" spans="3:20" x14ac:dyDescent="0.25">
      <c r="C183">
        <v>9000</v>
      </c>
      <c r="D183">
        <v>49</v>
      </c>
      <c r="S183">
        <v>9000</v>
      </c>
      <c r="T183">
        <f t="shared" si="2"/>
        <v>27345</v>
      </c>
    </row>
    <row r="184" spans="3:20" x14ac:dyDescent="0.25">
      <c r="C184">
        <v>9050</v>
      </c>
      <c r="D184">
        <v>53</v>
      </c>
      <c r="S184">
        <v>9050</v>
      </c>
      <c r="T184">
        <f t="shared" si="2"/>
        <v>27398</v>
      </c>
    </row>
    <row r="185" spans="3:20" x14ac:dyDescent="0.25">
      <c r="C185">
        <v>9100</v>
      </c>
      <c r="D185">
        <v>53</v>
      </c>
      <c r="S185">
        <v>9100</v>
      </c>
      <c r="T185">
        <f t="shared" si="2"/>
        <v>27451</v>
      </c>
    </row>
    <row r="186" spans="3:20" x14ac:dyDescent="0.25">
      <c r="C186">
        <v>9150</v>
      </c>
      <c r="D186">
        <v>62</v>
      </c>
      <c r="S186">
        <v>9150</v>
      </c>
      <c r="T186">
        <f t="shared" si="2"/>
        <v>27513</v>
      </c>
    </row>
    <row r="187" spans="3:20" x14ac:dyDescent="0.25">
      <c r="C187">
        <v>9200</v>
      </c>
      <c r="D187">
        <v>51</v>
      </c>
      <c r="S187">
        <v>9200</v>
      </c>
      <c r="T187">
        <f t="shared" si="2"/>
        <v>27564</v>
      </c>
    </row>
    <row r="188" spans="3:20" x14ac:dyDescent="0.25">
      <c r="C188">
        <v>9250</v>
      </c>
      <c r="D188">
        <v>45</v>
      </c>
      <c r="S188">
        <v>9250</v>
      </c>
      <c r="T188">
        <f t="shared" si="2"/>
        <v>27609</v>
      </c>
    </row>
    <row r="189" spans="3:20" x14ac:dyDescent="0.25">
      <c r="C189">
        <v>9300</v>
      </c>
      <c r="D189">
        <v>42</v>
      </c>
      <c r="S189">
        <v>9300</v>
      </c>
      <c r="T189">
        <f t="shared" si="2"/>
        <v>27651</v>
      </c>
    </row>
    <row r="190" spans="3:20" x14ac:dyDescent="0.25">
      <c r="C190">
        <v>9350</v>
      </c>
      <c r="D190">
        <v>45</v>
      </c>
      <c r="S190">
        <v>9350</v>
      </c>
      <c r="T190">
        <f t="shared" si="2"/>
        <v>27696</v>
      </c>
    </row>
    <row r="191" spans="3:20" x14ac:dyDescent="0.25">
      <c r="C191">
        <v>9400</v>
      </c>
      <c r="D191">
        <v>39</v>
      </c>
      <c r="S191">
        <v>9400</v>
      </c>
      <c r="T191">
        <f t="shared" si="2"/>
        <v>27735</v>
      </c>
    </row>
    <row r="192" spans="3:20" x14ac:dyDescent="0.25">
      <c r="C192">
        <v>9450</v>
      </c>
      <c r="D192">
        <v>57</v>
      </c>
      <c r="S192">
        <v>9450</v>
      </c>
      <c r="T192">
        <f t="shared" si="2"/>
        <v>27792</v>
      </c>
    </row>
    <row r="193" spans="3:20" x14ac:dyDescent="0.25">
      <c r="C193">
        <v>9500</v>
      </c>
      <c r="D193">
        <v>38</v>
      </c>
      <c r="S193">
        <v>9500</v>
      </c>
      <c r="T193">
        <f t="shared" si="2"/>
        <v>27830</v>
      </c>
    </row>
    <row r="194" spans="3:20" x14ac:dyDescent="0.25">
      <c r="C194">
        <v>9550</v>
      </c>
      <c r="D194">
        <v>38</v>
      </c>
      <c r="S194">
        <v>9550</v>
      </c>
      <c r="T194">
        <f t="shared" si="2"/>
        <v>27868</v>
      </c>
    </row>
    <row r="195" spans="3:20" x14ac:dyDescent="0.25">
      <c r="C195">
        <v>9600</v>
      </c>
      <c r="D195">
        <v>36</v>
      </c>
      <c r="S195">
        <v>9600</v>
      </c>
      <c r="T195">
        <f t="shared" si="2"/>
        <v>27904</v>
      </c>
    </row>
    <row r="196" spans="3:20" x14ac:dyDescent="0.25">
      <c r="C196">
        <v>9650</v>
      </c>
      <c r="D196">
        <v>47</v>
      </c>
      <c r="S196">
        <v>9650</v>
      </c>
      <c r="T196">
        <f t="shared" ref="T196:T259" si="3">T195+D196</f>
        <v>27951</v>
      </c>
    </row>
    <row r="197" spans="3:20" x14ac:dyDescent="0.25">
      <c r="C197">
        <v>9700</v>
      </c>
      <c r="D197">
        <v>48</v>
      </c>
      <c r="S197">
        <v>9700</v>
      </c>
      <c r="T197">
        <f t="shared" si="3"/>
        <v>27999</v>
      </c>
    </row>
    <row r="198" spans="3:20" x14ac:dyDescent="0.25">
      <c r="C198">
        <v>9750</v>
      </c>
      <c r="D198">
        <v>33</v>
      </c>
      <c r="S198">
        <v>9750</v>
      </c>
      <c r="T198">
        <f t="shared" si="3"/>
        <v>28032</v>
      </c>
    </row>
    <row r="199" spans="3:20" x14ac:dyDescent="0.25">
      <c r="C199">
        <v>9800</v>
      </c>
      <c r="D199">
        <v>44</v>
      </c>
      <c r="S199">
        <v>9800</v>
      </c>
      <c r="T199">
        <f t="shared" si="3"/>
        <v>28076</v>
      </c>
    </row>
    <row r="200" spans="3:20" x14ac:dyDescent="0.25">
      <c r="C200">
        <v>9850</v>
      </c>
      <c r="D200">
        <v>37</v>
      </c>
      <c r="S200">
        <v>9850</v>
      </c>
      <c r="T200">
        <f t="shared" si="3"/>
        <v>28113</v>
      </c>
    </row>
    <row r="201" spans="3:20" x14ac:dyDescent="0.25">
      <c r="C201">
        <v>9900</v>
      </c>
      <c r="D201">
        <v>36</v>
      </c>
      <c r="S201">
        <v>9900</v>
      </c>
      <c r="T201">
        <f t="shared" si="3"/>
        <v>28149</v>
      </c>
    </row>
    <row r="202" spans="3:20" x14ac:dyDescent="0.25">
      <c r="C202">
        <v>9950</v>
      </c>
      <c r="D202">
        <v>38</v>
      </c>
      <c r="S202">
        <v>9950</v>
      </c>
      <c r="T202">
        <f t="shared" si="3"/>
        <v>28187</v>
      </c>
    </row>
    <row r="203" spans="3:20" x14ac:dyDescent="0.25">
      <c r="C203">
        <v>10000</v>
      </c>
      <c r="D203">
        <v>29</v>
      </c>
      <c r="S203">
        <v>10000</v>
      </c>
      <c r="T203">
        <f t="shared" si="3"/>
        <v>28216</v>
      </c>
    </row>
    <row r="204" spans="3:20" x14ac:dyDescent="0.25">
      <c r="C204">
        <v>10050</v>
      </c>
      <c r="D204">
        <v>43</v>
      </c>
      <c r="S204">
        <v>10050</v>
      </c>
      <c r="T204">
        <f t="shared" si="3"/>
        <v>28259</v>
      </c>
    </row>
    <row r="205" spans="3:20" x14ac:dyDescent="0.25">
      <c r="C205">
        <v>10100</v>
      </c>
      <c r="D205">
        <v>37</v>
      </c>
      <c r="S205">
        <v>10100</v>
      </c>
      <c r="T205">
        <f t="shared" si="3"/>
        <v>28296</v>
      </c>
    </row>
    <row r="206" spans="3:20" x14ac:dyDescent="0.25">
      <c r="C206">
        <v>10150</v>
      </c>
      <c r="D206">
        <v>40</v>
      </c>
      <c r="S206">
        <v>10150</v>
      </c>
      <c r="T206">
        <f t="shared" si="3"/>
        <v>28336</v>
      </c>
    </row>
    <row r="207" spans="3:20" x14ac:dyDescent="0.25">
      <c r="C207">
        <v>10200</v>
      </c>
      <c r="D207">
        <v>35</v>
      </c>
      <c r="S207">
        <v>10200</v>
      </c>
      <c r="T207">
        <f t="shared" si="3"/>
        <v>28371</v>
      </c>
    </row>
    <row r="208" spans="3:20" x14ac:dyDescent="0.25">
      <c r="C208">
        <v>10250</v>
      </c>
      <c r="D208">
        <v>34</v>
      </c>
      <c r="S208">
        <v>10250</v>
      </c>
      <c r="T208">
        <f t="shared" si="3"/>
        <v>28405</v>
      </c>
    </row>
    <row r="209" spans="3:20" x14ac:dyDescent="0.25">
      <c r="C209">
        <v>10300</v>
      </c>
      <c r="D209">
        <v>37</v>
      </c>
      <c r="S209">
        <v>10300</v>
      </c>
      <c r="T209">
        <f t="shared" si="3"/>
        <v>28442</v>
      </c>
    </row>
    <row r="210" spans="3:20" x14ac:dyDescent="0.25">
      <c r="C210">
        <v>10350</v>
      </c>
      <c r="D210">
        <v>22</v>
      </c>
      <c r="S210">
        <v>10350</v>
      </c>
      <c r="T210">
        <f t="shared" si="3"/>
        <v>28464</v>
      </c>
    </row>
    <row r="211" spans="3:20" x14ac:dyDescent="0.25">
      <c r="C211">
        <v>10400</v>
      </c>
      <c r="D211">
        <v>46</v>
      </c>
      <c r="S211">
        <v>10400</v>
      </c>
      <c r="T211">
        <f t="shared" si="3"/>
        <v>28510</v>
      </c>
    </row>
    <row r="212" spans="3:20" x14ac:dyDescent="0.25">
      <c r="C212">
        <v>10450</v>
      </c>
      <c r="D212">
        <v>39</v>
      </c>
      <c r="S212">
        <v>10450</v>
      </c>
      <c r="T212">
        <f t="shared" si="3"/>
        <v>28549</v>
      </c>
    </row>
    <row r="213" spans="3:20" x14ac:dyDescent="0.25">
      <c r="C213">
        <v>10500</v>
      </c>
      <c r="D213">
        <v>27</v>
      </c>
      <c r="S213">
        <v>10500</v>
      </c>
      <c r="T213">
        <f t="shared" si="3"/>
        <v>28576</v>
      </c>
    </row>
    <row r="214" spans="3:20" x14ac:dyDescent="0.25">
      <c r="C214">
        <v>10550</v>
      </c>
      <c r="D214">
        <v>41</v>
      </c>
      <c r="S214">
        <v>10550</v>
      </c>
      <c r="T214">
        <f t="shared" si="3"/>
        <v>28617</v>
      </c>
    </row>
    <row r="215" spans="3:20" x14ac:dyDescent="0.25">
      <c r="C215">
        <v>10600</v>
      </c>
      <c r="D215">
        <v>51</v>
      </c>
      <c r="S215">
        <v>10600</v>
      </c>
      <c r="T215">
        <f t="shared" si="3"/>
        <v>28668</v>
      </c>
    </row>
    <row r="216" spans="3:20" x14ac:dyDescent="0.25">
      <c r="C216">
        <v>10650</v>
      </c>
      <c r="D216">
        <v>33</v>
      </c>
      <c r="S216">
        <v>10650</v>
      </c>
      <c r="T216">
        <f t="shared" si="3"/>
        <v>28701</v>
      </c>
    </row>
    <row r="217" spans="3:20" x14ac:dyDescent="0.25">
      <c r="C217">
        <v>10700</v>
      </c>
      <c r="D217">
        <v>37</v>
      </c>
      <c r="S217">
        <v>10700</v>
      </c>
      <c r="T217">
        <f t="shared" si="3"/>
        <v>28738</v>
      </c>
    </row>
    <row r="218" spans="3:20" x14ac:dyDescent="0.25">
      <c r="C218">
        <v>10750</v>
      </c>
      <c r="D218">
        <v>35</v>
      </c>
      <c r="S218">
        <v>10750</v>
      </c>
      <c r="T218">
        <f t="shared" si="3"/>
        <v>28773</v>
      </c>
    </row>
    <row r="219" spans="3:20" x14ac:dyDescent="0.25">
      <c r="C219">
        <v>10800</v>
      </c>
      <c r="D219">
        <v>26</v>
      </c>
      <c r="S219">
        <v>10800</v>
      </c>
      <c r="T219">
        <f t="shared" si="3"/>
        <v>28799</v>
      </c>
    </row>
    <row r="220" spans="3:20" x14ac:dyDescent="0.25">
      <c r="C220">
        <v>10850</v>
      </c>
      <c r="D220">
        <v>24</v>
      </c>
      <c r="S220">
        <v>10850</v>
      </c>
      <c r="T220">
        <f t="shared" si="3"/>
        <v>28823</v>
      </c>
    </row>
    <row r="221" spans="3:20" x14ac:dyDescent="0.25">
      <c r="C221">
        <v>10900</v>
      </c>
      <c r="D221">
        <v>21</v>
      </c>
      <c r="S221">
        <v>10900</v>
      </c>
      <c r="T221">
        <f t="shared" si="3"/>
        <v>28844</v>
      </c>
    </row>
    <row r="222" spans="3:20" x14ac:dyDescent="0.25">
      <c r="C222">
        <v>10950</v>
      </c>
      <c r="D222">
        <v>25</v>
      </c>
      <c r="S222">
        <v>10950</v>
      </c>
      <c r="T222">
        <f t="shared" si="3"/>
        <v>28869</v>
      </c>
    </row>
    <row r="223" spans="3:20" x14ac:dyDescent="0.25">
      <c r="C223">
        <v>11000</v>
      </c>
      <c r="D223">
        <v>24</v>
      </c>
      <c r="S223">
        <v>11000</v>
      </c>
      <c r="T223">
        <f t="shared" si="3"/>
        <v>28893</v>
      </c>
    </row>
    <row r="224" spans="3:20" x14ac:dyDescent="0.25">
      <c r="C224">
        <v>11050</v>
      </c>
      <c r="D224">
        <v>33</v>
      </c>
      <c r="S224">
        <v>11050</v>
      </c>
      <c r="T224">
        <f t="shared" si="3"/>
        <v>28926</v>
      </c>
    </row>
    <row r="225" spans="3:20" x14ac:dyDescent="0.25">
      <c r="C225">
        <v>11100</v>
      </c>
      <c r="D225">
        <v>19</v>
      </c>
      <c r="S225">
        <v>11100</v>
      </c>
      <c r="T225">
        <f t="shared" si="3"/>
        <v>28945</v>
      </c>
    </row>
    <row r="226" spans="3:20" x14ac:dyDescent="0.25">
      <c r="C226">
        <v>11150</v>
      </c>
      <c r="D226">
        <v>22</v>
      </c>
      <c r="S226">
        <v>11150</v>
      </c>
      <c r="T226">
        <f t="shared" si="3"/>
        <v>28967</v>
      </c>
    </row>
    <row r="227" spans="3:20" x14ac:dyDescent="0.25">
      <c r="C227">
        <v>11200</v>
      </c>
      <c r="D227">
        <v>29</v>
      </c>
      <c r="S227">
        <v>11200</v>
      </c>
      <c r="T227">
        <f t="shared" si="3"/>
        <v>28996</v>
      </c>
    </row>
    <row r="228" spans="3:20" x14ac:dyDescent="0.25">
      <c r="C228">
        <v>11250</v>
      </c>
      <c r="D228">
        <v>28</v>
      </c>
      <c r="S228">
        <v>11250</v>
      </c>
      <c r="T228">
        <f t="shared" si="3"/>
        <v>29024</v>
      </c>
    </row>
    <row r="229" spans="3:20" x14ac:dyDescent="0.25">
      <c r="C229">
        <v>11300</v>
      </c>
      <c r="D229">
        <v>19</v>
      </c>
      <c r="S229">
        <v>11300</v>
      </c>
      <c r="T229">
        <f t="shared" si="3"/>
        <v>29043</v>
      </c>
    </row>
    <row r="230" spans="3:20" x14ac:dyDescent="0.25">
      <c r="C230">
        <v>11350</v>
      </c>
      <c r="D230">
        <v>38</v>
      </c>
      <c r="S230">
        <v>11350</v>
      </c>
      <c r="T230">
        <f t="shared" si="3"/>
        <v>29081</v>
      </c>
    </row>
    <row r="231" spans="3:20" x14ac:dyDescent="0.25">
      <c r="C231">
        <v>11400</v>
      </c>
      <c r="D231">
        <v>26</v>
      </c>
      <c r="S231">
        <v>11400</v>
      </c>
      <c r="T231">
        <f t="shared" si="3"/>
        <v>29107</v>
      </c>
    </row>
    <row r="232" spans="3:20" x14ac:dyDescent="0.25">
      <c r="C232">
        <v>11450</v>
      </c>
      <c r="D232">
        <v>22</v>
      </c>
      <c r="S232">
        <v>11450</v>
      </c>
      <c r="T232">
        <f t="shared" si="3"/>
        <v>29129</v>
      </c>
    </row>
    <row r="233" spans="3:20" x14ac:dyDescent="0.25">
      <c r="C233">
        <v>11500</v>
      </c>
      <c r="D233">
        <v>31</v>
      </c>
      <c r="S233">
        <v>11500</v>
      </c>
      <c r="T233">
        <f t="shared" si="3"/>
        <v>29160</v>
      </c>
    </row>
    <row r="234" spans="3:20" x14ac:dyDescent="0.25">
      <c r="C234">
        <v>11550</v>
      </c>
      <c r="D234">
        <v>24</v>
      </c>
      <c r="S234">
        <v>11550</v>
      </c>
      <c r="T234">
        <f t="shared" si="3"/>
        <v>29184</v>
      </c>
    </row>
    <row r="235" spans="3:20" x14ac:dyDescent="0.25">
      <c r="C235">
        <v>11600</v>
      </c>
      <c r="D235">
        <v>20</v>
      </c>
      <c r="S235">
        <v>11600</v>
      </c>
      <c r="T235">
        <f t="shared" si="3"/>
        <v>29204</v>
      </c>
    </row>
    <row r="236" spans="3:20" x14ac:dyDescent="0.25">
      <c r="C236">
        <v>11650</v>
      </c>
      <c r="D236">
        <v>23</v>
      </c>
      <c r="S236">
        <v>11650</v>
      </c>
      <c r="T236">
        <f t="shared" si="3"/>
        <v>29227</v>
      </c>
    </row>
    <row r="237" spans="3:20" x14ac:dyDescent="0.25">
      <c r="C237">
        <v>11700</v>
      </c>
      <c r="D237">
        <v>21</v>
      </c>
      <c r="S237">
        <v>11700</v>
      </c>
      <c r="T237">
        <f t="shared" si="3"/>
        <v>29248</v>
      </c>
    </row>
    <row r="238" spans="3:20" x14ac:dyDescent="0.25">
      <c r="C238">
        <v>11750</v>
      </c>
      <c r="D238">
        <v>29</v>
      </c>
      <c r="S238">
        <v>11750</v>
      </c>
      <c r="T238">
        <f t="shared" si="3"/>
        <v>29277</v>
      </c>
    </row>
    <row r="239" spans="3:20" x14ac:dyDescent="0.25">
      <c r="C239">
        <v>11800</v>
      </c>
      <c r="D239">
        <v>21</v>
      </c>
      <c r="S239">
        <v>11800</v>
      </c>
      <c r="T239">
        <f t="shared" si="3"/>
        <v>29298</v>
      </c>
    </row>
    <row r="240" spans="3:20" x14ac:dyDescent="0.25">
      <c r="C240">
        <v>11850</v>
      </c>
      <c r="D240">
        <v>20</v>
      </c>
      <c r="S240">
        <v>11850</v>
      </c>
      <c r="T240">
        <f t="shared" si="3"/>
        <v>29318</v>
      </c>
    </row>
    <row r="241" spans="3:20" x14ac:dyDescent="0.25">
      <c r="C241">
        <v>11900</v>
      </c>
      <c r="D241">
        <v>29</v>
      </c>
      <c r="S241">
        <v>11900</v>
      </c>
      <c r="T241">
        <f t="shared" si="3"/>
        <v>29347</v>
      </c>
    </row>
    <row r="242" spans="3:20" x14ac:dyDescent="0.25">
      <c r="C242">
        <v>11950</v>
      </c>
      <c r="D242">
        <v>25</v>
      </c>
      <c r="S242">
        <v>11950</v>
      </c>
      <c r="T242">
        <f t="shared" si="3"/>
        <v>29372</v>
      </c>
    </row>
    <row r="243" spans="3:20" x14ac:dyDescent="0.25">
      <c r="C243">
        <v>12000</v>
      </c>
      <c r="D243">
        <v>19</v>
      </c>
      <c r="S243">
        <v>12000</v>
      </c>
      <c r="T243">
        <f t="shared" si="3"/>
        <v>29391</v>
      </c>
    </row>
    <row r="244" spans="3:20" x14ac:dyDescent="0.25">
      <c r="C244">
        <v>12050</v>
      </c>
      <c r="D244">
        <v>11</v>
      </c>
      <c r="S244">
        <v>12050</v>
      </c>
      <c r="T244">
        <f t="shared" si="3"/>
        <v>29402</v>
      </c>
    </row>
    <row r="245" spans="3:20" x14ac:dyDescent="0.25">
      <c r="C245">
        <v>12100</v>
      </c>
      <c r="D245">
        <v>15</v>
      </c>
      <c r="S245">
        <v>12100</v>
      </c>
      <c r="T245">
        <f t="shared" si="3"/>
        <v>29417</v>
      </c>
    </row>
    <row r="246" spans="3:20" x14ac:dyDescent="0.25">
      <c r="C246">
        <v>12150</v>
      </c>
      <c r="D246">
        <v>22</v>
      </c>
      <c r="S246">
        <v>12150</v>
      </c>
      <c r="T246">
        <f t="shared" si="3"/>
        <v>29439</v>
      </c>
    </row>
    <row r="247" spans="3:20" x14ac:dyDescent="0.25">
      <c r="C247">
        <v>12200</v>
      </c>
      <c r="D247">
        <v>28</v>
      </c>
      <c r="S247">
        <v>12200</v>
      </c>
      <c r="T247">
        <f t="shared" si="3"/>
        <v>29467</v>
      </c>
    </row>
    <row r="248" spans="3:20" x14ac:dyDescent="0.25">
      <c r="C248">
        <v>12250</v>
      </c>
      <c r="D248">
        <v>21</v>
      </c>
      <c r="S248">
        <v>12250</v>
      </c>
      <c r="T248">
        <f t="shared" si="3"/>
        <v>29488</v>
      </c>
    </row>
    <row r="249" spans="3:20" x14ac:dyDescent="0.25">
      <c r="C249">
        <v>12300</v>
      </c>
      <c r="D249">
        <v>21</v>
      </c>
      <c r="S249">
        <v>12300</v>
      </c>
      <c r="T249">
        <f t="shared" si="3"/>
        <v>29509</v>
      </c>
    </row>
    <row r="250" spans="3:20" x14ac:dyDescent="0.25">
      <c r="C250">
        <v>12350</v>
      </c>
      <c r="D250">
        <v>19</v>
      </c>
      <c r="S250">
        <v>12350</v>
      </c>
      <c r="T250">
        <f t="shared" si="3"/>
        <v>29528</v>
      </c>
    </row>
    <row r="251" spans="3:20" x14ac:dyDescent="0.25">
      <c r="C251">
        <v>12400</v>
      </c>
      <c r="D251">
        <v>20</v>
      </c>
      <c r="S251">
        <v>12400</v>
      </c>
      <c r="T251">
        <f t="shared" si="3"/>
        <v>29548</v>
      </c>
    </row>
    <row r="252" spans="3:20" x14ac:dyDescent="0.25">
      <c r="C252">
        <v>12450</v>
      </c>
      <c r="D252">
        <v>23</v>
      </c>
      <c r="S252">
        <v>12450</v>
      </c>
      <c r="T252">
        <f t="shared" si="3"/>
        <v>29571</v>
      </c>
    </row>
    <row r="253" spans="3:20" x14ac:dyDescent="0.25">
      <c r="C253">
        <v>12500</v>
      </c>
      <c r="D253">
        <v>18</v>
      </c>
      <c r="S253">
        <v>12500</v>
      </c>
      <c r="T253">
        <f t="shared" si="3"/>
        <v>29589</v>
      </c>
    </row>
    <row r="254" spans="3:20" x14ac:dyDescent="0.25">
      <c r="C254">
        <v>12550</v>
      </c>
      <c r="D254">
        <v>22</v>
      </c>
      <c r="S254">
        <v>12550</v>
      </c>
      <c r="T254">
        <f t="shared" si="3"/>
        <v>29611</v>
      </c>
    </row>
    <row r="255" spans="3:20" x14ac:dyDescent="0.25">
      <c r="C255">
        <v>12600</v>
      </c>
      <c r="D255">
        <v>18</v>
      </c>
      <c r="S255">
        <v>12600</v>
      </c>
      <c r="T255">
        <f t="shared" si="3"/>
        <v>29629</v>
      </c>
    </row>
    <row r="256" spans="3:20" x14ac:dyDescent="0.25">
      <c r="C256">
        <v>12650</v>
      </c>
      <c r="D256">
        <v>11</v>
      </c>
      <c r="S256">
        <v>12650</v>
      </c>
      <c r="T256">
        <f t="shared" si="3"/>
        <v>29640</v>
      </c>
    </row>
    <row r="257" spans="3:20" x14ac:dyDescent="0.25">
      <c r="C257">
        <v>12700</v>
      </c>
      <c r="D257">
        <v>20</v>
      </c>
      <c r="S257">
        <v>12700</v>
      </c>
      <c r="T257">
        <f t="shared" si="3"/>
        <v>29660</v>
      </c>
    </row>
    <row r="258" spans="3:20" x14ac:dyDescent="0.25">
      <c r="C258">
        <v>12750</v>
      </c>
      <c r="D258">
        <v>19</v>
      </c>
      <c r="S258">
        <v>12750</v>
      </c>
      <c r="T258">
        <f t="shared" si="3"/>
        <v>29679</v>
      </c>
    </row>
    <row r="259" spans="3:20" x14ac:dyDescent="0.25">
      <c r="C259">
        <v>12800</v>
      </c>
      <c r="D259">
        <v>8</v>
      </c>
      <c r="S259">
        <v>12800</v>
      </c>
      <c r="T259">
        <f t="shared" si="3"/>
        <v>29687</v>
      </c>
    </row>
    <row r="260" spans="3:20" x14ac:dyDescent="0.25">
      <c r="C260">
        <v>12850</v>
      </c>
      <c r="D260">
        <v>20</v>
      </c>
      <c r="S260">
        <v>12850</v>
      </c>
      <c r="T260">
        <f t="shared" ref="T260:T323" si="4">T259+D260</f>
        <v>29707</v>
      </c>
    </row>
    <row r="261" spans="3:20" x14ac:dyDescent="0.25">
      <c r="C261">
        <v>12900</v>
      </c>
      <c r="D261">
        <v>16</v>
      </c>
      <c r="S261">
        <v>12900</v>
      </c>
      <c r="T261">
        <f t="shared" si="4"/>
        <v>29723</v>
      </c>
    </row>
    <row r="262" spans="3:20" x14ac:dyDescent="0.25">
      <c r="C262">
        <v>12950</v>
      </c>
      <c r="D262">
        <v>15</v>
      </c>
      <c r="S262">
        <v>12950</v>
      </c>
      <c r="T262">
        <f t="shared" si="4"/>
        <v>29738</v>
      </c>
    </row>
    <row r="263" spans="3:20" x14ac:dyDescent="0.25">
      <c r="C263">
        <v>13000</v>
      </c>
      <c r="D263">
        <v>9</v>
      </c>
      <c r="S263">
        <v>13000</v>
      </c>
      <c r="T263">
        <f t="shared" si="4"/>
        <v>29747</v>
      </c>
    </row>
    <row r="264" spans="3:20" x14ac:dyDescent="0.25">
      <c r="C264">
        <v>13050</v>
      </c>
      <c r="D264">
        <v>13</v>
      </c>
      <c r="S264">
        <v>13050</v>
      </c>
      <c r="T264">
        <f t="shared" si="4"/>
        <v>29760</v>
      </c>
    </row>
    <row r="265" spans="3:20" x14ac:dyDescent="0.25">
      <c r="C265">
        <v>13100</v>
      </c>
      <c r="D265">
        <v>15</v>
      </c>
      <c r="S265">
        <v>13100</v>
      </c>
      <c r="T265">
        <f t="shared" si="4"/>
        <v>29775</v>
      </c>
    </row>
    <row r="266" spans="3:20" x14ac:dyDescent="0.25">
      <c r="C266">
        <v>13150</v>
      </c>
      <c r="D266">
        <v>19</v>
      </c>
      <c r="S266">
        <v>13150</v>
      </c>
      <c r="T266">
        <f t="shared" si="4"/>
        <v>29794</v>
      </c>
    </row>
    <row r="267" spans="3:20" x14ac:dyDescent="0.25">
      <c r="C267">
        <v>13200</v>
      </c>
      <c r="D267">
        <v>11</v>
      </c>
      <c r="S267">
        <v>13200</v>
      </c>
      <c r="T267">
        <f t="shared" si="4"/>
        <v>29805</v>
      </c>
    </row>
    <row r="268" spans="3:20" x14ac:dyDescent="0.25">
      <c r="C268">
        <v>13250</v>
      </c>
      <c r="D268">
        <v>14</v>
      </c>
      <c r="S268">
        <v>13250</v>
      </c>
      <c r="T268">
        <f t="shared" si="4"/>
        <v>29819</v>
      </c>
    </row>
    <row r="269" spans="3:20" x14ac:dyDescent="0.25">
      <c r="C269">
        <v>13300</v>
      </c>
      <c r="D269">
        <v>14</v>
      </c>
      <c r="S269">
        <v>13300</v>
      </c>
      <c r="T269">
        <f t="shared" si="4"/>
        <v>29833</v>
      </c>
    </row>
    <row r="270" spans="3:20" x14ac:dyDescent="0.25">
      <c r="C270">
        <v>13350</v>
      </c>
      <c r="D270">
        <v>18</v>
      </c>
      <c r="S270">
        <v>13350</v>
      </c>
      <c r="T270">
        <f t="shared" si="4"/>
        <v>29851</v>
      </c>
    </row>
    <row r="271" spans="3:20" x14ac:dyDescent="0.25">
      <c r="C271">
        <v>13400</v>
      </c>
      <c r="D271">
        <v>15</v>
      </c>
      <c r="S271">
        <v>13400</v>
      </c>
      <c r="T271">
        <f t="shared" si="4"/>
        <v>29866</v>
      </c>
    </row>
    <row r="272" spans="3:20" x14ac:dyDescent="0.25">
      <c r="C272">
        <v>13450</v>
      </c>
      <c r="D272">
        <v>19</v>
      </c>
      <c r="S272">
        <v>13450</v>
      </c>
      <c r="T272">
        <f t="shared" si="4"/>
        <v>29885</v>
      </c>
    </row>
    <row r="273" spans="3:20" x14ac:dyDescent="0.25">
      <c r="C273">
        <v>13500</v>
      </c>
      <c r="D273">
        <v>14</v>
      </c>
      <c r="S273">
        <v>13500</v>
      </c>
      <c r="T273">
        <f t="shared" si="4"/>
        <v>29899</v>
      </c>
    </row>
    <row r="274" spans="3:20" x14ac:dyDescent="0.25">
      <c r="C274">
        <v>13550</v>
      </c>
      <c r="D274">
        <v>13</v>
      </c>
      <c r="S274">
        <v>13550</v>
      </c>
      <c r="T274">
        <f t="shared" si="4"/>
        <v>29912</v>
      </c>
    </row>
    <row r="275" spans="3:20" x14ac:dyDescent="0.25">
      <c r="C275">
        <v>13600</v>
      </c>
      <c r="D275">
        <v>17</v>
      </c>
      <c r="S275">
        <v>13600</v>
      </c>
      <c r="T275">
        <f t="shared" si="4"/>
        <v>29929</v>
      </c>
    </row>
    <row r="276" spans="3:20" x14ac:dyDescent="0.25">
      <c r="C276">
        <v>13650</v>
      </c>
      <c r="D276">
        <v>15</v>
      </c>
      <c r="S276">
        <v>13650</v>
      </c>
      <c r="T276">
        <f t="shared" si="4"/>
        <v>29944</v>
      </c>
    </row>
    <row r="277" spans="3:20" x14ac:dyDescent="0.25">
      <c r="C277">
        <v>13700</v>
      </c>
      <c r="D277">
        <v>10</v>
      </c>
      <c r="S277">
        <v>13700</v>
      </c>
      <c r="T277">
        <f t="shared" si="4"/>
        <v>29954</v>
      </c>
    </row>
    <row r="278" spans="3:20" x14ac:dyDescent="0.25">
      <c r="C278">
        <v>13750</v>
      </c>
      <c r="D278">
        <v>9</v>
      </c>
      <c r="S278">
        <v>13750</v>
      </c>
      <c r="T278">
        <f t="shared" si="4"/>
        <v>29963</v>
      </c>
    </row>
    <row r="279" spans="3:20" x14ac:dyDescent="0.25">
      <c r="C279">
        <v>13800</v>
      </c>
      <c r="D279">
        <v>11</v>
      </c>
      <c r="S279">
        <v>13800</v>
      </c>
      <c r="T279">
        <f t="shared" si="4"/>
        <v>29974</v>
      </c>
    </row>
    <row r="280" spans="3:20" x14ac:dyDescent="0.25">
      <c r="C280">
        <v>13850</v>
      </c>
      <c r="D280">
        <v>11</v>
      </c>
      <c r="S280">
        <v>13850</v>
      </c>
      <c r="T280">
        <f t="shared" si="4"/>
        <v>29985</v>
      </c>
    </row>
    <row r="281" spans="3:20" x14ac:dyDescent="0.25">
      <c r="C281">
        <v>13900</v>
      </c>
      <c r="D281">
        <v>11</v>
      </c>
      <c r="S281">
        <v>13900</v>
      </c>
      <c r="T281">
        <f t="shared" si="4"/>
        <v>29996</v>
      </c>
    </row>
    <row r="282" spans="3:20" x14ac:dyDescent="0.25">
      <c r="C282">
        <v>13950</v>
      </c>
      <c r="D282">
        <v>18</v>
      </c>
      <c r="S282">
        <v>13950</v>
      </c>
      <c r="T282">
        <f t="shared" si="4"/>
        <v>30014</v>
      </c>
    </row>
    <row r="283" spans="3:20" x14ac:dyDescent="0.25">
      <c r="C283">
        <v>14000</v>
      </c>
      <c r="D283">
        <v>14</v>
      </c>
      <c r="S283">
        <v>14000</v>
      </c>
      <c r="T283">
        <f t="shared" si="4"/>
        <v>30028</v>
      </c>
    </row>
    <row r="284" spans="3:20" x14ac:dyDescent="0.25">
      <c r="C284">
        <v>14050</v>
      </c>
      <c r="D284">
        <v>7</v>
      </c>
      <c r="S284">
        <v>14050</v>
      </c>
      <c r="T284">
        <f t="shared" si="4"/>
        <v>30035</v>
      </c>
    </row>
    <row r="285" spans="3:20" x14ac:dyDescent="0.25">
      <c r="C285">
        <v>14100</v>
      </c>
      <c r="D285">
        <v>12</v>
      </c>
      <c r="S285">
        <v>14100</v>
      </c>
      <c r="T285">
        <f t="shared" si="4"/>
        <v>30047</v>
      </c>
    </row>
    <row r="286" spans="3:20" x14ac:dyDescent="0.25">
      <c r="C286">
        <v>14150</v>
      </c>
      <c r="D286">
        <v>10</v>
      </c>
      <c r="S286">
        <v>14150</v>
      </c>
      <c r="T286">
        <f t="shared" si="4"/>
        <v>30057</v>
      </c>
    </row>
    <row r="287" spans="3:20" x14ac:dyDescent="0.25">
      <c r="C287">
        <v>14200</v>
      </c>
      <c r="D287">
        <v>11</v>
      </c>
      <c r="S287">
        <v>14200</v>
      </c>
      <c r="T287">
        <f t="shared" si="4"/>
        <v>30068</v>
      </c>
    </row>
    <row r="288" spans="3:20" x14ac:dyDescent="0.25">
      <c r="C288">
        <v>14250</v>
      </c>
      <c r="D288">
        <v>12</v>
      </c>
      <c r="S288">
        <v>14250</v>
      </c>
      <c r="T288">
        <f t="shared" si="4"/>
        <v>30080</v>
      </c>
    </row>
    <row r="289" spans="3:20" x14ac:dyDescent="0.25">
      <c r="C289">
        <v>14300</v>
      </c>
      <c r="D289">
        <v>15</v>
      </c>
      <c r="S289">
        <v>14300</v>
      </c>
      <c r="T289">
        <f t="shared" si="4"/>
        <v>30095</v>
      </c>
    </row>
    <row r="290" spans="3:20" x14ac:dyDescent="0.25">
      <c r="C290">
        <v>14350</v>
      </c>
      <c r="D290">
        <v>13</v>
      </c>
      <c r="S290">
        <v>14350</v>
      </c>
      <c r="T290">
        <f t="shared" si="4"/>
        <v>30108</v>
      </c>
    </row>
    <row r="291" spans="3:20" x14ac:dyDescent="0.25">
      <c r="C291">
        <v>14400</v>
      </c>
      <c r="D291">
        <v>17</v>
      </c>
      <c r="S291">
        <v>14400</v>
      </c>
      <c r="T291">
        <f t="shared" si="4"/>
        <v>30125</v>
      </c>
    </row>
    <row r="292" spans="3:20" x14ac:dyDescent="0.25">
      <c r="C292">
        <v>14450</v>
      </c>
      <c r="D292">
        <v>8</v>
      </c>
      <c r="S292">
        <v>14450</v>
      </c>
      <c r="T292">
        <f t="shared" si="4"/>
        <v>30133</v>
      </c>
    </row>
    <row r="293" spans="3:20" x14ac:dyDescent="0.25">
      <c r="C293">
        <v>14500</v>
      </c>
      <c r="D293">
        <v>11</v>
      </c>
      <c r="S293">
        <v>14500</v>
      </c>
      <c r="T293">
        <f t="shared" si="4"/>
        <v>30144</v>
      </c>
    </row>
    <row r="294" spans="3:20" x14ac:dyDescent="0.25">
      <c r="C294">
        <v>14550</v>
      </c>
      <c r="D294">
        <v>9</v>
      </c>
      <c r="S294">
        <v>14550</v>
      </c>
      <c r="T294">
        <f t="shared" si="4"/>
        <v>30153</v>
      </c>
    </row>
    <row r="295" spans="3:20" x14ac:dyDescent="0.25">
      <c r="C295">
        <v>14600</v>
      </c>
      <c r="D295">
        <v>12</v>
      </c>
      <c r="S295">
        <v>14600</v>
      </c>
      <c r="T295">
        <f t="shared" si="4"/>
        <v>30165</v>
      </c>
    </row>
    <row r="296" spans="3:20" x14ac:dyDescent="0.25">
      <c r="C296">
        <v>14650</v>
      </c>
      <c r="D296">
        <v>8</v>
      </c>
      <c r="S296">
        <v>14650</v>
      </c>
      <c r="T296">
        <f t="shared" si="4"/>
        <v>30173</v>
      </c>
    </row>
    <row r="297" spans="3:20" x14ac:dyDescent="0.25">
      <c r="C297">
        <v>14700</v>
      </c>
      <c r="D297">
        <v>5</v>
      </c>
      <c r="S297">
        <v>14700</v>
      </c>
      <c r="T297">
        <f t="shared" si="4"/>
        <v>30178</v>
      </c>
    </row>
    <row r="298" spans="3:20" x14ac:dyDescent="0.25">
      <c r="C298">
        <v>14750</v>
      </c>
      <c r="D298">
        <v>6</v>
      </c>
      <c r="S298">
        <v>14750</v>
      </c>
      <c r="T298">
        <f t="shared" si="4"/>
        <v>30184</v>
      </c>
    </row>
    <row r="299" spans="3:20" x14ac:dyDescent="0.25">
      <c r="C299">
        <v>14800</v>
      </c>
      <c r="D299">
        <v>12</v>
      </c>
      <c r="S299">
        <v>14800</v>
      </c>
      <c r="T299">
        <f t="shared" si="4"/>
        <v>30196</v>
      </c>
    </row>
    <row r="300" spans="3:20" x14ac:dyDescent="0.25">
      <c r="C300">
        <v>14850</v>
      </c>
      <c r="D300">
        <v>9</v>
      </c>
      <c r="S300">
        <v>14850</v>
      </c>
      <c r="T300">
        <f t="shared" si="4"/>
        <v>30205</v>
      </c>
    </row>
    <row r="301" spans="3:20" x14ac:dyDescent="0.25">
      <c r="C301">
        <v>14900</v>
      </c>
      <c r="D301">
        <v>6</v>
      </c>
      <c r="S301">
        <v>14900</v>
      </c>
      <c r="T301">
        <f t="shared" si="4"/>
        <v>30211</v>
      </c>
    </row>
    <row r="302" spans="3:20" x14ac:dyDescent="0.25">
      <c r="C302">
        <v>14950</v>
      </c>
      <c r="D302">
        <v>5</v>
      </c>
      <c r="S302">
        <v>14950</v>
      </c>
      <c r="T302">
        <f t="shared" si="4"/>
        <v>30216</v>
      </c>
    </row>
    <row r="303" spans="3:20" x14ac:dyDescent="0.25">
      <c r="C303">
        <v>15000</v>
      </c>
      <c r="D303">
        <v>5</v>
      </c>
      <c r="S303">
        <v>15000</v>
      </c>
      <c r="T303">
        <f t="shared" si="4"/>
        <v>30221</v>
      </c>
    </row>
    <row r="304" spans="3:20" x14ac:dyDescent="0.25">
      <c r="C304">
        <v>15050</v>
      </c>
      <c r="D304">
        <v>10</v>
      </c>
      <c r="S304">
        <v>15050</v>
      </c>
      <c r="T304">
        <f t="shared" si="4"/>
        <v>30231</v>
      </c>
    </row>
    <row r="305" spans="3:20" x14ac:dyDescent="0.25">
      <c r="C305">
        <v>15100</v>
      </c>
      <c r="D305">
        <v>5</v>
      </c>
      <c r="S305">
        <v>15100</v>
      </c>
      <c r="T305">
        <f t="shared" si="4"/>
        <v>30236</v>
      </c>
    </row>
    <row r="306" spans="3:20" x14ac:dyDescent="0.25">
      <c r="C306">
        <v>15150</v>
      </c>
      <c r="D306">
        <v>10</v>
      </c>
      <c r="S306">
        <v>15150</v>
      </c>
      <c r="T306">
        <f t="shared" si="4"/>
        <v>30246</v>
      </c>
    </row>
    <row r="307" spans="3:20" x14ac:dyDescent="0.25">
      <c r="C307">
        <v>15200</v>
      </c>
      <c r="D307">
        <v>7</v>
      </c>
      <c r="S307">
        <v>15200</v>
      </c>
      <c r="T307">
        <f t="shared" si="4"/>
        <v>30253</v>
      </c>
    </row>
    <row r="308" spans="3:20" x14ac:dyDescent="0.25">
      <c r="C308">
        <v>15250</v>
      </c>
      <c r="D308">
        <v>4</v>
      </c>
      <c r="S308">
        <v>15250</v>
      </c>
      <c r="T308">
        <f t="shared" si="4"/>
        <v>30257</v>
      </c>
    </row>
    <row r="309" spans="3:20" x14ac:dyDescent="0.25">
      <c r="C309">
        <v>15300</v>
      </c>
      <c r="D309">
        <v>9</v>
      </c>
      <c r="S309">
        <v>15300</v>
      </c>
      <c r="T309">
        <f t="shared" si="4"/>
        <v>30266</v>
      </c>
    </row>
    <row r="310" spans="3:20" x14ac:dyDescent="0.25">
      <c r="C310">
        <v>15350</v>
      </c>
      <c r="D310">
        <v>6</v>
      </c>
      <c r="S310">
        <v>15350</v>
      </c>
      <c r="T310">
        <f t="shared" si="4"/>
        <v>30272</v>
      </c>
    </row>
    <row r="311" spans="3:20" x14ac:dyDescent="0.25">
      <c r="C311">
        <v>15400</v>
      </c>
      <c r="D311">
        <v>9</v>
      </c>
      <c r="S311">
        <v>15400</v>
      </c>
      <c r="T311">
        <f t="shared" si="4"/>
        <v>30281</v>
      </c>
    </row>
    <row r="312" spans="3:20" x14ac:dyDescent="0.25">
      <c r="C312">
        <v>15450</v>
      </c>
      <c r="D312">
        <v>7</v>
      </c>
      <c r="S312">
        <v>15450</v>
      </c>
      <c r="T312">
        <f t="shared" si="4"/>
        <v>30288</v>
      </c>
    </row>
    <row r="313" spans="3:20" x14ac:dyDescent="0.25">
      <c r="C313">
        <v>15500</v>
      </c>
      <c r="D313">
        <v>5</v>
      </c>
      <c r="S313">
        <v>15500</v>
      </c>
      <c r="T313">
        <f t="shared" si="4"/>
        <v>30293</v>
      </c>
    </row>
    <row r="314" spans="3:20" x14ac:dyDescent="0.25">
      <c r="C314">
        <v>15550</v>
      </c>
      <c r="D314">
        <v>7</v>
      </c>
      <c r="S314">
        <v>15550</v>
      </c>
      <c r="T314">
        <f t="shared" si="4"/>
        <v>30300</v>
      </c>
    </row>
    <row r="315" spans="3:20" x14ac:dyDescent="0.25">
      <c r="C315">
        <v>15600</v>
      </c>
      <c r="D315">
        <v>9</v>
      </c>
      <c r="S315">
        <v>15600</v>
      </c>
      <c r="T315">
        <f t="shared" si="4"/>
        <v>30309</v>
      </c>
    </row>
    <row r="316" spans="3:20" x14ac:dyDescent="0.25">
      <c r="C316">
        <v>15650</v>
      </c>
      <c r="D316">
        <v>7</v>
      </c>
      <c r="S316">
        <v>15650</v>
      </c>
      <c r="T316">
        <f t="shared" si="4"/>
        <v>30316</v>
      </c>
    </row>
    <row r="317" spans="3:20" x14ac:dyDescent="0.25">
      <c r="C317">
        <v>15700</v>
      </c>
      <c r="D317">
        <v>14</v>
      </c>
      <c r="S317">
        <v>15700</v>
      </c>
      <c r="T317">
        <f t="shared" si="4"/>
        <v>30330</v>
      </c>
    </row>
    <row r="318" spans="3:20" x14ac:dyDescent="0.25">
      <c r="C318">
        <v>15750</v>
      </c>
      <c r="D318">
        <v>7</v>
      </c>
      <c r="S318">
        <v>15750</v>
      </c>
      <c r="T318">
        <f t="shared" si="4"/>
        <v>30337</v>
      </c>
    </row>
    <row r="319" spans="3:20" x14ac:dyDescent="0.25">
      <c r="C319">
        <v>15800</v>
      </c>
      <c r="D319">
        <v>7</v>
      </c>
      <c r="S319">
        <v>15800</v>
      </c>
      <c r="T319">
        <f t="shared" si="4"/>
        <v>30344</v>
      </c>
    </row>
    <row r="320" spans="3:20" x14ac:dyDescent="0.25">
      <c r="C320">
        <v>15850</v>
      </c>
      <c r="D320">
        <v>4</v>
      </c>
      <c r="S320">
        <v>15850</v>
      </c>
      <c r="T320">
        <f t="shared" si="4"/>
        <v>30348</v>
      </c>
    </row>
    <row r="321" spans="3:20" x14ac:dyDescent="0.25">
      <c r="C321">
        <v>15900</v>
      </c>
      <c r="D321">
        <v>6</v>
      </c>
      <c r="S321">
        <v>15900</v>
      </c>
      <c r="T321">
        <f t="shared" si="4"/>
        <v>30354</v>
      </c>
    </row>
    <row r="322" spans="3:20" x14ac:dyDescent="0.25">
      <c r="C322">
        <v>15950</v>
      </c>
      <c r="D322">
        <v>5</v>
      </c>
      <c r="S322">
        <v>15950</v>
      </c>
      <c r="T322">
        <f t="shared" si="4"/>
        <v>30359</v>
      </c>
    </row>
    <row r="323" spans="3:20" x14ac:dyDescent="0.25">
      <c r="C323">
        <v>16000</v>
      </c>
      <c r="D323">
        <v>6</v>
      </c>
      <c r="S323">
        <v>16000</v>
      </c>
      <c r="T323">
        <f t="shared" si="4"/>
        <v>30365</v>
      </c>
    </row>
    <row r="324" spans="3:20" x14ac:dyDescent="0.25">
      <c r="C324">
        <v>16050</v>
      </c>
      <c r="D324">
        <v>7</v>
      </c>
      <c r="S324">
        <v>16050</v>
      </c>
      <c r="T324">
        <f t="shared" ref="T324:T387" si="5">T323+D324</f>
        <v>30372</v>
      </c>
    </row>
    <row r="325" spans="3:20" x14ac:dyDescent="0.25">
      <c r="C325">
        <v>16100</v>
      </c>
      <c r="D325">
        <v>7</v>
      </c>
      <c r="S325">
        <v>16100</v>
      </c>
      <c r="T325">
        <f t="shared" si="5"/>
        <v>30379</v>
      </c>
    </row>
    <row r="326" spans="3:20" x14ac:dyDescent="0.25">
      <c r="C326">
        <v>16150</v>
      </c>
      <c r="D326">
        <v>7</v>
      </c>
      <c r="S326">
        <v>16150</v>
      </c>
      <c r="T326">
        <f t="shared" si="5"/>
        <v>30386</v>
      </c>
    </row>
    <row r="327" spans="3:20" x14ac:dyDescent="0.25">
      <c r="C327">
        <v>16200</v>
      </c>
      <c r="D327">
        <v>6</v>
      </c>
      <c r="S327">
        <v>16200</v>
      </c>
      <c r="T327">
        <f t="shared" si="5"/>
        <v>30392</v>
      </c>
    </row>
    <row r="328" spans="3:20" x14ac:dyDescent="0.25">
      <c r="C328">
        <v>16250</v>
      </c>
      <c r="D328">
        <v>7</v>
      </c>
      <c r="S328">
        <v>16250</v>
      </c>
      <c r="T328">
        <f t="shared" si="5"/>
        <v>30399</v>
      </c>
    </row>
    <row r="329" spans="3:20" x14ac:dyDescent="0.25">
      <c r="C329">
        <v>16300</v>
      </c>
      <c r="D329">
        <v>10</v>
      </c>
      <c r="S329">
        <v>16300</v>
      </c>
      <c r="T329">
        <f t="shared" si="5"/>
        <v>30409</v>
      </c>
    </row>
    <row r="330" spans="3:20" x14ac:dyDescent="0.25">
      <c r="C330">
        <v>16350</v>
      </c>
      <c r="D330">
        <v>4</v>
      </c>
      <c r="S330">
        <v>16350</v>
      </c>
      <c r="T330">
        <f t="shared" si="5"/>
        <v>30413</v>
      </c>
    </row>
    <row r="331" spans="3:20" x14ac:dyDescent="0.25">
      <c r="C331">
        <v>16400</v>
      </c>
      <c r="D331">
        <v>7</v>
      </c>
      <c r="S331">
        <v>16400</v>
      </c>
      <c r="T331">
        <f t="shared" si="5"/>
        <v>30420</v>
      </c>
    </row>
    <row r="332" spans="3:20" x14ac:dyDescent="0.25">
      <c r="C332">
        <v>16450</v>
      </c>
      <c r="D332">
        <v>5</v>
      </c>
      <c r="S332">
        <v>16450</v>
      </c>
      <c r="T332">
        <f t="shared" si="5"/>
        <v>30425</v>
      </c>
    </row>
    <row r="333" spans="3:20" x14ac:dyDescent="0.25">
      <c r="C333">
        <v>16500</v>
      </c>
      <c r="D333">
        <v>9</v>
      </c>
      <c r="S333">
        <v>16500</v>
      </c>
      <c r="T333">
        <f t="shared" si="5"/>
        <v>30434</v>
      </c>
    </row>
    <row r="334" spans="3:20" x14ac:dyDescent="0.25">
      <c r="C334">
        <v>16550</v>
      </c>
      <c r="D334">
        <v>12</v>
      </c>
      <c r="S334">
        <v>16550</v>
      </c>
      <c r="T334">
        <f t="shared" si="5"/>
        <v>30446</v>
      </c>
    </row>
    <row r="335" spans="3:20" x14ac:dyDescent="0.25">
      <c r="C335">
        <v>16600</v>
      </c>
      <c r="D335">
        <v>4</v>
      </c>
      <c r="S335">
        <v>16600</v>
      </c>
      <c r="T335">
        <f t="shared" si="5"/>
        <v>30450</v>
      </c>
    </row>
    <row r="336" spans="3:20" x14ac:dyDescent="0.25">
      <c r="C336">
        <v>16650</v>
      </c>
      <c r="D336">
        <v>3</v>
      </c>
      <c r="S336">
        <v>16650</v>
      </c>
      <c r="T336">
        <f t="shared" si="5"/>
        <v>30453</v>
      </c>
    </row>
    <row r="337" spans="3:20" x14ac:dyDescent="0.25">
      <c r="C337">
        <v>16700</v>
      </c>
      <c r="D337">
        <v>5</v>
      </c>
      <c r="S337">
        <v>16700</v>
      </c>
      <c r="T337">
        <f t="shared" si="5"/>
        <v>30458</v>
      </c>
    </row>
    <row r="338" spans="3:20" x14ac:dyDescent="0.25">
      <c r="C338">
        <v>16750</v>
      </c>
      <c r="D338">
        <v>3</v>
      </c>
      <c r="S338">
        <v>16750</v>
      </c>
      <c r="T338">
        <f t="shared" si="5"/>
        <v>30461</v>
      </c>
    </row>
    <row r="339" spans="3:20" x14ac:dyDescent="0.25">
      <c r="C339">
        <v>16800</v>
      </c>
      <c r="D339">
        <v>7</v>
      </c>
      <c r="S339">
        <v>16800</v>
      </c>
      <c r="T339">
        <f t="shared" si="5"/>
        <v>30468</v>
      </c>
    </row>
    <row r="340" spans="3:20" x14ac:dyDescent="0.25">
      <c r="C340">
        <v>16850</v>
      </c>
      <c r="D340">
        <v>3</v>
      </c>
      <c r="S340">
        <v>16850</v>
      </c>
      <c r="T340">
        <f t="shared" si="5"/>
        <v>30471</v>
      </c>
    </row>
    <row r="341" spans="3:20" x14ac:dyDescent="0.25">
      <c r="C341">
        <v>16900</v>
      </c>
      <c r="D341">
        <v>3</v>
      </c>
      <c r="S341">
        <v>16900</v>
      </c>
      <c r="T341">
        <f t="shared" si="5"/>
        <v>30474</v>
      </c>
    </row>
    <row r="342" spans="3:20" x14ac:dyDescent="0.25">
      <c r="C342">
        <v>16950</v>
      </c>
      <c r="D342">
        <v>6</v>
      </c>
      <c r="S342">
        <v>16950</v>
      </c>
      <c r="T342">
        <f t="shared" si="5"/>
        <v>30480</v>
      </c>
    </row>
    <row r="343" spans="3:20" x14ac:dyDescent="0.25">
      <c r="C343">
        <v>17000</v>
      </c>
      <c r="D343">
        <v>4</v>
      </c>
      <c r="S343">
        <v>17000</v>
      </c>
      <c r="T343">
        <f t="shared" si="5"/>
        <v>30484</v>
      </c>
    </row>
    <row r="344" spans="3:20" x14ac:dyDescent="0.25">
      <c r="C344">
        <v>17050</v>
      </c>
      <c r="D344">
        <v>4</v>
      </c>
      <c r="S344">
        <v>17050</v>
      </c>
      <c r="T344">
        <f t="shared" si="5"/>
        <v>30488</v>
      </c>
    </row>
    <row r="345" spans="3:20" x14ac:dyDescent="0.25">
      <c r="C345">
        <v>17100</v>
      </c>
      <c r="D345">
        <v>7</v>
      </c>
      <c r="S345">
        <v>17100</v>
      </c>
      <c r="T345">
        <f t="shared" si="5"/>
        <v>30495</v>
      </c>
    </row>
    <row r="346" spans="3:20" x14ac:dyDescent="0.25">
      <c r="C346">
        <v>17150</v>
      </c>
      <c r="D346">
        <v>3</v>
      </c>
      <c r="S346">
        <v>17150</v>
      </c>
      <c r="T346">
        <f t="shared" si="5"/>
        <v>30498</v>
      </c>
    </row>
    <row r="347" spans="3:20" x14ac:dyDescent="0.25">
      <c r="C347">
        <v>17200</v>
      </c>
      <c r="D347">
        <v>6</v>
      </c>
      <c r="S347">
        <v>17200</v>
      </c>
      <c r="T347">
        <f t="shared" si="5"/>
        <v>30504</v>
      </c>
    </row>
    <row r="348" spans="3:20" x14ac:dyDescent="0.25">
      <c r="C348">
        <v>17250</v>
      </c>
      <c r="D348">
        <v>4</v>
      </c>
      <c r="S348">
        <v>17250</v>
      </c>
      <c r="T348">
        <f t="shared" si="5"/>
        <v>30508</v>
      </c>
    </row>
    <row r="349" spans="3:20" x14ac:dyDescent="0.25">
      <c r="C349">
        <v>17300</v>
      </c>
      <c r="D349">
        <v>5</v>
      </c>
      <c r="S349">
        <v>17300</v>
      </c>
      <c r="T349">
        <f t="shared" si="5"/>
        <v>30513</v>
      </c>
    </row>
    <row r="350" spans="3:20" x14ac:dyDescent="0.25">
      <c r="C350">
        <v>17350</v>
      </c>
      <c r="D350">
        <v>8</v>
      </c>
      <c r="S350">
        <v>17350</v>
      </c>
      <c r="T350">
        <f t="shared" si="5"/>
        <v>30521</v>
      </c>
    </row>
    <row r="351" spans="3:20" x14ac:dyDescent="0.25">
      <c r="C351">
        <v>17400</v>
      </c>
      <c r="D351">
        <v>1</v>
      </c>
      <c r="S351">
        <v>17400</v>
      </c>
      <c r="T351">
        <f t="shared" si="5"/>
        <v>30522</v>
      </c>
    </row>
    <row r="352" spans="3:20" x14ac:dyDescent="0.25">
      <c r="C352">
        <v>17450</v>
      </c>
      <c r="D352">
        <v>2</v>
      </c>
      <c r="S352">
        <v>17450</v>
      </c>
      <c r="T352">
        <f t="shared" si="5"/>
        <v>30524</v>
      </c>
    </row>
    <row r="353" spans="3:20" x14ac:dyDescent="0.25">
      <c r="C353">
        <v>17500</v>
      </c>
      <c r="D353">
        <v>3</v>
      </c>
      <c r="S353">
        <v>17500</v>
      </c>
      <c r="T353">
        <f t="shared" si="5"/>
        <v>30527</v>
      </c>
    </row>
    <row r="354" spans="3:20" x14ac:dyDescent="0.25">
      <c r="C354">
        <v>17550</v>
      </c>
      <c r="D354">
        <v>3</v>
      </c>
      <c r="S354">
        <v>17550</v>
      </c>
      <c r="T354">
        <f t="shared" si="5"/>
        <v>30530</v>
      </c>
    </row>
    <row r="355" spans="3:20" x14ac:dyDescent="0.25">
      <c r="C355">
        <v>17600</v>
      </c>
      <c r="D355">
        <v>6</v>
      </c>
      <c r="S355">
        <v>17600</v>
      </c>
      <c r="T355">
        <f t="shared" si="5"/>
        <v>30536</v>
      </c>
    </row>
    <row r="356" spans="3:20" x14ac:dyDescent="0.25">
      <c r="C356">
        <v>17650</v>
      </c>
      <c r="D356">
        <v>8</v>
      </c>
      <c r="S356">
        <v>17650</v>
      </c>
      <c r="T356">
        <f t="shared" si="5"/>
        <v>30544</v>
      </c>
    </row>
    <row r="357" spans="3:20" x14ac:dyDescent="0.25">
      <c r="C357">
        <v>17700</v>
      </c>
      <c r="D357">
        <v>1</v>
      </c>
      <c r="S357">
        <v>17700</v>
      </c>
      <c r="T357">
        <f t="shared" si="5"/>
        <v>30545</v>
      </c>
    </row>
    <row r="358" spans="3:20" x14ac:dyDescent="0.25">
      <c r="C358">
        <v>17750</v>
      </c>
      <c r="D358">
        <v>3</v>
      </c>
      <c r="S358">
        <v>17750</v>
      </c>
      <c r="T358">
        <f t="shared" si="5"/>
        <v>30548</v>
      </c>
    </row>
    <row r="359" spans="3:20" x14ac:dyDescent="0.25">
      <c r="C359">
        <v>17800</v>
      </c>
      <c r="D359">
        <v>3</v>
      </c>
      <c r="S359">
        <v>17800</v>
      </c>
      <c r="T359">
        <f t="shared" si="5"/>
        <v>30551</v>
      </c>
    </row>
    <row r="360" spans="3:20" x14ac:dyDescent="0.25">
      <c r="C360">
        <v>17850</v>
      </c>
      <c r="D360">
        <v>9</v>
      </c>
      <c r="S360">
        <v>17850</v>
      </c>
      <c r="T360">
        <f t="shared" si="5"/>
        <v>30560</v>
      </c>
    </row>
    <row r="361" spans="3:20" x14ac:dyDescent="0.25">
      <c r="C361">
        <v>17900</v>
      </c>
      <c r="D361">
        <v>3</v>
      </c>
      <c r="S361">
        <v>17900</v>
      </c>
      <c r="T361">
        <f t="shared" si="5"/>
        <v>30563</v>
      </c>
    </row>
    <row r="362" spans="3:20" x14ac:dyDescent="0.25">
      <c r="C362">
        <v>17950</v>
      </c>
      <c r="D362">
        <v>4</v>
      </c>
      <c r="S362">
        <v>17950</v>
      </c>
      <c r="T362">
        <f t="shared" si="5"/>
        <v>30567</v>
      </c>
    </row>
    <row r="363" spans="3:20" x14ac:dyDescent="0.25">
      <c r="C363">
        <v>18000</v>
      </c>
      <c r="D363">
        <v>3</v>
      </c>
      <c r="S363">
        <v>18000</v>
      </c>
      <c r="T363">
        <f t="shared" si="5"/>
        <v>30570</v>
      </c>
    </row>
    <row r="364" spans="3:20" x14ac:dyDescent="0.25">
      <c r="C364">
        <v>18050</v>
      </c>
      <c r="D364">
        <v>4</v>
      </c>
      <c r="S364">
        <v>18050</v>
      </c>
      <c r="T364">
        <f t="shared" si="5"/>
        <v>30574</v>
      </c>
    </row>
    <row r="365" spans="3:20" x14ac:dyDescent="0.25">
      <c r="C365">
        <v>18100</v>
      </c>
      <c r="D365">
        <v>3</v>
      </c>
      <c r="S365">
        <v>18100</v>
      </c>
      <c r="T365">
        <f t="shared" si="5"/>
        <v>30577</v>
      </c>
    </row>
    <row r="366" spans="3:20" x14ac:dyDescent="0.25">
      <c r="C366">
        <v>18150</v>
      </c>
      <c r="D366">
        <v>6</v>
      </c>
      <c r="S366">
        <v>18150</v>
      </c>
      <c r="T366">
        <f t="shared" si="5"/>
        <v>30583</v>
      </c>
    </row>
    <row r="367" spans="3:20" x14ac:dyDescent="0.25">
      <c r="C367">
        <v>18200</v>
      </c>
      <c r="D367">
        <v>5</v>
      </c>
      <c r="S367">
        <v>18200</v>
      </c>
      <c r="T367">
        <f t="shared" si="5"/>
        <v>30588</v>
      </c>
    </row>
    <row r="368" spans="3:20" x14ac:dyDescent="0.25">
      <c r="C368">
        <v>18250</v>
      </c>
      <c r="D368">
        <v>1</v>
      </c>
      <c r="S368">
        <v>18250</v>
      </c>
      <c r="T368">
        <f t="shared" si="5"/>
        <v>30589</v>
      </c>
    </row>
    <row r="369" spans="3:20" x14ac:dyDescent="0.25">
      <c r="C369">
        <v>18300</v>
      </c>
      <c r="D369">
        <v>3</v>
      </c>
      <c r="S369">
        <v>18300</v>
      </c>
      <c r="T369">
        <f t="shared" si="5"/>
        <v>30592</v>
      </c>
    </row>
    <row r="370" spans="3:20" x14ac:dyDescent="0.25">
      <c r="C370">
        <v>18350</v>
      </c>
      <c r="D370">
        <v>1</v>
      </c>
      <c r="S370">
        <v>18350</v>
      </c>
      <c r="T370">
        <f t="shared" si="5"/>
        <v>30593</v>
      </c>
    </row>
    <row r="371" spans="3:20" x14ac:dyDescent="0.25">
      <c r="C371">
        <v>18400</v>
      </c>
      <c r="D371">
        <v>1</v>
      </c>
      <c r="S371">
        <v>18400</v>
      </c>
      <c r="T371">
        <f t="shared" si="5"/>
        <v>30594</v>
      </c>
    </row>
    <row r="372" spans="3:20" x14ac:dyDescent="0.25">
      <c r="C372">
        <v>18450</v>
      </c>
      <c r="D372">
        <v>5</v>
      </c>
      <c r="S372">
        <v>18450</v>
      </c>
      <c r="T372">
        <f t="shared" si="5"/>
        <v>30599</v>
      </c>
    </row>
    <row r="373" spans="3:20" x14ac:dyDescent="0.25">
      <c r="C373">
        <v>18500</v>
      </c>
      <c r="D373">
        <v>3</v>
      </c>
      <c r="S373">
        <v>18500</v>
      </c>
      <c r="T373">
        <f t="shared" si="5"/>
        <v>30602</v>
      </c>
    </row>
    <row r="374" spans="3:20" x14ac:dyDescent="0.25">
      <c r="C374">
        <v>18550</v>
      </c>
      <c r="D374">
        <v>4</v>
      </c>
      <c r="S374">
        <v>18550</v>
      </c>
      <c r="T374">
        <f t="shared" si="5"/>
        <v>30606</v>
      </c>
    </row>
    <row r="375" spans="3:20" x14ac:dyDescent="0.25">
      <c r="C375">
        <v>18600</v>
      </c>
      <c r="D375">
        <v>3</v>
      </c>
      <c r="S375">
        <v>18600</v>
      </c>
      <c r="T375">
        <f t="shared" si="5"/>
        <v>30609</v>
      </c>
    </row>
    <row r="376" spans="3:20" x14ac:dyDescent="0.25">
      <c r="C376">
        <v>18650</v>
      </c>
      <c r="D376">
        <v>2</v>
      </c>
      <c r="S376">
        <v>18650</v>
      </c>
      <c r="T376">
        <f t="shared" si="5"/>
        <v>30611</v>
      </c>
    </row>
    <row r="377" spans="3:20" x14ac:dyDescent="0.25">
      <c r="C377">
        <v>18700</v>
      </c>
      <c r="D377">
        <v>2</v>
      </c>
      <c r="S377">
        <v>18700</v>
      </c>
      <c r="T377">
        <f t="shared" si="5"/>
        <v>30613</v>
      </c>
    </row>
    <row r="378" spans="3:20" x14ac:dyDescent="0.25">
      <c r="C378">
        <v>18750</v>
      </c>
      <c r="D378">
        <v>2</v>
      </c>
      <c r="S378">
        <v>18750</v>
      </c>
      <c r="T378">
        <f t="shared" si="5"/>
        <v>30615</v>
      </c>
    </row>
    <row r="379" spans="3:20" x14ac:dyDescent="0.25">
      <c r="C379">
        <v>18800</v>
      </c>
      <c r="D379">
        <v>3</v>
      </c>
      <c r="S379">
        <v>18800</v>
      </c>
      <c r="T379">
        <f t="shared" si="5"/>
        <v>30618</v>
      </c>
    </row>
    <row r="380" spans="3:20" x14ac:dyDescent="0.25">
      <c r="C380">
        <v>18950</v>
      </c>
      <c r="D380">
        <v>1</v>
      </c>
      <c r="S380">
        <v>18950</v>
      </c>
      <c r="T380">
        <f t="shared" si="5"/>
        <v>30619</v>
      </c>
    </row>
    <row r="381" spans="3:20" x14ac:dyDescent="0.25">
      <c r="C381">
        <v>19000</v>
      </c>
      <c r="D381">
        <v>3</v>
      </c>
      <c r="S381">
        <v>19000</v>
      </c>
      <c r="T381">
        <f t="shared" si="5"/>
        <v>30622</v>
      </c>
    </row>
    <row r="382" spans="3:20" x14ac:dyDescent="0.25">
      <c r="C382">
        <v>19050</v>
      </c>
      <c r="D382">
        <v>2</v>
      </c>
      <c r="S382">
        <v>19050</v>
      </c>
      <c r="T382">
        <f t="shared" si="5"/>
        <v>30624</v>
      </c>
    </row>
    <row r="383" spans="3:20" x14ac:dyDescent="0.25">
      <c r="C383">
        <v>19100</v>
      </c>
      <c r="D383">
        <v>1</v>
      </c>
      <c r="S383">
        <v>19100</v>
      </c>
      <c r="T383">
        <f t="shared" si="5"/>
        <v>30625</v>
      </c>
    </row>
    <row r="384" spans="3:20" x14ac:dyDescent="0.25">
      <c r="C384">
        <v>19150</v>
      </c>
      <c r="D384">
        <v>2</v>
      </c>
      <c r="S384">
        <v>19150</v>
      </c>
      <c r="T384">
        <f t="shared" si="5"/>
        <v>30627</v>
      </c>
    </row>
    <row r="385" spans="3:20" x14ac:dyDescent="0.25">
      <c r="C385">
        <v>19200</v>
      </c>
      <c r="D385">
        <v>3</v>
      </c>
      <c r="S385">
        <v>19200</v>
      </c>
      <c r="T385">
        <f t="shared" si="5"/>
        <v>30630</v>
      </c>
    </row>
    <row r="386" spans="3:20" x14ac:dyDescent="0.25">
      <c r="C386">
        <v>19250</v>
      </c>
      <c r="D386">
        <v>4</v>
      </c>
      <c r="S386">
        <v>19250</v>
      </c>
      <c r="T386">
        <f t="shared" si="5"/>
        <v>30634</v>
      </c>
    </row>
    <row r="387" spans="3:20" x14ac:dyDescent="0.25">
      <c r="C387">
        <v>19300</v>
      </c>
      <c r="D387">
        <v>2</v>
      </c>
      <c r="S387">
        <v>19300</v>
      </c>
      <c r="T387">
        <f t="shared" si="5"/>
        <v>30636</v>
      </c>
    </row>
    <row r="388" spans="3:20" x14ac:dyDescent="0.25">
      <c r="C388">
        <v>19350</v>
      </c>
      <c r="D388">
        <v>5</v>
      </c>
      <c r="S388">
        <v>19350</v>
      </c>
      <c r="T388">
        <f t="shared" ref="T388:T451" si="6">T387+D388</f>
        <v>30641</v>
      </c>
    </row>
    <row r="389" spans="3:20" x14ac:dyDescent="0.25">
      <c r="C389">
        <v>19400</v>
      </c>
      <c r="D389">
        <v>2</v>
      </c>
      <c r="S389">
        <v>19400</v>
      </c>
      <c r="T389">
        <f t="shared" si="6"/>
        <v>30643</v>
      </c>
    </row>
    <row r="390" spans="3:20" x14ac:dyDescent="0.25">
      <c r="C390">
        <v>19450</v>
      </c>
      <c r="D390">
        <v>1</v>
      </c>
      <c r="S390">
        <v>19450</v>
      </c>
      <c r="T390">
        <f t="shared" si="6"/>
        <v>30644</v>
      </c>
    </row>
    <row r="391" spans="3:20" x14ac:dyDescent="0.25">
      <c r="C391">
        <v>19500</v>
      </c>
      <c r="D391">
        <v>1</v>
      </c>
      <c r="S391">
        <v>19500</v>
      </c>
      <c r="T391">
        <f t="shared" si="6"/>
        <v>30645</v>
      </c>
    </row>
    <row r="392" spans="3:20" x14ac:dyDescent="0.25">
      <c r="C392">
        <v>19550</v>
      </c>
      <c r="D392">
        <v>1</v>
      </c>
      <c r="S392">
        <v>19550</v>
      </c>
      <c r="T392">
        <f t="shared" si="6"/>
        <v>30646</v>
      </c>
    </row>
    <row r="393" spans="3:20" x14ac:dyDescent="0.25">
      <c r="C393">
        <v>19600</v>
      </c>
      <c r="D393">
        <v>2</v>
      </c>
      <c r="S393">
        <v>19600</v>
      </c>
      <c r="T393">
        <f t="shared" si="6"/>
        <v>30648</v>
      </c>
    </row>
    <row r="394" spans="3:20" x14ac:dyDescent="0.25">
      <c r="C394">
        <v>19650</v>
      </c>
      <c r="D394">
        <v>1</v>
      </c>
      <c r="S394">
        <v>19650</v>
      </c>
      <c r="T394">
        <f t="shared" si="6"/>
        <v>30649</v>
      </c>
    </row>
    <row r="395" spans="3:20" x14ac:dyDescent="0.25">
      <c r="C395">
        <v>19700</v>
      </c>
      <c r="D395">
        <v>5</v>
      </c>
      <c r="S395">
        <v>19700</v>
      </c>
      <c r="T395">
        <f t="shared" si="6"/>
        <v>30654</v>
      </c>
    </row>
    <row r="396" spans="3:20" x14ac:dyDescent="0.25">
      <c r="C396">
        <v>19750</v>
      </c>
      <c r="D396">
        <v>2</v>
      </c>
      <c r="S396">
        <v>19750</v>
      </c>
      <c r="T396">
        <f t="shared" si="6"/>
        <v>30656</v>
      </c>
    </row>
    <row r="397" spans="3:20" x14ac:dyDescent="0.25">
      <c r="C397">
        <v>19800</v>
      </c>
      <c r="D397">
        <v>1</v>
      </c>
      <c r="S397">
        <v>19800</v>
      </c>
      <c r="T397">
        <f t="shared" si="6"/>
        <v>30657</v>
      </c>
    </row>
    <row r="398" spans="3:20" x14ac:dyDescent="0.25">
      <c r="C398">
        <v>19850</v>
      </c>
      <c r="D398">
        <v>4</v>
      </c>
      <c r="S398">
        <v>19850</v>
      </c>
      <c r="T398">
        <f t="shared" si="6"/>
        <v>30661</v>
      </c>
    </row>
    <row r="399" spans="3:20" x14ac:dyDescent="0.25">
      <c r="C399">
        <v>19900</v>
      </c>
      <c r="D399">
        <v>1</v>
      </c>
      <c r="S399">
        <v>19900</v>
      </c>
      <c r="T399">
        <f t="shared" si="6"/>
        <v>30662</v>
      </c>
    </row>
    <row r="400" spans="3:20" x14ac:dyDescent="0.25">
      <c r="C400">
        <v>19950</v>
      </c>
      <c r="D400">
        <v>2</v>
      </c>
      <c r="S400">
        <v>19950</v>
      </c>
      <c r="T400">
        <f t="shared" si="6"/>
        <v>30664</v>
      </c>
    </row>
    <row r="401" spans="3:20" x14ac:dyDescent="0.25">
      <c r="C401">
        <v>20000</v>
      </c>
      <c r="D401">
        <v>1</v>
      </c>
      <c r="S401">
        <v>20000</v>
      </c>
      <c r="T401">
        <f t="shared" si="6"/>
        <v>30665</v>
      </c>
    </row>
    <row r="402" spans="3:20" x14ac:dyDescent="0.25">
      <c r="C402">
        <v>20050</v>
      </c>
      <c r="D402">
        <v>1</v>
      </c>
      <c r="S402">
        <v>20050</v>
      </c>
      <c r="T402">
        <f t="shared" si="6"/>
        <v>30666</v>
      </c>
    </row>
    <row r="403" spans="3:20" x14ac:dyDescent="0.25">
      <c r="C403">
        <v>20100</v>
      </c>
      <c r="D403">
        <v>2</v>
      </c>
      <c r="S403">
        <v>20100</v>
      </c>
      <c r="T403">
        <f t="shared" si="6"/>
        <v>30668</v>
      </c>
    </row>
    <row r="404" spans="3:20" x14ac:dyDescent="0.25">
      <c r="C404">
        <v>20150</v>
      </c>
      <c r="D404">
        <v>2</v>
      </c>
      <c r="S404">
        <v>20150</v>
      </c>
      <c r="T404">
        <f t="shared" si="6"/>
        <v>30670</v>
      </c>
    </row>
    <row r="405" spans="3:20" x14ac:dyDescent="0.25">
      <c r="C405">
        <v>20200</v>
      </c>
      <c r="D405">
        <v>1</v>
      </c>
      <c r="S405">
        <v>20200</v>
      </c>
      <c r="T405">
        <f t="shared" si="6"/>
        <v>30671</v>
      </c>
    </row>
    <row r="406" spans="3:20" x14ac:dyDescent="0.25">
      <c r="C406">
        <v>20250</v>
      </c>
      <c r="D406">
        <v>3</v>
      </c>
      <c r="S406">
        <v>20250</v>
      </c>
      <c r="T406">
        <f t="shared" si="6"/>
        <v>30674</v>
      </c>
    </row>
    <row r="407" spans="3:20" x14ac:dyDescent="0.25">
      <c r="C407">
        <v>20350</v>
      </c>
      <c r="D407">
        <v>2</v>
      </c>
      <c r="S407">
        <v>20350</v>
      </c>
      <c r="T407">
        <f t="shared" si="6"/>
        <v>30676</v>
      </c>
    </row>
    <row r="408" spans="3:20" x14ac:dyDescent="0.25">
      <c r="C408">
        <v>20400</v>
      </c>
      <c r="D408">
        <v>2</v>
      </c>
      <c r="S408">
        <v>20400</v>
      </c>
      <c r="T408">
        <f t="shared" si="6"/>
        <v>30678</v>
      </c>
    </row>
    <row r="409" spans="3:20" x14ac:dyDescent="0.25">
      <c r="C409">
        <v>20450</v>
      </c>
      <c r="D409">
        <v>2</v>
      </c>
      <c r="S409">
        <v>20450</v>
      </c>
      <c r="T409">
        <f t="shared" si="6"/>
        <v>30680</v>
      </c>
    </row>
    <row r="410" spans="3:20" x14ac:dyDescent="0.25">
      <c r="C410">
        <v>20500</v>
      </c>
      <c r="D410">
        <v>2</v>
      </c>
      <c r="S410">
        <v>20500</v>
      </c>
      <c r="T410">
        <f t="shared" si="6"/>
        <v>30682</v>
      </c>
    </row>
    <row r="411" spans="3:20" x14ac:dyDescent="0.25">
      <c r="C411">
        <v>20600</v>
      </c>
      <c r="D411">
        <v>2</v>
      </c>
      <c r="S411">
        <v>20600</v>
      </c>
      <c r="T411">
        <f t="shared" si="6"/>
        <v>30684</v>
      </c>
    </row>
    <row r="412" spans="3:20" x14ac:dyDescent="0.25">
      <c r="C412">
        <v>20700</v>
      </c>
      <c r="D412">
        <v>1</v>
      </c>
      <c r="S412">
        <v>20700</v>
      </c>
      <c r="T412">
        <f t="shared" si="6"/>
        <v>30685</v>
      </c>
    </row>
    <row r="413" spans="3:20" x14ac:dyDescent="0.25">
      <c r="C413">
        <v>20750</v>
      </c>
      <c r="D413">
        <v>1</v>
      </c>
      <c r="S413">
        <v>20750</v>
      </c>
      <c r="T413">
        <f t="shared" si="6"/>
        <v>30686</v>
      </c>
    </row>
    <row r="414" spans="3:20" x14ac:dyDescent="0.25">
      <c r="C414">
        <v>20800</v>
      </c>
      <c r="D414">
        <v>1</v>
      </c>
      <c r="S414">
        <v>20800</v>
      </c>
      <c r="T414">
        <f t="shared" si="6"/>
        <v>30687</v>
      </c>
    </row>
    <row r="415" spans="3:20" x14ac:dyDescent="0.25">
      <c r="C415">
        <v>20850</v>
      </c>
      <c r="D415">
        <v>2</v>
      </c>
      <c r="S415">
        <v>20850</v>
      </c>
      <c r="T415">
        <f t="shared" si="6"/>
        <v>30689</v>
      </c>
    </row>
    <row r="416" spans="3:20" x14ac:dyDescent="0.25">
      <c r="C416">
        <v>20950</v>
      </c>
      <c r="D416">
        <v>4</v>
      </c>
      <c r="S416">
        <v>20950</v>
      </c>
      <c r="T416">
        <f t="shared" si="6"/>
        <v>30693</v>
      </c>
    </row>
    <row r="417" spans="3:20" x14ac:dyDescent="0.25">
      <c r="C417">
        <v>21050</v>
      </c>
      <c r="D417">
        <v>3</v>
      </c>
      <c r="S417">
        <v>21050</v>
      </c>
      <c r="T417">
        <f t="shared" si="6"/>
        <v>30696</v>
      </c>
    </row>
    <row r="418" spans="3:20" x14ac:dyDescent="0.25">
      <c r="C418">
        <v>21100</v>
      </c>
      <c r="D418">
        <v>2</v>
      </c>
      <c r="S418">
        <v>21100</v>
      </c>
      <c r="T418">
        <f t="shared" si="6"/>
        <v>30698</v>
      </c>
    </row>
    <row r="419" spans="3:20" x14ac:dyDescent="0.25">
      <c r="C419">
        <v>21150</v>
      </c>
      <c r="D419">
        <v>3</v>
      </c>
      <c r="S419">
        <v>21150</v>
      </c>
      <c r="T419">
        <f t="shared" si="6"/>
        <v>30701</v>
      </c>
    </row>
    <row r="420" spans="3:20" x14ac:dyDescent="0.25">
      <c r="C420">
        <v>21200</v>
      </c>
      <c r="D420">
        <v>2</v>
      </c>
      <c r="S420">
        <v>21200</v>
      </c>
      <c r="T420">
        <f t="shared" si="6"/>
        <v>30703</v>
      </c>
    </row>
    <row r="421" spans="3:20" x14ac:dyDescent="0.25">
      <c r="C421">
        <v>21250</v>
      </c>
      <c r="D421">
        <v>1</v>
      </c>
      <c r="S421">
        <v>21250</v>
      </c>
      <c r="T421">
        <f t="shared" si="6"/>
        <v>30704</v>
      </c>
    </row>
    <row r="422" spans="3:20" x14ac:dyDescent="0.25">
      <c r="C422">
        <v>21300</v>
      </c>
      <c r="D422">
        <v>3</v>
      </c>
      <c r="S422">
        <v>21300</v>
      </c>
      <c r="T422">
        <f t="shared" si="6"/>
        <v>30707</v>
      </c>
    </row>
    <row r="423" spans="3:20" x14ac:dyDescent="0.25">
      <c r="C423">
        <v>21350</v>
      </c>
      <c r="D423">
        <v>1</v>
      </c>
      <c r="S423">
        <v>21350</v>
      </c>
      <c r="T423">
        <f t="shared" si="6"/>
        <v>30708</v>
      </c>
    </row>
    <row r="424" spans="3:20" x14ac:dyDescent="0.25">
      <c r="C424">
        <v>21400</v>
      </c>
      <c r="D424">
        <v>1</v>
      </c>
      <c r="S424">
        <v>21400</v>
      </c>
      <c r="T424">
        <f t="shared" si="6"/>
        <v>30709</v>
      </c>
    </row>
    <row r="425" spans="3:20" x14ac:dyDescent="0.25">
      <c r="C425">
        <v>21450</v>
      </c>
      <c r="D425">
        <v>1</v>
      </c>
      <c r="S425">
        <v>21450</v>
      </c>
      <c r="T425">
        <f t="shared" si="6"/>
        <v>30710</v>
      </c>
    </row>
    <row r="426" spans="3:20" x14ac:dyDescent="0.25">
      <c r="C426">
        <v>21550</v>
      </c>
      <c r="D426">
        <v>2</v>
      </c>
      <c r="S426">
        <v>21550</v>
      </c>
      <c r="T426">
        <f t="shared" si="6"/>
        <v>30712</v>
      </c>
    </row>
    <row r="427" spans="3:20" x14ac:dyDescent="0.25">
      <c r="C427">
        <v>21650</v>
      </c>
      <c r="D427">
        <v>1</v>
      </c>
      <c r="S427">
        <v>21650</v>
      </c>
      <c r="T427">
        <f t="shared" si="6"/>
        <v>30713</v>
      </c>
    </row>
    <row r="428" spans="3:20" x14ac:dyDescent="0.25">
      <c r="C428">
        <v>21700</v>
      </c>
      <c r="D428">
        <v>2</v>
      </c>
      <c r="S428">
        <v>21700</v>
      </c>
      <c r="T428">
        <f t="shared" si="6"/>
        <v>30715</v>
      </c>
    </row>
    <row r="429" spans="3:20" x14ac:dyDescent="0.25">
      <c r="C429">
        <v>21750</v>
      </c>
      <c r="D429">
        <v>2</v>
      </c>
      <c r="S429">
        <v>21750</v>
      </c>
      <c r="T429">
        <f t="shared" si="6"/>
        <v>30717</v>
      </c>
    </row>
    <row r="430" spans="3:20" x14ac:dyDescent="0.25">
      <c r="C430">
        <v>21850</v>
      </c>
      <c r="D430">
        <v>2</v>
      </c>
      <c r="S430">
        <v>21850</v>
      </c>
      <c r="T430">
        <f t="shared" si="6"/>
        <v>30719</v>
      </c>
    </row>
    <row r="431" spans="3:20" x14ac:dyDescent="0.25">
      <c r="C431">
        <v>21900</v>
      </c>
      <c r="D431">
        <v>1</v>
      </c>
      <c r="S431">
        <v>21900</v>
      </c>
      <c r="T431">
        <f t="shared" si="6"/>
        <v>30720</v>
      </c>
    </row>
    <row r="432" spans="3:20" x14ac:dyDescent="0.25">
      <c r="C432">
        <v>22050</v>
      </c>
      <c r="D432">
        <v>1</v>
      </c>
      <c r="S432">
        <v>22050</v>
      </c>
      <c r="T432">
        <f t="shared" si="6"/>
        <v>30721</v>
      </c>
    </row>
    <row r="433" spans="3:20" x14ac:dyDescent="0.25">
      <c r="C433">
        <v>22150</v>
      </c>
      <c r="D433">
        <v>2</v>
      </c>
      <c r="S433">
        <v>22150</v>
      </c>
      <c r="T433">
        <f t="shared" si="6"/>
        <v>30723</v>
      </c>
    </row>
    <row r="434" spans="3:20" x14ac:dyDescent="0.25">
      <c r="C434">
        <v>22200</v>
      </c>
      <c r="D434">
        <v>2</v>
      </c>
      <c r="S434">
        <v>22200</v>
      </c>
      <c r="T434">
        <f t="shared" si="6"/>
        <v>30725</v>
      </c>
    </row>
    <row r="435" spans="3:20" x14ac:dyDescent="0.25">
      <c r="C435">
        <v>22250</v>
      </c>
      <c r="D435">
        <v>1</v>
      </c>
      <c r="S435">
        <v>22250</v>
      </c>
      <c r="T435">
        <f t="shared" si="6"/>
        <v>30726</v>
      </c>
    </row>
    <row r="436" spans="3:20" x14ac:dyDescent="0.25">
      <c r="C436">
        <v>22300</v>
      </c>
      <c r="D436">
        <v>2</v>
      </c>
      <c r="S436">
        <v>22300</v>
      </c>
      <c r="T436">
        <f t="shared" si="6"/>
        <v>30728</v>
      </c>
    </row>
    <row r="437" spans="3:20" x14ac:dyDescent="0.25">
      <c r="C437">
        <v>22350</v>
      </c>
      <c r="D437">
        <v>2</v>
      </c>
      <c r="S437">
        <v>22350</v>
      </c>
      <c r="T437">
        <f t="shared" si="6"/>
        <v>30730</v>
      </c>
    </row>
    <row r="438" spans="3:20" x14ac:dyDescent="0.25">
      <c r="C438">
        <v>22400</v>
      </c>
      <c r="D438">
        <v>1</v>
      </c>
      <c r="S438">
        <v>22400</v>
      </c>
      <c r="T438">
        <f t="shared" si="6"/>
        <v>30731</v>
      </c>
    </row>
    <row r="439" spans="3:20" x14ac:dyDescent="0.25">
      <c r="C439">
        <v>22450</v>
      </c>
      <c r="D439">
        <v>1</v>
      </c>
      <c r="S439">
        <v>22450</v>
      </c>
      <c r="T439">
        <f t="shared" si="6"/>
        <v>30732</v>
      </c>
    </row>
    <row r="440" spans="3:20" x14ac:dyDescent="0.25">
      <c r="C440">
        <v>22500</v>
      </c>
      <c r="D440">
        <v>1</v>
      </c>
      <c r="S440">
        <v>22500</v>
      </c>
      <c r="T440">
        <f t="shared" si="6"/>
        <v>30733</v>
      </c>
    </row>
    <row r="441" spans="3:20" x14ac:dyDescent="0.25">
      <c r="C441">
        <v>22550</v>
      </c>
      <c r="D441">
        <v>1</v>
      </c>
      <c r="S441">
        <v>22550</v>
      </c>
      <c r="T441">
        <f t="shared" si="6"/>
        <v>30734</v>
      </c>
    </row>
    <row r="442" spans="3:20" x14ac:dyDescent="0.25">
      <c r="C442">
        <v>22600</v>
      </c>
      <c r="D442">
        <v>1</v>
      </c>
      <c r="S442">
        <v>22600</v>
      </c>
      <c r="T442">
        <f t="shared" si="6"/>
        <v>30735</v>
      </c>
    </row>
    <row r="443" spans="3:20" x14ac:dyDescent="0.25">
      <c r="C443">
        <v>22650</v>
      </c>
      <c r="D443">
        <v>1</v>
      </c>
      <c r="S443">
        <v>22650</v>
      </c>
      <c r="T443">
        <f t="shared" si="6"/>
        <v>30736</v>
      </c>
    </row>
    <row r="444" spans="3:20" x14ac:dyDescent="0.25">
      <c r="C444">
        <v>22700</v>
      </c>
      <c r="D444">
        <v>2</v>
      </c>
      <c r="S444">
        <v>22700</v>
      </c>
      <c r="T444">
        <f t="shared" si="6"/>
        <v>30738</v>
      </c>
    </row>
    <row r="445" spans="3:20" x14ac:dyDescent="0.25">
      <c r="C445">
        <v>22800</v>
      </c>
      <c r="D445">
        <v>2</v>
      </c>
      <c r="S445">
        <v>22800</v>
      </c>
      <c r="T445">
        <f t="shared" si="6"/>
        <v>30740</v>
      </c>
    </row>
    <row r="446" spans="3:20" x14ac:dyDescent="0.25">
      <c r="C446">
        <v>22900</v>
      </c>
      <c r="D446">
        <v>1</v>
      </c>
      <c r="S446">
        <v>22900</v>
      </c>
      <c r="T446">
        <f t="shared" si="6"/>
        <v>30741</v>
      </c>
    </row>
    <row r="447" spans="3:20" x14ac:dyDescent="0.25">
      <c r="C447">
        <v>22950</v>
      </c>
      <c r="D447">
        <v>1</v>
      </c>
      <c r="S447">
        <v>22950</v>
      </c>
      <c r="T447">
        <f t="shared" si="6"/>
        <v>30742</v>
      </c>
    </row>
    <row r="448" spans="3:20" x14ac:dyDescent="0.25">
      <c r="C448">
        <v>23000</v>
      </c>
      <c r="D448">
        <v>1</v>
      </c>
      <c r="S448">
        <v>23000</v>
      </c>
      <c r="T448">
        <f t="shared" si="6"/>
        <v>30743</v>
      </c>
    </row>
    <row r="449" spans="3:20" x14ac:dyDescent="0.25">
      <c r="C449">
        <v>23050</v>
      </c>
      <c r="D449">
        <v>2</v>
      </c>
      <c r="S449">
        <v>23050</v>
      </c>
      <c r="T449">
        <f t="shared" si="6"/>
        <v>30745</v>
      </c>
    </row>
    <row r="450" spans="3:20" x14ac:dyDescent="0.25">
      <c r="C450">
        <v>23150</v>
      </c>
      <c r="D450">
        <v>3</v>
      </c>
      <c r="S450">
        <v>23150</v>
      </c>
      <c r="T450">
        <f t="shared" si="6"/>
        <v>30748</v>
      </c>
    </row>
    <row r="451" spans="3:20" x14ac:dyDescent="0.25">
      <c r="C451">
        <v>23200</v>
      </c>
      <c r="D451">
        <v>1</v>
      </c>
      <c r="S451">
        <v>23200</v>
      </c>
      <c r="T451">
        <f t="shared" si="6"/>
        <v>30749</v>
      </c>
    </row>
    <row r="452" spans="3:20" x14ac:dyDescent="0.25">
      <c r="C452">
        <v>23250</v>
      </c>
      <c r="D452">
        <v>2</v>
      </c>
      <c r="S452">
        <v>23250</v>
      </c>
      <c r="T452">
        <f t="shared" ref="T452:T515" si="7">T451+D452</f>
        <v>30751</v>
      </c>
    </row>
    <row r="453" spans="3:20" x14ac:dyDescent="0.25">
      <c r="C453">
        <v>23300</v>
      </c>
      <c r="D453">
        <v>2</v>
      </c>
      <c r="S453">
        <v>23300</v>
      </c>
      <c r="T453">
        <f t="shared" si="7"/>
        <v>30753</v>
      </c>
    </row>
    <row r="454" spans="3:20" x14ac:dyDescent="0.25">
      <c r="C454">
        <v>23400</v>
      </c>
      <c r="D454">
        <v>1</v>
      </c>
      <c r="S454">
        <v>23400</v>
      </c>
      <c r="T454">
        <f t="shared" si="7"/>
        <v>30754</v>
      </c>
    </row>
    <row r="455" spans="3:20" x14ac:dyDescent="0.25">
      <c r="C455">
        <v>23500</v>
      </c>
      <c r="D455">
        <v>1</v>
      </c>
      <c r="S455">
        <v>23500</v>
      </c>
      <c r="T455">
        <f t="shared" si="7"/>
        <v>30755</v>
      </c>
    </row>
    <row r="456" spans="3:20" x14ac:dyDescent="0.25">
      <c r="C456">
        <v>23550</v>
      </c>
      <c r="D456">
        <v>3</v>
      </c>
      <c r="S456">
        <v>23550</v>
      </c>
      <c r="T456">
        <f t="shared" si="7"/>
        <v>30758</v>
      </c>
    </row>
    <row r="457" spans="3:20" x14ac:dyDescent="0.25">
      <c r="C457">
        <v>23650</v>
      </c>
      <c r="D457">
        <v>2</v>
      </c>
      <c r="S457">
        <v>23650</v>
      </c>
      <c r="T457">
        <f t="shared" si="7"/>
        <v>30760</v>
      </c>
    </row>
    <row r="458" spans="3:20" x14ac:dyDescent="0.25">
      <c r="C458">
        <v>23700</v>
      </c>
      <c r="D458">
        <v>1</v>
      </c>
      <c r="S458">
        <v>23700</v>
      </c>
      <c r="T458">
        <f t="shared" si="7"/>
        <v>30761</v>
      </c>
    </row>
    <row r="459" spans="3:20" x14ac:dyDescent="0.25">
      <c r="C459">
        <v>23750</v>
      </c>
      <c r="D459">
        <v>1</v>
      </c>
      <c r="S459">
        <v>23750</v>
      </c>
      <c r="T459">
        <f t="shared" si="7"/>
        <v>30762</v>
      </c>
    </row>
    <row r="460" spans="3:20" x14ac:dyDescent="0.25">
      <c r="C460">
        <v>23800</v>
      </c>
      <c r="D460">
        <v>1</v>
      </c>
      <c r="S460">
        <v>23800</v>
      </c>
      <c r="T460">
        <f t="shared" si="7"/>
        <v>30763</v>
      </c>
    </row>
    <row r="461" spans="3:20" x14ac:dyDescent="0.25">
      <c r="C461">
        <v>24000</v>
      </c>
      <c r="D461">
        <v>1</v>
      </c>
      <c r="S461">
        <v>24000</v>
      </c>
      <c r="T461">
        <f t="shared" si="7"/>
        <v>30764</v>
      </c>
    </row>
    <row r="462" spans="3:20" x14ac:dyDescent="0.25">
      <c r="C462">
        <v>24150</v>
      </c>
      <c r="D462">
        <v>1</v>
      </c>
      <c r="S462">
        <v>24150</v>
      </c>
      <c r="T462">
        <f t="shared" si="7"/>
        <v>30765</v>
      </c>
    </row>
    <row r="463" spans="3:20" x14ac:dyDescent="0.25">
      <c r="C463">
        <v>24200</v>
      </c>
      <c r="D463">
        <v>1</v>
      </c>
      <c r="S463">
        <v>24200</v>
      </c>
      <c r="T463">
        <f t="shared" si="7"/>
        <v>30766</v>
      </c>
    </row>
    <row r="464" spans="3:20" x14ac:dyDescent="0.25">
      <c r="C464">
        <v>24300</v>
      </c>
      <c r="D464">
        <v>2</v>
      </c>
      <c r="S464">
        <v>24300</v>
      </c>
      <c r="T464">
        <f t="shared" si="7"/>
        <v>30768</v>
      </c>
    </row>
    <row r="465" spans="3:20" x14ac:dyDescent="0.25">
      <c r="C465">
        <v>24350</v>
      </c>
      <c r="D465">
        <v>2</v>
      </c>
      <c r="S465">
        <v>24350</v>
      </c>
      <c r="T465">
        <f t="shared" si="7"/>
        <v>30770</v>
      </c>
    </row>
    <row r="466" spans="3:20" x14ac:dyDescent="0.25">
      <c r="C466">
        <v>24450</v>
      </c>
      <c r="D466">
        <v>1</v>
      </c>
      <c r="S466">
        <v>24450</v>
      </c>
      <c r="T466">
        <f t="shared" si="7"/>
        <v>30771</v>
      </c>
    </row>
    <row r="467" spans="3:20" x14ac:dyDescent="0.25">
      <c r="C467">
        <v>24550</v>
      </c>
      <c r="D467">
        <v>1</v>
      </c>
      <c r="S467">
        <v>24550</v>
      </c>
      <c r="T467">
        <f t="shared" si="7"/>
        <v>30772</v>
      </c>
    </row>
    <row r="468" spans="3:20" x14ac:dyDescent="0.25">
      <c r="C468">
        <v>24600</v>
      </c>
      <c r="D468">
        <v>1</v>
      </c>
      <c r="S468">
        <v>24600</v>
      </c>
      <c r="T468">
        <f t="shared" si="7"/>
        <v>30773</v>
      </c>
    </row>
    <row r="469" spans="3:20" x14ac:dyDescent="0.25">
      <c r="C469">
        <v>24700</v>
      </c>
      <c r="D469">
        <v>2</v>
      </c>
      <c r="S469">
        <v>24700</v>
      </c>
      <c r="T469">
        <f t="shared" si="7"/>
        <v>30775</v>
      </c>
    </row>
    <row r="470" spans="3:20" x14ac:dyDescent="0.25">
      <c r="C470">
        <v>24750</v>
      </c>
      <c r="D470">
        <v>1</v>
      </c>
      <c r="S470">
        <v>24750</v>
      </c>
      <c r="T470">
        <f t="shared" si="7"/>
        <v>30776</v>
      </c>
    </row>
    <row r="471" spans="3:20" x14ac:dyDescent="0.25">
      <c r="C471">
        <v>24900</v>
      </c>
      <c r="D471">
        <v>1</v>
      </c>
      <c r="S471">
        <v>24900</v>
      </c>
      <c r="T471">
        <f t="shared" si="7"/>
        <v>30777</v>
      </c>
    </row>
    <row r="472" spans="3:20" x14ac:dyDescent="0.25">
      <c r="C472">
        <v>24950</v>
      </c>
      <c r="D472">
        <v>3</v>
      </c>
      <c r="S472">
        <v>24950</v>
      </c>
      <c r="T472">
        <f t="shared" si="7"/>
        <v>30780</v>
      </c>
    </row>
    <row r="473" spans="3:20" x14ac:dyDescent="0.25">
      <c r="C473">
        <v>25000</v>
      </c>
      <c r="D473">
        <v>1</v>
      </c>
      <c r="S473">
        <v>25000</v>
      </c>
      <c r="T473">
        <f t="shared" si="7"/>
        <v>30781</v>
      </c>
    </row>
    <row r="474" spans="3:20" x14ac:dyDescent="0.25">
      <c r="C474">
        <v>25050</v>
      </c>
      <c r="D474">
        <v>1</v>
      </c>
      <c r="S474">
        <v>25050</v>
      </c>
      <c r="T474">
        <f t="shared" si="7"/>
        <v>30782</v>
      </c>
    </row>
    <row r="475" spans="3:20" x14ac:dyDescent="0.25">
      <c r="C475">
        <v>25150</v>
      </c>
      <c r="D475">
        <v>1</v>
      </c>
      <c r="S475">
        <v>25150</v>
      </c>
      <c r="T475">
        <f t="shared" si="7"/>
        <v>30783</v>
      </c>
    </row>
    <row r="476" spans="3:20" x14ac:dyDescent="0.25">
      <c r="C476">
        <v>25550</v>
      </c>
      <c r="D476">
        <v>1</v>
      </c>
      <c r="S476">
        <v>25550</v>
      </c>
      <c r="T476">
        <f t="shared" si="7"/>
        <v>30784</v>
      </c>
    </row>
    <row r="477" spans="3:20" x14ac:dyDescent="0.25">
      <c r="C477">
        <v>25750</v>
      </c>
      <c r="D477">
        <v>1</v>
      </c>
      <c r="S477">
        <v>25750</v>
      </c>
      <c r="T477">
        <f t="shared" si="7"/>
        <v>30785</v>
      </c>
    </row>
    <row r="478" spans="3:20" x14ac:dyDescent="0.25">
      <c r="C478">
        <v>25800</v>
      </c>
      <c r="D478">
        <v>1</v>
      </c>
      <c r="S478">
        <v>25800</v>
      </c>
      <c r="T478">
        <f t="shared" si="7"/>
        <v>30786</v>
      </c>
    </row>
    <row r="479" spans="3:20" x14ac:dyDescent="0.25">
      <c r="C479">
        <v>25900</v>
      </c>
      <c r="D479">
        <v>1</v>
      </c>
      <c r="S479">
        <v>25900</v>
      </c>
      <c r="T479">
        <f t="shared" si="7"/>
        <v>30787</v>
      </c>
    </row>
    <row r="480" spans="3:20" x14ac:dyDescent="0.25">
      <c r="C480">
        <v>25950</v>
      </c>
      <c r="D480">
        <v>1</v>
      </c>
      <c r="S480">
        <v>25950</v>
      </c>
      <c r="T480">
        <f t="shared" si="7"/>
        <v>30788</v>
      </c>
    </row>
    <row r="481" spans="3:20" x14ac:dyDescent="0.25">
      <c r="C481">
        <v>26000</v>
      </c>
      <c r="D481">
        <v>1</v>
      </c>
      <c r="S481">
        <v>26000</v>
      </c>
      <c r="T481">
        <f t="shared" si="7"/>
        <v>30789</v>
      </c>
    </row>
    <row r="482" spans="3:20" x14ac:dyDescent="0.25">
      <c r="C482">
        <v>26050</v>
      </c>
      <c r="D482">
        <v>1</v>
      </c>
      <c r="S482">
        <v>26050</v>
      </c>
      <c r="T482">
        <f t="shared" si="7"/>
        <v>30790</v>
      </c>
    </row>
    <row r="483" spans="3:20" x14ac:dyDescent="0.25">
      <c r="C483">
        <v>26350</v>
      </c>
      <c r="D483">
        <v>1</v>
      </c>
      <c r="S483">
        <v>26350</v>
      </c>
      <c r="T483">
        <f t="shared" si="7"/>
        <v>30791</v>
      </c>
    </row>
    <row r="484" spans="3:20" x14ac:dyDescent="0.25">
      <c r="C484">
        <v>26500</v>
      </c>
      <c r="D484">
        <v>1</v>
      </c>
      <c r="S484">
        <v>26500</v>
      </c>
      <c r="T484">
        <f t="shared" si="7"/>
        <v>30792</v>
      </c>
    </row>
    <row r="485" spans="3:20" x14ac:dyDescent="0.25">
      <c r="C485">
        <v>26550</v>
      </c>
      <c r="D485">
        <v>1</v>
      </c>
      <c r="S485">
        <v>26550</v>
      </c>
      <c r="T485">
        <f t="shared" si="7"/>
        <v>30793</v>
      </c>
    </row>
    <row r="486" spans="3:20" x14ac:dyDescent="0.25">
      <c r="C486">
        <v>26600</v>
      </c>
      <c r="D486">
        <v>1</v>
      </c>
      <c r="S486">
        <v>26600</v>
      </c>
      <c r="T486">
        <f t="shared" si="7"/>
        <v>30794</v>
      </c>
    </row>
    <row r="487" spans="3:20" x14ac:dyDescent="0.25">
      <c r="C487">
        <v>26650</v>
      </c>
      <c r="D487">
        <v>1</v>
      </c>
      <c r="S487">
        <v>26650</v>
      </c>
      <c r="T487">
        <f t="shared" si="7"/>
        <v>30795</v>
      </c>
    </row>
    <row r="488" spans="3:20" x14ac:dyDescent="0.25">
      <c r="C488">
        <v>26700</v>
      </c>
      <c r="D488">
        <v>1</v>
      </c>
      <c r="S488">
        <v>26700</v>
      </c>
      <c r="T488">
        <f t="shared" si="7"/>
        <v>30796</v>
      </c>
    </row>
    <row r="489" spans="3:20" x14ac:dyDescent="0.25">
      <c r="C489">
        <v>26900</v>
      </c>
      <c r="D489">
        <v>1</v>
      </c>
      <c r="S489">
        <v>26900</v>
      </c>
      <c r="T489">
        <f t="shared" si="7"/>
        <v>30797</v>
      </c>
    </row>
    <row r="490" spans="3:20" x14ac:dyDescent="0.25">
      <c r="C490">
        <v>26950</v>
      </c>
      <c r="D490">
        <v>1</v>
      </c>
      <c r="S490">
        <v>26950</v>
      </c>
      <c r="T490">
        <f t="shared" si="7"/>
        <v>30798</v>
      </c>
    </row>
    <row r="491" spans="3:20" x14ac:dyDescent="0.25">
      <c r="C491">
        <v>27150</v>
      </c>
      <c r="D491">
        <v>1</v>
      </c>
      <c r="S491">
        <v>27150</v>
      </c>
      <c r="T491">
        <f t="shared" si="7"/>
        <v>30799</v>
      </c>
    </row>
    <row r="492" spans="3:20" x14ac:dyDescent="0.25">
      <c r="C492">
        <v>27300</v>
      </c>
      <c r="D492">
        <v>2</v>
      </c>
      <c r="S492">
        <v>27300</v>
      </c>
      <c r="T492">
        <f t="shared" si="7"/>
        <v>30801</v>
      </c>
    </row>
    <row r="493" spans="3:20" x14ac:dyDescent="0.25">
      <c r="C493">
        <v>28000</v>
      </c>
      <c r="D493">
        <v>1</v>
      </c>
      <c r="S493">
        <v>28000</v>
      </c>
      <c r="T493">
        <f t="shared" si="7"/>
        <v>30802</v>
      </c>
    </row>
    <row r="494" spans="3:20" x14ac:dyDescent="0.25">
      <c r="C494">
        <v>28050</v>
      </c>
      <c r="D494">
        <v>1</v>
      </c>
      <c r="S494">
        <v>28050</v>
      </c>
      <c r="T494">
        <f t="shared" si="7"/>
        <v>30803</v>
      </c>
    </row>
    <row r="495" spans="3:20" x14ac:dyDescent="0.25">
      <c r="C495">
        <v>28350</v>
      </c>
      <c r="D495">
        <v>1</v>
      </c>
      <c r="S495">
        <v>28350</v>
      </c>
      <c r="T495">
        <f t="shared" si="7"/>
        <v>30804</v>
      </c>
    </row>
    <row r="496" spans="3:20" x14ac:dyDescent="0.25">
      <c r="C496">
        <v>28450</v>
      </c>
      <c r="D496">
        <v>1</v>
      </c>
      <c r="S496">
        <v>28450</v>
      </c>
      <c r="T496">
        <f t="shared" si="7"/>
        <v>30805</v>
      </c>
    </row>
    <row r="497" spans="3:20" x14ac:dyDescent="0.25">
      <c r="C497">
        <v>28600</v>
      </c>
      <c r="D497">
        <v>2</v>
      </c>
      <c r="S497">
        <v>28600</v>
      </c>
      <c r="T497">
        <f t="shared" si="7"/>
        <v>30807</v>
      </c>
    </row>
    <row r="498" spans="3:20" x14ac:dyDescent="0.25">
      <c r="C498">
        <v>28900</v>
      </c>
      <c r="D498">
        <v>1</v>
      </c>
      <c r="S498">
        <v>28900</v>
      </c>
      <c r="T498">
        <f t="shared" si="7"/>
        <v>30808</v>
      </c>
    </row>
    <row r="499" spans="3:20" x14ac:dyDescent="0.25">
      <c r="C499">
        <v>29050</v>
      </c>
      <c r="D499">
        <v>1</v>
      </c>
      <c r="S499">
        <v>29050</v>
      </c>
      <c r="T499">
        <f t="shared" si="7"/>
        <v>30809</v>
      </c>
    </row>
    <row r="500" spans="3:20" x14ac:dyDescent="0.25">
      <c r="C500">
        <v>29650</v>
      </c>
      <c r="D500">
        <v>1</v>
      </c>
      <c r="S500">
        <v>29650</v>
      </c>
      <c r="T500">
        <f t="shared" si="7"/>
        <v>30810</v>
      </c>
    </row>
    <row r="501" spans="3:20" x14ac:dyDescent="0.25">
      <c r="C501">
        <v>31350</v>
      </c>
      <c r="D501">
        <v>1</v>
      </c>
      <c r="S501">
        <v>31350</v>
      </c>
      <c r="T501">
        <f t="shared" si="7"/>
        <v>30811</v>
      </c>
    </row>
    <row r="502" spans="3:20" x14ac:dyDescent="0.25">
      <c r="C502">
        <v>31500</v>
      </c>
      <c r="D502">
        <v>1</v>
      </c>
      <c r="S502">
        <v>31500</v>
      </c>
      <c r="T502">
        <f t="shared" si="7"/>
        <v>30812</v>
      </c>
    </row>
    <row r="503" spans="3:20" x14ac:dyDescent="0.25">
      <c r="C503">
        <v>31600</v>
      </c>
      <c r="D503">
        <v>2</v>
      </c>
      <c r="S503">
        <v>31600</v>
      </c>
      <c r="T503">
        <f t="shared" si="7"/>
        <v>30814</v>
      </c>
    </row>
    <row r="504" spans="3:20" x14ac:dyDescent="0.25">
      <c r="C504">
        <v>32000</v>
      </c>
      <c r="D504">
        <v>1</v>
      </c>
      <c r="S504">
        <v>32000</v>
      </c>
      <c r="T504">
        <f t="shared" si="7"/>
        <v>30815</v>
      </c>
    </row>
    <row r="505" spans="3:20" x14ac:dyDescent="0.25">
      <c r="C505">
        <v>32650</v>
      </c>
      <c r="D505">
        <v>1</v>
      </c>
      <c r="S505">
        <v>32650</v>
      </c>
      <c r="T505">
        <f t="shared" si="7"/>
        <v>30816</v>
      </c>
    </row>
    <row r="506" spans="3:20" x14ac:dyDescent="0.25">
      <c r="C506">
        <v>32850</v>
      </c>
      <c r="D506">
        <v>1</v>
      </c>
      <c r="S506">
        <v>32850</v>
      </c>
      <c r="T506">
        <f t="shared" si="7"/>
        <v>30817</v>
      </c>
    </row>
    <row r="507" spans="3:20" x14ac:dyDescent="0.25">
      <c r="C507">
        <v>33450</v>
      </c>
      <c r="D507">
        <v>1</v>
      </c>
      <c r="S507">
        <v>33450</v>
      </c>
      <c r="T507">
        <f t="shared" si="7"/>
        <v>30818</v>
      </c>
    </row>
    <row r="508" spans="3:20" x14ac:dyDescent="0.25">
      <c r="C508">
        <v>34900</v>
      </c>
      <c r="D508">
        <v>1</v>
      </c>
      <c r="S508">
        <v>34900</v>
      </c>
      <c r="T508">
        <f t="shared" si="7"/>
        <v>30819</v>
      </c>
    </row>
    <row r="509" spans="3:20" x14ac:dyDescent="0.25">
      <c r="C509">
        <v>36000</v>
      </c>
      <c r="D509">
        <v>2</v>
      </c>
      <c r="S509">
        <v>36000</v>
      </c>
      <c r="T509">
        <f t="shared" si="7"/>
        <v>30821</v>
      </c>
    </row>
    <row r="510" spans="3:20" x14ac:dyDescent="0.25">
      <c r="C510">
        <v>36050</v>
      </c>
      <c r="D510">
        <v>1</v>
      </c>
      <c r="S510">
        <v>36050</v>
      </c>
      <c r="T510">
        <f t="shared" si="7"/>
        <v>30822</v>
      </c>
    </row>
    <row r="511" spans="3:20" x14ac:dyDescent="0.25">
      <c r="C511">
        <v>36350</v>
      </c>
      <c r="D511">
        <v>1</v>
      </c>
      <c r="S511">
        <v>36350</v>
      </c>
      <c r="T511">
        <f t="shared" si="7"/>
        <v>30823</v>
      </c>
    </row>
    <row r="512" spans="3:20" x14ac:dyDescent="0.25">
      <c r="C512">
        <v>41650</v>
      </c>
      <c r="D512">
        <v>1</v>
      </c>
      <c r="S512">
        <v>41650</v>
      </c>
      <c r="T512">
        <f t="shared" si="7"/>
        <v>30824</v>
      </c>
    </row>
    <row r="513" spans="3:20" x14ac:dyDescent="0.25">
      <c r="C513">
        <v>42700</v>
      </c>
      <c r="D513">
        <v>1</v>
      </c>
      <c r="S513">
        <v>42700</v>
      </c>
      <c r="T513">
        <f t="shared" si="7"/>
        <v>30825</v>
      </c>
    </row>
    <row r="514" spans="3:20" x14ac:dyDescent="0.25">
      <c r="C514">
        <v>45000</v>
      </c>
      <c r="D514">
        <v>1</v>
      </c>
      <c r="S514">
        <v>45000</v>
      </c>
      <c r="T514">
        <f t="shared" si="7"/>
        <v>30826</v>
      </c>
    </row>
    <row r="515" spans="3:20" x14ac:dyDescent="0.25">
      <c r="C515">
        <v>45400</v>
      </c>
      <c r="D515">
        <v>1</v>
      </c>
      <c r="S515">
        <v>45400</v>
      </c>
      <c r="T515">
        <f t="shared" si="7"/>
        <v>30827</v>
      </c>
    </row>
    <row r="516" spans="3:20" x14ac:dyDescent="0.25">
      <c r="C516">
        <v>48500</v>
      </c>
      <c r="D516">
        <v>1</v>
      </c>
      <c r="S516">
        <v>48500</v>
      </c>
      <c r="T516">
        <f t="shared" ref="T516" si="8">T515+D516</f>
        <v>30828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22B9-BCA3-48D0-AC11-A4814C29664D}">
  <dimension ref="B1:X52"/>
  <sheetViews>
    <sheetView workbookViewId="0">
      <selection activeCell="G25" sqref="G25"/>
    </sheetView>
  </sheetViews>
  <sheetFormatPr defaultRowHeight="15" x14ac:dyDescent="0.25"/>
  <cols>
    <col min="4" max="4" width="12" bestFit="1" customWidth="1"/>
    <col min="7" max="7" width="12" bestFit="1" customWidth="1"/>
    <col min="10" max="10" width="12" bestFit="1" customWidth="1"/>
    <col min="14" max="14" width="10" bestFit="1" customWidth="1"/>
    <col min="18" max="18" width="11.42578125" customWidth="1"/>
  </cols>
  <sheetData>
    <row r="1" spans="2:24" x14ac:dyDescent="0.25">
      <c r="B1" t="s">
        <v>23</v>
      </c>
      <c r="E1" t="s">
        <v>24</v>
      </c>
      <c r="H1" t="s">
        <v>25</v>
      </c>
      <c r="K1" s="4" t="s">
        <v>26</v>
      </c>
    </row>
    <row r="2" spans="2:24" x14ac:dyDescent="0.25">
      <c r="D2">
        <v>177855</v>
      </c>
      <c r="G2">
        <v>79251</v>
      </c>
      <c r="J2">
        <v>23746076</v>
      </c>
    </row>
    <row r="3" spans="2:24" x14ac:dyDescent="0.25">
      <c r="X3" t="s">
        <v>27</v>
      </c>
    </row>
    <row r="4" spans="2:24" x14ac:dyDescent="0.25">
      <c r="B4">
        <v>0.48</v>
      </c>
      <c r="C4">
        <v>1</v>
      </c>
      <c r="D4">
        <f>C4/$D$2</f>
        <v>5.6225577014984119E-6</v>
      </c>
      <c r="E4">
        <v>0.64</v>
      </c>
      <c r="F4">
        <v>1</v>
      </c>
      <c r="G4">
        <f>F4/$G$2</f>
        <v>1.2618137310570214E-5</v>
      </c>
      <c r="H4">
        <v>0.41</v>
      </c>
      <c r="I4">
        <v>1</v>
      </c>
      <c r="J4">
        <f>I4/$J$2</f>
        <v>4.2112220983374266E-8</v>
      </c>
    </row>
    <row r="5" spans="2:24" x14ac:dyDescent="0.25">
      <c r="B5">
        <v>0.54</v>
      </c>
      <c r="C5">
        <v>1</v>
      </c>
      <c r="D5">
        <f t="shared" ref="D5:D47" si="0">C5/$D$2</f>
        <v>5.6225577014984119E-6</v>
      </c>
      <c r="E5">
        <v>0.83</v>
      </c>
      <c r="F5">
        <v>1</v>
      </c>
      <c r="G5">
        <f t="shared" ref="G5:G15" si="1">F5/$G$2</f>
        <v>1.2618137310570214E-5</v>
      </c>
      <c r="H5">
        <v>0.55000000000000004</v>
      </c>
      <c r="I5">
        <v>1</v>
      </c>
      <c r="J5">
        <f t="shared" ref="J5:J50" si="2">I5/$J$2</f>
        <v>4.2112220983374266E-8</v>
      </c>
      <c r="X5" t="s">
        <v>28</v>
      </c>
    </row>
    <row r="6" spans="2:24" x14ac:dyDescent="0.25">
      <c r="B6">
        <v>0.57999999999999996</v>
      </c>
      <c r="C6">
        <v>1</v>
      </c>
      <c r="D6">
        <f t="shared" si="0"/>
        <v>5.6225577014984119E-6</v>
      </c>
      <c r="E6">
        <v>0.86</v>
      </c>
      <c r="F6">
        <v>1</v>
      </c>
      <c r="G6">
        <f t="shared" si="1"/>
        <v>1.2618137310570214E-5</v>
      </c>
      <c r="H6">
        <v>0.56000000000000005</v>
      </c>
      <c r="I6">
        <v>5</v>
      </c>
      <c r="J6">
        <f t="shared" si="2"/>
        <v>2.1056110491687133E-7</v>
      </c>
    </row>
    <row r="7" spans="2:24" x14ac:dyDescent="0.25">
      <c r="B7">
        <v>0.59</v>
      </c>
      <c r="C7">
        <v>3</v>
      </c>
      <c r="D7">
        <f t="shared" si="0"/>
        <v>1.6867673104495233E-5</v>
      </c>
      <c r="E7">
        <v>0.91</v>
      </c>
      <c r="F7">
        <v>1</v>
      </c>
      <c r="G7">
        <f t="shared" si="1"/>
        <v>1.2618137310570214E-5</v>
      </c>
      <c r="H7">
        <v>0.56999999999999995</v>
      </c>
      <c r="I7">
        <v>5</v>
      </c>
      <c r="J7">
        <f t="shared" si="2"/>
        <v>2.1056110491687133E-7</v>
      </c>
      <c r="X7" t="s">
        <v>29</v>
      </c>
    </row>
    <row r="8" spans="2:24" x14ac:dyDescent="0.25">
      <c r="B8">
        <v>0.61</v>
      </c>
      <c r="C8">
        <v>2</v>
      </c>
      <c r="D8">
        <f t="shared" si="0"/>
        <v>1.1245115402996824E-5</v>
      </c>
      <c r="E8">
        <v>0.92</v>
      </c>
      <c r="F8">
        <v>1</v>
      </c>
      <c r="G8">
        <f t="shared" si="1"/>
        <v>1.2618137310570214E-5</v>
      </c>
      <c r="H8">
        <v>0.57999999999999996</v>
      </c>
      <c r="I8">
        <v>11</v>
      </c>
      <c r="J8">
        <f t="shared" si="2"/>
        <v>4.6323443081711688E-7</v>
      </c>
    </row>
    <row r="9" spans="2:24" x14ac:dyDescent="0.25">
      <c r="B9">
        <v>0.62</v>
      </c>
      <c r="C9">
        <v>8</v>
      </c>
      <c r="D9">
        <f t="shared" si="0"/>
        <v>4.4980461611987295E-5</v>
      </c>
      <c r="E9">
        <v>0.94</v>
      </c>
      <c r="F9">
        <v>2</v>
      </c>
      <c r="G9">
        <f t="shared" si="1"/>
        <v>2.5236274621140427E-5</v>
      </c>
      <c r="H9">
        <v>0.59</v>
      </c>
      <c r="I9">
        <v>27</v>
      </c>
      <c r="J9">
        <f t="shared" si="2"/>
        <v>1.1370299665511052E-6</v>
      </c>
    </row>
    <row r="10" spans="2:24" x14ac:dyDescent="0.25">
      <c r="B10">
        <v>0.63</v>
      </c>
      <c r="C10">
        <v>13</v>
      </c>
      <c r="D10">
        <f t="shared" si="0"/>
        <v>7.3093250119479354E-5</v>
      </c>
      <c r="E10">
        <v>0.95</v>
      </c>
      <c r="F10">
        <v>7</v>
      </c>
      <c r="G10">
        <f t="shared" si="1"/>
        <v>8.8326961173991494E-5</v>
      </c>
      <c r="H10">
        <v>0.6</v>
      </c>
      <c r="I10">
        <v>37</v>
      </c>
      <c r="J10">
        <f t="shared" si="2"/>
        <v>1.5581521763848478E-6</v>
      </c>
      <c r="X10" t="s">
        <v>30</v>
      </c>
    </row>
    <row r="11" spans="2:24" x14ac:dyDescent="0.25">
      <c r="B11">
        <v>0.64</v>
      </c>
      <c r="C11">
        <v>23</v>
      </c>
      <c r="D11">
        <f t="shared" si="0"/>
        <v>1.2931882713446347E-4</v>
      </c>
      <c r="E11">
        <v>0.96</v>
      </c>
      <c r="F11">
        <v>41</v>
      </c>
      <c r="G11">
        <f t="shared" si="1"/>
        <v>5.173436297333788E-4</v>
      </c>
      <c r="H11">
        <v>0.61</v>
      </c>
      <c r="I11">
        <v>47</v>
      </c>
      <c r="J11">
        <f t="shared" si="2"/>
        <v>1.9792743862185903E-6</v>
      </c>
      <c r="X11" t="s">
        <v>31</v>
      </c>
    </row>
    <row r="12" spans="2:24" x14ac:dyDescent="0.25">
      <c r="B12">
        <v>0.65</v>
      </c>
      <c r="C12">
        <v>29</v>
      </c>
      <c r="D12">
        <f t="shared" si="0"/>
        <v>1.6305417334345394E-4</v>
      </c>
      <c r="E12">
        <v>0.97</v>
      </c>
      <c r="F12">
        <v>271</v>
      </c>
      <c r="G12">
        <f t="shared" si="1"/>
        <v>3.4195152111645278E-3</v>
      </c>
      <c r="H12">
        <v>0.62</v>
      </c>
      <c r="I12">
        <v>73</v>
      </c>
      <c r="J12">
        <f t="shared" si="2"/>
        <v>3.0741921317863211E-6</v>
      </c>
    </row>
    <row r="13" spans="2:24" x14ac:dyDescent="0.25">
      <c r="B13">
        <v>0.66</v>
      </c>
      <c r="C13">
        <v>55</v>
      </c>
      <c r="D13">
        <f t="shared" si="0"/>
        <v>3.0924067358241263E-4</v>
      </c>
      <c r="E13">
        <v>0.98</v>
      </c>
      <c r="F13">
        <v>5457</v>
      </c>
      <c r="G13">
        <f t="shared" si="1"/>
        <v>6.8857175303781659E-2</v>
      </c>
      <c r="H13">
        <v>0.63</v>
      </c>
      <c r="I13">
        <v>79</v>
      </c>
      <c r="J13">
        <f t="shared" si="2"/>
        <v>3.326865457686567E-6</v>
      </c>
      <c r="X13" t="s">
        <v>32</v>
      </c>
    </row>
    <row r="14" spans="2:24" x14ac:dyDescent="0.25">
      <c r="B14">
        <v>0.67</v>
      </c>
      <c r="C14">
        <v>88</v>
      </c>
      <c r="D14">
        <f t="shared" si="0"/>
        <v>4.947850777318602E-4</v>
      </c>
      <c r="E14">
        <v>0.99</v>
      </c>
      <c r="F14">
        <v>72937</v>
      </c>
      <c r="G14">
        <f t="shared" si="1"/>
        <v>0.9203290810210597</v>
      </c>
      <c r="H14">
        <v>0.64</v>
      </c>
      <c r="I14">
        <v>82</v>
      </c>
      <c r="J14">
        <f t="shared" si="2"/>
        <v>3.4532021206366896E-6</v>
      </c>
      <c r="X14" t="s">
        <v>33</v>
      </c>
    </row>
    <row r="15" spans="2:24" x14ac:dyDescent="0.25">
      <c r="B15">
        <v>0.68</v>
      </c>
      <c r="C15">
        <v>130</v>
      </c>
      <c r="D15">
        <f t="shared" si="0"/>
        <v>7.3093250119479346E-4</v>
      </c>
      <c r="E15">
        <v>1</v>
      </c>
      <c r="F15">
        <v>531</v>
      </c>
      <c r="G15">
        <f t="shared" si="1"/>
        <v>6.7002309119127837E-3</v>
      </c>
      <c r="H15">
        <v>0.65</v>
      </c>
      <c r="I15">
        <v>101</v>
      </c>
      <c r="J15">
        <f t="shared" si="2"/>
        <v>4.2533343193208003E-6</v>
      </c>
    </row>
    <row r="16" spans="2:24" x14ac:dyDescent="0.25">
      <c r="B16">
        <v>0.69</v>
      </c>
      <c r="C16">
        <v>188</v>
      </c>
      <c r="D16">
        <f t="shared" si="0"/>
        <v>1.0570408478817015E-3</v>
      </c>
      <c r="H16">
        <v>0.66</v>
      </c>
      <c r="I16">
        <v>104</v>
      </c>
      <c r="J16">
        <f t="shared" si="2"/>
        <v>4.3796709822709232E-6</v>
      </c>
      <c r="X16" t="s">
        <v>34</v>
      </c>
    </row>
    <row r="17" spans="2:24" x14ac:dyDescent="0.25">
      <c r="B17">
        <v>0.7</v>
      </c>
      <c r="C17">
        <v>250</v>
      </c>
      <c r="D17">
        <f t="shared" si="0"/>
        <v>1.4056394253746029E-3</v>
      </c>
      <c r="H17">
        <v>0.67</v>
      </c>
      <c r="I17">
        <v>115</v>
      </c>
      <c r="J17">
        <f t="shared" si="2"/>
        <v>4.8429054130880405E-6</v>
      </c>
      <c r="X17" t="s">
        <v>35</v>
      </c>
    </row>
    <row r="18" spans="2:24" x14ac:dyDescent="0.25">
      <c r="B18">
        <v>0.71</v>
      </c>
      <c r="C18">
        <v>362</v>
      </c>
      <c r="D18">
        <f t="shared" si="0"/>
        <v>2.0353658879424248E-3</v>
      </c>
      <c r="H18">
        <v>0.68</v>
      </c>
      <c r="I18">
        <v>132</v>
      </c>
      <c r="J18">
        <f t="shared" si="2"/>
        <v>5.5588131698054028E-6</v>
      </c>
    </row>
    <row r="19" spans="2:24" x14ac:dyDescent="0.25">
      <c r="B19">
        <v>0.72</v>
      </c>
      <c r="C19">
        <v>404</v>
      </c>
      <c r="D19">
        <f t="shared" si="0"/>
        <v>2.2715133114053583E-3</v>
      </c>
      <c r="H19">
        <v>0.69</v>
      </c>
      <c r="I19">
        <v>171</v>
      </c>
      <c r="J19">
        <f t="shared" si="2"/>
        <v>7.2011897881569988E-6</v>
      </c>
    </row>
    <row r="20" spans="2:24" x14ac:dyDescent="0.25">
      <c r="B20">
        <v>0.73</v>
      </c>
      <c r="C20">
        <v>537</v>
      </c>
      <c r="D20">
        <f t="shared" si="0"/>
        <v>3.0193134857046471E-3</v>
      </c>
      <c r="H20">
        <v>0.7</v>
      </c>
      <c r="I20">
        <v>245</v>
      </c>
      <c r="J20">
        <f t="shared" si="2"/>
        <v>1.0317494140926695E-5</v>
      </c>
    </row>
    <row r="21" spans="2:24" x14ac:dyDescent="0.25">
      <c r="B21">
        <v>0.74</v>
      </c>
      <c r="C21">
        <v>622</v>
      </c>
      <c r="D21">
        <f t="shared" si="0"/>
        <v>3.4972308903320122E-3</v>
      </c>
      <c r="H21">
        <v>0.71</v>
      </c>
      <c r="I21">
        <v>241</v>
      </c>
      <c r="J21">
        <f t="shared" si="2"/>
        <v>1.0149045256993198E-5</v>
      </c>
    </row>
    <row r="22" spans="2:24" x14ac:dyDescent="0.25">
      <c r="B22">
        <v>0.75</v>
      </c>
      <c r="C22">
        <v>621</v>
      </c>
      <c r="D22">
        <f t="shared" si="0"/>
        <v>3.4916083326305136E-3</v>
      </c>
      <c r="H22">
        <v>0.72</v>
      </c>
      <c r="I22">
        <v>290</v>
      </c>
      <c r="J22">
        <f t="shared" si="2"/>
        <v>1.2212544085178537E-5</v>
      </c>
    </row>
    <row r="23" spans="2:24" x14ac:dyDescent="0.25">
      <c r="B23">
        <v>0.76</v>
      </c>
      <c r="C23">
        <v>735</v>
      </c>
      <c r="D23">
        <f t="shared" si="0"/>
        <v>4.1325799106013321E-3</v>
      </c>
      <c r="H23">
        <v>0.73</v>
      </c>
      <c r="I23">
        <v>352</v>
      </c>
      <c r="J23">
        <f t="shared" si="2"/>
        <v>1.482350178614774E-5</v>
      </c>
    </row>
    <row r="24" spans="2:24" x14ac:dyDescent="0.25">
      <c r="B24">
        <v>0.77</v>
      </c>
      <c r="C24">
        <v>808</v>
      </c>
      <c r="D24">
        <f t="shared" si="0"/>
        <v>4.5430266228107165E-3</v>
      </c>
      <c r="H24">
        <v>0.74</v>
      </c>
      <c r="I24">
        <v>401</v>
      </c>
      <c r="J24">
        <f t="shared" si="2"/>
        <v>1.6887000614333081E-5</v>
      </c>
    </row>
    <row r="25" spans="2:24" x14ac:dyDescent="0.25">
      <c r="B25">
        <v>0.78</v>
      </c>
      <c r="C25">
        <v>861</v>
      </c>
      <c r="D25">
        <f t="shared" si="0"/>
        <v>4.8410221809901321E-3</v>
      </c>
      <c r="H25">
        <v>0.75</v>
      </c>
      <c r="I25">
        <v>525</v>
      </c>
      <c r="J25">
        <f t="shared" si="2"/>
        <v>2.2108916016271487E-5</v>
      </c>
    </row>
    <row r="26" spans="2:24" x14ac:dyDescent="0.25">
      <c r="B26">
        <v>0.79</v>
      </c>
      <c r="C26">
        <v>1008</v>
      </c>
      <c r="D26">
        <f t="shared" si="0"/>
        <v>5.6675381631103991E-3</v>
      </c>
      <c r="H26">
        <v>0.76</v>
      </c>
      <c r="I26">
        <v>556</v>
      </c>
      <c r="J26">
        <f t="shared" si="2"/>
        <v>2.341439486675609E-5</v>
      </c>
    </row>
    <row r="27" spans="2:24" x14ac:dyDescent="0.25">
      <c r="B27">
        <v>0.8</v>
      </c>
      <c r="C27">
        <v>1161</v>
      </c>
      <c r="D27">
        <f t="shared" si="0"/>
        <v>6.5277894914396563E-3</v>
      </c>
      <c r="H27">
        <v>0.77</v>
      </c>
      <c r="I27">
        <v>522</v>
      </c>
      <c r="J27">
        <f t="shared" si="2"/>
        <v>2.1982579353321367E-5</v>
      </c>
    </row>
    <row r="28" spans="2:24" x14ac:dyDescent="0.25">
      <c r="B28">
        <v>0.81</v>
      </c>
      <c r="C28">
        <v>1370</v>
      </c>
      <c r="D28">
        <f t="shared" si="0"/>
        <v>7.7029040510528243E-3</v>
      </c>
      <c r="H28">
        <v>0.78</v>
      </c>
      <c r="I28">
        <v>725</v>
      </c>
      <c r="J28">
        <f t="shared" si="2"/>
        <v>3.053136021294634E-5</v>
      </c>
    </row>
    <row r="29" spans="2:24" x14ac:dyDescent="0.25">
      <c r="B29">
        <v>0.82</v>
      </c>
      <c r="C29">
        <v>1640</v>
      </c>
      <c r="D29">
        <f t="shared" si="0"/>
        <v>9.2209946304573943E-3</v>
      </c>
      <c r="H29">
        <v>0.79</v>
      </c>
      <c r="I29">
        <v>1012</v>
      </c>
      <c r="J29">
        <f t="shared" si="2"/>
        <v>4.2617567635174754E-5</v>
      </c>
    </row>
    <row r="30" spans="2:24" x14ac:dyDescent="0.25">
      <c r="B30">
        <v>0.83</v>
      </c>
      <c r="C30">
        <v>1786</v>
      </c>
      <c r="D30">
        <f t="shared" si="0"/>
        <v>1.0041888054876163E-2</v>
      </c>
      <c r="H30">
        <v>0.8</v>
      </c>
      <c r="I30">
        <v>1024</v>
      </c>
      <c r="J30">
        <f t="shared" si="2"/>
        <v>4.3122914286975249E-5</v>
      </c>
    </row>
    <row r="31" spans="2:24" x14ac:dyDescent="0.25">
      <c r="B31">
        <v>0.84</v>
      </c>
      <c r="C31">
        <v>2195</v>
      </c>
      <c r="D31">
        <f t="shared" si="0"/>
        <v>1.2341514154789013E-2</v>
      </c>
      <c r="H31">
        <v>0.81</v>
      </c>
      <c r="I31">
        <v>978</v>
      </c>
      <c r="J31">
        <f t="shared" si="2"/>
        <v>4.1185752121740031E-5</v>
      </c>
    </row>
    <row r="32" spans="2:24" x14ac:dyDescent="0.25">
      <c r="B32">
        <v>0.85</v>
      </c>
      <c r="C32">
        <v>2723</v>
      </c>
      <c r="D32">
        <f t="shared" si="0"/>
        <v>1.5310224621180174E-2</v>
      </c>
      <c r="H32">
        <v>0.82</v>
      </c>
      <c r="I32">
        <v>1413</v>
      </c>
      <c r="J32">
        <f t="shared" si="2"/>
        <v>5.9504568249507838E-5</v>
      </c>
    </row>
    <row r="33" spans="2:22" x14ac:dyDescent="0.25">
      <c r="B33">
        <v>0.86</v>
      </c>
      <c r="C33">
        <v>3313</v>
      </c>
      <c r="D33">
        <f t="shared" si="0"/>
        <v>1.8627533665064238E-2</v>
      </c>
      <c r="H33">
        <v>0.83</v>
      </c>
      <c r="I33">
        <v>3839</v>
      </c>
      <c r="J33">
        <f t="shared" si="2"/>
        <v>1.6166881635517379E-4</v>
      </c>
    </row>
    <row r="34" spans="2:22" ht="15.75" thickBot="1" x14ac:dyDescent="0.3">
      <c r="B34">
        <v>0.87</v>
      </c>
      <c r="C34">
        <v>4205</v>
      </c>
      <c r="D34">
        <f t="shared" si="0"/>
        <v>2.3642855134800821E-2</v>
      </c>
      <c r="H34">
        <v>0.84</v>
      </c>
      <c r="I34">
        <v>9257</v>
      </c>
      <c r="J34">
        <f t="shared" si="2"/>
        <v>3.8983282964309555E-4</v>
      </c>
    </row>
    <row r="35" spans="2:22" ht="30.75" thickBot="1" x14ac:dyDescent="0.3">
      <c r="B35">
        <v>0.88</v>
      </c>
      <c r="C35">
        <v>5122</v>
      </c>
      <c r="D35">
        <f t="shared" si="0"/>
        <v>2.8798740547074864E-2</v>
      </c>
      <c r="H35">
        <v>0.85</v>
      </c>
      <c r="I35">
        <v>14867</v>
      </c>
      <c r="J35">
        <f t="shared" si="2"/>
        <v>6.2608238935982522E-4</v>
      </c>
      <c r="N35" s="2" t="s">
        <v>36</v>
      </c>
      <c r="O35" s="3" t="s">
        <v>37</v>
      </c>
      <c r="P35" s="3" t="s">
        <v>38</v>
      </c>
      <c r="Q35" s="3" t="s">
        <v>39</v>
      </c>
      <c r="R35" s="3" t="s">
        <v>40</v>
      </c>
      <c r="S35" s="3" t="s">
        <v>41</v>
      </c>
      <c r="T35" s="3" t="s">
        <v>42</v>
      </c>
    </row>
    <row r="36" spans="2:22" x14ac:dyDescent="0.25">
      <c r="B36">
        <v>0.89</v>
      </c>
      <c r="C36">
        <v>6972</v>
      </c>
      <c r="D36">
        <f t="shared" si="0"/>
        <v>3.9200472294846925E-2</v>
      </c>
      <c r="H36">
        <v>0.86</v>
      </c>
      <c r="I36">
        <v>23004</v>
      </c>
      <c r="J36">
        <f t="shared" si="2"/>
        <v>9.6874953150154154E-4</v>
      </c>
      <c r="N36">
        <v>79251</v>
      </c>
      <c r="O36">
        <v>0</v>
      </c>
      <c r="P36">
        <v>0</v>
      </c>
      <c r="Q36">
        <v>128</v>
      </c>
      <c r="R36">
        <v>3264236</v>
      </c>
      <c r="S36">
        <v>18023</v>
      </c>
      <c r="T36">
        <v>2</v>
      </c>
      <c r="V36" t="s">
        <v>43</v>
      </c>
    </row>
    <row r="37" spans="2:22" x14ac:dyDescent="0.25">
      <c r="B37">
        <v>0.9</v>
      </c>
      <c r="C37">
        <v>8842</v>
      </c>
      <c r="D37">
        <f t="shared" si="0"/>
        <v>4.9714655196648957E-2</v>
      </c>
      <c r="H37">
        <v>0.87</v>
      </c>
      <c r="I37">
        <v>29170</v>
      </c>
      <c r="J37">
        <f t="shared" si="2"/>
        <v>1.2284134860850273E-3</v>
      </c>
      <c r="N37">
        <v>177855</v>
      </c>
      <c r="O37">
        <v>0</v>
      </c>
      <c r="P37">
        <v>0</v>
      </c>
      <c r="Q37">
        <v>6156</v>
      </c>
      <c r="R37">
        <v>384146641</v>
      </c>
      <c r="S37">
        <v>29726</v>
      </c>
      <c r="T37">
        <v>7</v>
      </c>
    </row>
    <row r="38" spans="2:22" x14ac:dyDescent="0.25">
      <c r="B38">
        <v>0.91</v>
      </c>
      <c r="C38">
        <v>11710</v>
      </c>
      <c r="D38">
        <f t="shared" si="0"/>
        <v>6.5840150684546406E-2</v>
      </c>
      <c r="H38">
        <v>0.88</v>
      </c>
      <c r="I38">
        <v>41087</v>
      </c>
      <c r="J38">
        <f t="shared" si="2"/>
        <v>1.7302648235438985E-3</v>
      </c>
      <c r="N38">
        <v>23746076</v>
      </c>
      <c r="O38">
        <v>80711</v>
      </c>
      <c r="P38">
        <v>0</v>
      </c>
      <c r="Q38">
        <v>227393</v>
      </c>
      <c r="R38">
        <v>30990318</v>
      </c>
      <c r="S38">
        <v>250</v>
      </c>
      <c r="T38">
        <v>0.5</v>
      </c>
      <c r="V38" t="s">
        <v>44</v>
      </c>
    </row>
    <row r="39" spans="2:22" x14ac:dyDescent="0.25">
      <c r="B39">
        <v>0.92</v>
      </c>
      <c r="C39">
        <v>15994</v>
      </c>
      <c r="D39">
        <f t="shared" si="0"/>
        <v>8.9927187877765602E-2</v>
      </c>
      <c r="H39">
        <v>0.89</v>
      </c>
      <c r="I39">
        <v>46824</v>
      </c>
      <c r="J39">
        <f t="shared" si="2"/>
        <v>1.9718626353255166E-3</v>
      </c>
    </row>
    <row r="40" spans="2:22" x14ac:dyDescent="0.25">
      <c r="B40">
        <v>0.93</v>
      </c>
      <c r="C40">
        <v>20763</v>
      </c>
      <c r="D40">
        <f t="shared" si="0"/>
        <v>0.11674116555621152</v>
      </c>
      <c r="H40">
        <v>0.9</v>
      </c>
      <c r="I40">
        <v>68132</v>
      </c>
      <c r="J40">
        <f t="shared" si="2"/>
        <v>2.8691898400392555E-3</v>
      </c>
      <c r="M40">
        <f>N40-O40-Q40</f>
        <v>23518683</v>
      </c>
      <c r="N40">
        <v>23826787</v>
      </c>
      <c r="O40">
        <v>80711</v>
      </c>
      <c r="Q40">
        <v>227393</v>
      </c>
      <c r="R40">
        <v>30990318</v>
      </c>
      <c r="S40">
        <v>250</v>
      </c>
      <c r="T40">
        <v>0.5</v>
      </c>
      <c r="V40" t="s">
        <v>45</v>
      </c>
    </row>
    <row r="41" spans="2:22" x14ac:dyDescent="0.25">
      <c r="B41">
        <v>0.94</v>
      </c>
      <c r="C41">
        <v>25914</v>
      </c>
      <c r="D41">
        <f t="shared" si="0"/>
        <v>0.14570296027662985</v>
      </c>
      <c r="H41">
        <v>0.91</v>
      </c>
      <c r="I41">
        <v>75956</v>
      </c>
      <c r="J41">
        <f t="shared" si="2"/>
        <v>3.1986758570131755E-3</v>
      </c>
      <c r="V41" t="s">
        <v>46</v>
      </c>
    </row>
    <row r="42" spans="2:22" x14ac:dyDescent="0.25">
      <c r="B42">
        <v>0.95</v>
      </c>
      <c r="C42">
        <v>25936</v>
      </c>
      <c r="D42">
        <f t="shared" si="0"/>
        <v>0.14582665654606281</v>
      </c>
      <c r="H42">
        <v>0.92</v>
      </c>
      <c r="I42">
        <v>111260</v>
      </c>
      <c r="J42">
        <f t="shared" si="2"/>
        <v>4.685405706610221E-3</v>
      </c>
    </row>
    <row r="43" spans="2:22" x14ac:dyDescent="0.25">
      <c r="B43">
        <v>0.96</v>
      </c>
      <c r="C43">
        <v>21270</v>
      </c>
      <c r="D43">
        <f t="shared" si="0"/>
        <v>0.11959180231087121</v>
      </c>
      <c r="H43">
        <v>0.93</v>
      </c>
      <c r="I43">
        <v>128622</v>
      </c>
      <c r="J43">
        <f t="shared" si="2"/>
        <v>5.4165580873235643E-3</v>
      </c>
      <c r="M43">
        <v>23826787</v>
      </c>
    </row>
    <row r="44" spans="2:22" x14ac:dyDescent="0.25">
      <c r="B44">
        <v>0.97</v>
      </c>
      <c r="C44">
        <v>9230</v>
      </c>
      <c r="D44">
        <f t="shared" si="0"/>
        <v>5.1896207584830337E-2</v>
      </c>
      <c r="H44">
        <v>0.94</v>
      </c>
      <c r="I44">
        <v>193633</v>
      </c>
      <c r="J44">
        <f t="shared" si="2"/>
        <v>8.1543156856737093E-3</v>
      </c>
      <c r="M44">
        <f>M43-O38-Q38</f>
        <v>23518683</v>
      </c>
    </row>
    <row r="45" spans="2:22" x14ac:dyDescent="0.25">
      <c r="B45">
        <v>0.98</v>
      </c>
      <c r="C45">
        <v>853</v>
      </c>
      <c r="D45">
        <f t="shared" si="0"/>
        <v>4.7960417193781447E-3</v>
      </c>
      <c r="H45">
        <v>0.95</v>
      </c>
      <c r="I45">
        <v>240273</v>
      </c>
      <c r="J45">
        <f t="shared" si="2"/>
        <v>1.0118429672338284E-2</v>
      </c>
    </row>
    <row r="46" spans="2:22" x14ac:dyDescent="0.25">
      <c r="B46">
        <v>0.99</v>
      </c>
      <c r="C46">
        <v>72</v>
      </c>
      <c r="D46">
        <f t="shared" si="0"/>
        <v>4.0482415450788562E-4</v>
      </c>
      <c r="H46">
        <v>0.96</v>
      </c>
      <c r="I46">
        <v>416640</v>
      </c>
      <c r="J46">
        <f t="shared" si="2"/>
        <v>1.7545635750513055E-2</v>
      </c>
    </row>
    <row r="47" spans="2:22" x14ac:dyDescent="0.25">
      <c r="B47">
        <v>1</v>
      </c>
      <c r="C47">
        <v>34</v>
      </c>
      <c r="D47">
        <f t="shared" si="0"/>
        <v>1.91166961850946E-4</v>
      </c>
      <c r="H47">
        <v>0.97</v>
      </c>
      <c r="I47">
        <v>576916</v>
      </c>
      <c r="J47">
        <f t="shared" si="2"/>
        <v>2.4295214080844348E-2</v>
      </c>
    </row>
    <row r="48" spans="2:22" x14ac:dyDescent="0.25">
      <c r="H48">
        <v>0.98</v>
      </c>
      <c r="I48">
        <v>1492940</v>
      </c>
      <c r="J48">
        <f t="shared" si="2"/>
        <v>6.2871019194918776E-2</v>
      </c>
    </row>
    <row r="49" spans="8:10" x14ac:dyDescent="0.25">
      <c r="H49">
        <v>0.99</v>
      </c>
      <c r="I49">
        <v>4096646</v>
      </c>
      <c r="J49">
        <f t="shared" si="2"/>
        <v>0.17251886164265626</v>
      </c>
    </row>
    <row r="50" spans="8:10" x14ac:dyDescent="0.25">
      <c r="H50">
        <v>1</v>
      </c>
      <c r="I50">
        <v>16395128</v>
      </c>
      <c r="J50">
        <f t="shared" si="2"/>
        <v>0.69043525338670697</v>
      </c>
    </row>
    <row r="52" spans="8:10" x14ac:dyDescent="0.25">
      <c r="H52">
        <v>250</v>
      </c>
      <c r="I52">
        <v>80711</v>
      </c>
      <c r="J52">
        <f>I52/$J$2</f>
        <v>3.3989194677891202E-3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0339-7D09-4A2B-81D9-7DFA165A14BD}">
  <dimension ref="A1:T5398"/>
  <sheetViews>
    <sheetView workbookViewId="0">
      <selection activeCell="M14" sqref="M14"/>
    </sheetView>
  </sheetViews>
  <sheetFormatPr defaultRowHeight="15" x14ac:dyDescent="0.25"/>
  <sheetData>
    <row r="1" spans="1:20" x14ac:dyDescent="0.25">
      <c r="A1" t="s">
        <v>47</v>
      </c>
    </row>
    <row r="2" spans="1:20" x14ac:dyDescent="0.25">
      <c r="Q2" t="s">
        <v>48</v>
      </c>
    </row>
    <row r="3" spans="1:20" x14ac:dyDescent="0.25">
      <c r="F3" t="s">
        <v>49</v>
      </c>
      <c r="I3" t="s">
        <v>50</v>
      </c>
    </row>
    <row r="4" spans="1:20" x14ac:dyDescent="0.25">
      <c r="N4">
        <v>50</v>
      </c>
      <c r="O4">
        <v>29</v>
      </c>
      <c r="Q4">
        <v>0.2</v>
      </c>
      <c r="R4">
        <f>10^Q4</f>
        <v>1.5848931924611136</v>
      </c>
      <c r="S4">
        <f>SUMIF($N$4:$N$5398,"&lt;"&amp;R4,$O$4:$O$5398)</f>
        <v>0</v>
      </c>
    </row>
    <row r="5" spans="1:20" x14ac:dyDescent="0.25">
      <c r="D5">
        <f>LOG10(F5)</f>
        <v>1.7999997628906468</v>
      </c>
      <c r="F5">
        <v>63.095700000000001</v>
      </c>
      <c r="G5">
        <v>1</v>
      </c>
      <c r="I5">
        <v>125.893</v>
      </c>
      <c r="J5">
        <v>1</v>
      </c>
      <c r="N5">
        <v>100</v>
      </c>
      <c r="O5">
        <v>53</v>
      </c>
      <c r="Q5">
        <v>0.3</v>
      </c>
      <c r="R5">
        <f t="shared" ref="R5:R62" si="0">10^Q5</f>
        <v>1.9952623149688797</v>
      </c>
      <c r="S5">
        <f>SUMIF($N$4:$N$5398,"&lt;"&amp;R5,$O$4:$O$5398)</f>
        <v>0</v>
      </c>
      <c r="T5">
        <f>S5-S4</f>
        <v>0</v>
      </c>
    </row>
    <row r="6" spans="1:20" x14ac:dyDescent="0.25">
      <c r="D6">
        <f>LOG10(F6)</f>
        <v>1.8999998716658042</v>
      </c>
      <c r="F6">
        <v>79.4328</v>
      </c>
      <c r="G6">
        <v>3</v>
      </c>
      <c r="I6">
        <v>158.489</v>
      </c>
      <c r="J6">
        <v>1</v>
      </c>
      <c r="N6">
        <v>150</v>
      </c>
      <c r="O6">
        <v>116</v>
      </c>
      <c r="Q6">
        <v>0.4</v>
      </c>
      <c r="R6">
        <f t="shared" si="0"/>
        <v>2.5118864315095806</v>
      </c>
      <c r="S6">
        <f>SUMIF($N$4:$N$5398,"&lt;"&amp;R6,$O$4:$O$5398)</f>
        <v>0</v>
      </c>
      <c r="T6">
        <f t="shared" ref="T6:T62" si="1">S6-S5</f>
        <v>0</v>
      </c>
    </row>
    <row r="7" spans="1:20" x14ac:dyDescent="0.25">
      <c r="D7">
        <f>LOG10(F7)</f>
        <v>2</v>
      </c>
      <c r="F7">
        <v>100</v>
      </c>
      <c r="G7">
        <v>4</v>
      </c>
      <c r="I7">
        <v>199.52600000000001</v>
      </c>
      <c r="J7">
        <v>22</v>
      </c>
      <c r="N7">
        <v>200</v>
      </c>
      <c r="O7">
        <v>334</v>
      </c>
      <c r="Q7">
        <v>0.5</v>
      </c>
      <c r="R7">
        <f t="shared" si="0"/>
        <v>3.1622776601683795</v>
      </c>
      <c r="S7">
        <f t="shared" ref="S7:S62" si="2">SUMIF($N$4:$N$5398,"&lt;"&amp;R7,$O$4:$O$5398)</f>
        <v>0</v>
      </c>
      <c r="T7">
        <f t="shared" si="1"/>
        <v>0</v>
      </c>
    </row>
    <row r="8" spans="1:20" x14ac:dyDescent="0.25">
      <c r="F8">
        <v>125.893</v>
      </c>
      <c r="G8">
        <v>13</v>
      </c>
      <c r="I8">
        <v>251.18899999999999</v>
      </c>
      <c r="J8">
        <v>30</v>
      </c>
      <c r="N8">
        <v>250</v>
      </c>
      <c r="O8">
        <v>450</v>
      </c>
      <c r="Q8">
        <v>0.6</v>
      </c>
      <c r="R8">
        <f t="shared" si="0"/>
        <v>3.9810717055349727</v>
      </c>
      <c r="S8">
        <f t="shared" si="2"/>
        <v>0</v>
      </c>
      <c r="T8">
        <f t="shared" si="1"/>
        <v>0</v>
      </c>
    </row>
    <row r="9" spans="1:20" x14ac:dyDescent="0.25">
      <c r="F9">
        <v>158.489</v>
      </c>
      <c r="G9">
        <v>59</v>
      </c>
      <c r="I9">
        <v>316.22800000000001</v>
      </c>
      <c r="J9">
        <v>93</v>
      </c>
      <c r="N9">
        <v>300</v>
      </c>
      <c r="O9">
        <v>635</v>
      </c>
      <c r="Q9">
        <v>0.7</v>
      </c>
      <c r="R9">
        <f t="shared" si="0"/>
        <v>5.0118723362727229</v>
      </c>
      <c r="S9">
        <f t="shared" si="2"/>
        <v>0</v>
      </c>
      <c r="T9">
        <f t="shared" si="1"/>
        <v>0</v>
      </c>
    </row>
    <row r="10" spans="1:20" x14ac:dyDescent="0.25">
      <c r="F10">
        <v>199.52600000000001</v>
      </c>
      <c r="G10">
        <v>272</v>
      </c>
      <c r="I10">
        <v>398.10700000000003</v>
      </c>
      <c r="J10">
        <v>199</v>
      </c>
      <c r="N10">
        <v>350</v>
      </c>
      <c r="O10">
        <v>1285</v>
      </c>
      <c r="Q10">
        <v>0.8</v>
      </c>
      <c r="R10">
        <f t="shared" si="0"/>
        <v>6.3095734448019343</v>
      </c>
      <c r="S10">
        <f t="shared" si="2"/>
        <v>0</v>
      </c>
      <c r="T10">
        <f t="shared" si="1"/>
        <v>0</v>
      </c>
    </row>
    <row r="11" spans="1:20" x14ac:dyDescent="0.25">
      <c r="F11">
        <v>251.18899999999999</v>
      </c>
      <c r="G11">
        <v>539</v>
      </c>
      <c r="I11">
        <v>501.18700000000001</v>
      </c>
      <c r="J11">
        <v>343</v>
      </c>
      <c r="N11">
        <v>400</v>
      </c>
      <c r="O11">
        <v>1470</v>
      </c>
      <c r="Q11">
        <v>0.9</v>
      </c>
      <c r="R11">
        <f t="shared" si="0"/>
        <v>7.9432823472428176</v>
      </c>
      <c r="S11">
        <f t="shared" si="2"/>
        <v>0</v>
      </c>
      <c r="T11">
        <f t="shared" si="1"/>
        <v>0</v>
      </c>
    </row>
    <row r="12" spans="1:20" x14ac:dyDescent="0.25">
      <c r="F12">
        <v>316.22800000000001</v>
      </c>
      <c r="G12">
        <v>1600</v>
      </c>
      <c r="I12">
        <v>630.95699999999999</v>
      </c>
      <c r="J12">
        <v>367</v>
      </c>
      <c r="N12">
        <v>450</v>
      </c>
      <c r="O12">
        <v>1789</v>
      </c>
      <c r="Q12">
        <v>1</v>
      </c>
      <c r="R12">
        <f t="shared" si="0"/>
        <v>10</v>
      </c>
      <c r="S12">
        <f t="shared" si="2"/>
        <v>0</v>
      </c>
      <c r="T12">
        <f t="shared" si="1"/>
        <v>0</v>
      </c>
    </row>
    <row r="13" spans="1:20" x14ac:dyDescent="0.25">
      <c r="F13">
        <v>398.10700000000003</v>
      </c>
      <c r="G13">
        <v>3242</v>
      </c>
      <c r="I13">
        <v>794.32799999999997</v>
      </c>
      <c r="J13">
        <v>351</v>
      </c>
      <c r="N13">
        <v>500</v>
      </c>
      <c r="O13">
        <v>2331</v>
      </c>
      <c r="Q13">
        <v>1.1000000000000001</v>
      </c>
      <c r="R13">
        <f t="shared" si="0"/>
        <v>12.58925411794168</v>
      </c>
      <c r="S13">
        <f t="shared" si="2"/>
        <v>0</v>
      </c>
      <c r="T13">
        <f t="shared" si="1"/>
        <v>0</v>
      </c>
    </row>
    <row r="14" spans="1:20" x14ac:dyDescent="0.25">
      <c r="F14">
        <v>501.18700000000001</v>
      </c>
      <c r="G14">
        <v>5237</v>
      </c>
      <c r="I14">
        <v>1000</v>
      </c>
      <c r="J14">
        <v>284</v>
      </c>
      <c r="N14">
        <v>550</v>
      </c>
      <c r="O14">
        <v>2064</v>
      </c>
      <c r="Q14">
        <v>1.2</v>
      </c>
      <c r="R14">
        <f t="shared" si="0"/>
        <v>15.848931924611136</v>
      </c>
      <c r="S14">
        <f t="shared" si="2"/>
        <v>0</v>
      </c>
      <c r="T14">
        <f t="shared" si="1"/>
        <v>0</v>
      </c>
    </row>
    <row r="15" spans="1:20" x14ac:dyDescent="0.25">
      <c r="F15">
        <v>630.95699999999999</v>
      </c>
      <c r="G15">
        <v>5405</v>
      </c>
      <c r="I15">
        <v>1258.93</v>
      </c>
      <c r="J15">
        <v>252</v>
      </c>
      <c r="N15">
        <v>600</v>
      </c>
      <c r="O15">
        <v>1827</v>
      </c>
      <c r="Q15">
        <v>1.3</v>
      </c>
      <c r="R15">
        <f t="shared" si="0"/>
        <v>19.952623149688804</v>
      </c>
      <c r="S15">
        <f t="shared" si="2"/>
        <v>0</v>
      </c>
      <c r="T15">
        <f t="shared" si="1"/>
        <v>0</v>
      </c>
    </row>
    <row r="16" spans="1:20" x14ac:dyDescent="0.25">
      <c r="F16">
        <v>794.32799999999997</v>
      </c>
      <c r="G16">
        <v>5188</v>
      </c>
      <c r="I16">
        <v>1584.89</v>
      </c>
      <c r="J16">
        <v>264</v>
      </c>
      <c r="N16">
        <v>650</v>
      </c>
      <c r="O16">
        <v>1845</v>
      </c>
      <c r="Q16">
        <v>1.4</v>
      </c>
      <c r="R16">
        <f t="shared" si="0"/>
        <v>25.118864315095799</v>
      </c>
      <c r="S16">
        <f t="shared" si="2"/>
        <v>0</v>
      </c>
      <c r="T16">
        <f t="shared" si="1"/>
        <v>0</v>
      </c>
    </row>
    <row r="17" spans="6:20" x14ac:dyDescent="0.25">
      <c r="F17">
        <v>1000</v>
      </c>
      <c r="G17">
        <v>4653</v>
      </c>
      <c r="I17">
        <v>1995.26</v>
      </c>
      <c r="J17">
        <v>298</v>
      </c>
      <c r="N17">
        <v>700</v>
      </c>
      <c r="O17">
        <v>1628</v>
      </c>
      <c r="Q17">
        <v>1.5</v>
      </c>
      <c r="R17">
        <f t="shared" si="0"/>
        <v>31.622776601683803</v>
      </c>
      <c r="S17">
        <f t="shared" si="2"/>
        <v>0</v>
      </c>
      <c r="T17">
        <f t="shared" si="1"/>
        <v>0</v>
      </c>
    </row>
    <row r="18" spans="6:20" x14ac:dyDescent="0.25">
      <c r="F18">
        <v>1258.93</v>
      </c>
      <c r="G18">
        <v>4291</v>
      </c>
      <c r="I18">
        <v>2511.89</v>
      </c>
      <c r="J18">
        <v>317</v>
      </c>
      <c r="N18">
        <v>750</v>
      </c>
      <c r="O18">
        <v>1562</v>
      </c>
      <c r="Q18">
        <v>1.6</v>
      </c>
      <c r="R18">
        <f t="shared" si="0"/>
        <v>39.810717055349755</v>
      </c>
      <c r="S18">
        <f t="shared" si="2"/>
        <v>0</v>
      </c>
      <c r="T18">
        <f t="shared" si="1"/>
        <v>0</v>
      </c>
    </row>
    <row r="19" spans="6:20" x14ac:dyDescent="0.25">
      <c r="F19">
        <v>1584.89</v>
      </c>
      <c r="G19">
        <v>4140</v>
      </c>
      <c r="I19">
        <v>3162.28</v>
      </c>
      <c r="J19">
        <v>345</v>
      </c>
      <c r="N19">
        <v>800</v>
      </c>
      <c r="O19">
        <v>1419</v>
      </c>
      <c r="Q19">
        <v>1.7</v>
      </c>
      <c r="R19">
        <f t="shared" si="0"/>
        <v>50.118723362727238</v>
      </c>
      <c r="S19">
        <f t="shared" si="2"/>
        <v>29</v>
      </c>
      <c r="T19">
        <f t="shared" si="1"/>
        <v>29</v>
      </c>
    </row>
    <row r="20" spans="6:20" x14ac:dyDescent="0.25">
      <c r="F20">
        <v>1995.26</v>
      </c>
      <c r="G20">
        <v>4193</v>
      </c>
      <c r="I20">
        <v>3981.07</v>
      </c>
      <c r="J20">
        <v>328</v>
      </c>
      <c r="N20">
        <v>850</v>
      </c>
      <c r="O20">
        <v>1345</v>
      </c>
      <c r="Q20">
        <v>1.8</v>
      </c>
      <c r="R20">
        <f t="shared" si="0"/>
        <v>63.095734448019364</v>
      </c>
      <c r="S20">
        <f t="shared" si="2"/>
        <v>29</v>
      </c>
      <c r="T20">
        <f t="shared" si="1"/>
        <v>0</v>
      </c>
    </row>
    <row r="21" spans="6:20" x14ac:dyDescent="0.25">
      <c r="F21">
        <v>2511.89</v>
      </c>
      <c r="G21">
        <v>4565</v>
      </c>
      <c r="I21">
        <v>5011.87</v>
      </c>
      <c r="J21">
        <v>342</v>
      </c>
      <c r="N21">
        <v>900</v>
      </c>
      <c r="O21">
        <v>1300</v>
      </c>
      <c r="Q21">
        <v>1.9</v>
      </c>
      <c r="R21">
        <f t="shared" si="0"/>
        <v>79.432823472428197</v>
      </c>
      <c r="S21">
        <f t="shared" si="2"/>
        <v>29</v>
      </c>
      <c r="T21">
        <f t="shared" si="1"/>
        <v>0</v>
      </c>
    </row>
    <row r="22" spans="6:20" x14ac:dyDescent="0.25">
      <c r="F22">
        <v>3162.28</v>
      </c>
      <c r="G22">
        <v>4904</v>
      </c>
      <c r="I22">
        <v>6309.57</v>
      </c>
      <c r="J22">
        <v>411</v>
      </c>
      <c r="N22">
        <v>950</v>
      </c>
      <c r="O22">
        <v>1153</v>
      </c>
      <c r="Q22">
        <v>2</v>
      </c>
      <c r="R22">
        <f t="shared" si="0"/>
        <v>100</v>
      </c>
      <c r="S22">
        <f t="shared" si="2"/>
        <v>29</v>
      </c>
      <c r="T22">
        <f t="shared" si="1"/>
        <v>0</v>
      </c>
    </row>
    <row r="23" spans="6:20" x14ac:dyDescent="0.25">
      <c r="F23">
        <v>3981.07</v>
      </c>
      <c r="G23">
        <v>5339</v>
      </c>
      <c r="I23">
        <v>7943.28</v>
      </c>
      <c r="J23">
        <v>448</v>
      </c>
      <c r="N23">
        <v>1000</v>
      </c>
      <c r="O23">
        <v>1056</v>
      </c>
      <c r="Q23">
        <v>2.1</v>
      </c>
      <c r="R23">
        <f t="shared" si="0"/>
        <v>125.89254117941677</v>
      </c>
      <c r="S23">
        <f t="shared" si="2"/>
        <v>82</v>
      </c>
      <c r="T23">
        <f t="shared" si="1"/>
        <v>53</v>
      </c>
    </row>
    <row r="24" spans="6:20" x14ac:dyDescent="0.25">
      <c r="F24">
        <v>5011.87</v>
      </c>
      <c r="G24">
        <v>5629</v>
      </c>
      <c r="I24">
        <v>10000</v>
      </c>
      <c r="J24">
        <v>499</v>
      </c>
      <c r="N24">
        <v>1050</v>
      </c>
      <c r="O24">
        <v>1057</v>
      </c>
      <c r="Q24">
        <v>2.2000000000000002</v>
      </c>
      <c r="R24">
        <f t="shared" si="0"/>
        <v>158.48931924611153</v>
      </c>
      <c r="S24">
        <f t="shared" si="2"/>
        <v>198</v>
      </c>
      <c r="T24">
        <f t="shared" si="1"/>
        <v>116</v>
      </c>
    </row>
    <row r="25" spans="6:20" x14ac:dyDescent="0.25">
      <c r="F25">
        <v>6309.57</v>
      </c>
      <c r="G25">
        <v>6049</v>
      </c>
      <c r="I25">
        <v>12589.3</v>
      </c>
      <c r="J25">
        <v>572</v>
      </c>
      <c r="N25">
        <v>1100</v>
      </c>
      <c r="O25">
        <v>947</v>
      </c>
      <c r="Q25">
        <v>2.2999999999999998</v>
      </c>
      <c r="R25">
        <f t="shared" si="0"/>
        <v>199.52623149688802</v>
      </c>
      <c r="S25">
        <f t="shared" si="2"/>
        <v>198</v>
      </c>
      <c r="T25">
        <f t="shared" si="1"/>
        <v>0</v>
      </c>
    </row>
    <row r="26" spans="6:20" x14ac:dyDescent="0.25">
      <c r="F26">
        <v>7943.28</v>
      </c>
      <c r="G26">
        <v>6720</v>
      </c>
      <c r="I26">
        <v>15848.9</v>
      </c>
      <c r="J26">
        <v>638</v>
      </c>
      <c r="N26">
        <v>1150</v>
      </c>
      <c r="O26">
        <v>868</v>
      </c>
      <c r="Q26">
        <v>2.4</v>
      </c>
      <c r="R26">
        <f t="shared" si="0"/>
        <v>251.18864315095806</v>
      </c>
      <c r="S26">
        <f t="shared" si="2"/>
        <v>982</v>
      </c>
      <c r="T26">
        <f t="shared" si="1"/>
        <v>784</v>
      </c>
    </row>
    <row r="27" spans="6:20" x14ac:dyDescent="0.25">
      <c r="F27">
        <v>10000</v>
      </c>
      <c r="G27">
        <v>7320</v>
      </c>
      <c r="I27">
        <v>19952.599999999999</v>
      </c>
      <c r="J27">
        <v>818</v>
      </c>
      <c r="N27">
        <v>1200</v>
      </c>
      <c r="O27">
        <v>852</v>
      </c>
      <c r="Q27">
        <v>2.5</v>
      </c>
      <c r="R27">
        <f t="shared" si="0"/>
        <v>316.22776601683825</v>
      </c>
      <c r="S27">
        <f t="shared" si="2"/>
        <v>1617</v>
      </c>
      <c r="T27">
        <f t="shared" si="1"/>
        <v>635</v>
      </c>
    </row>
    <row r="28" spans="6:20" x14ac:dyDescent="0.25">
      <c r="F28">
        <v>12589.3</v>
      </c>
      <c r="G28">
        <v>8260</v>
      </c>
      <c r="I28">
        <v>25118.9</v>
      </c>
      <c r="J28">
        <v>883</v>
      </c>
      <c r="N28">
        <v>1250</v>
      </c>
      <c r="O28">
        <v>811</v>
      </c>
      <c r="Q28">
        <v>2.6</v>
      </c>
      <c r="R28">
        <f t="shared" si="0"/>
        <v>398.10717055349761</v>
      </c>
      <c r="S28">
        <f t="shared" si="2"/>
        <v>2902</v>
      </c>
      <c r="T28">
        <f t="shared" si="1"/>
        <v>1285</v>
      </c>
    </row>
    <row r="29" spans="6:20" x14ac:dyDescent="0.25">
      <c r="F29">
        <v>15848.9</v>
      </c>
      <c r="G29">
        <v>9578</v>
      </c>
      <c r="I29">
        <v>31622.799999999999</v>
      </c>
      <c r="J29">
        <v>897</v>
      </c>
      <c r="N29">
        <v>1300</v>
      </c>
      <c r="O29">
        <v>741</v>
      </c>
      <c r="Q29">
        <v>2.7</v>
      </c>
      <c r="R29">
        <f t="shared" si="0"/>
        <v>501.18723362727269</v>
      </c>
      <c r="S29">
        <f t="shared" si="2"/>
        <v>8492</v>
      </c>
      <c r="T29">
        <f t="shared" si="1"/>
        <v>5590</v>
      </c>
    </row>
    <row r="30" spans="6:20" x14ac:dyDescent="0.25">
      <c r="F30">
        <v>19952.599999999999</v>
      </c>
      <c r="G30">
        <v>11667</v>
      </c>
      <c r="I30">
        <v>39810.699999999997</v>
      </c>
      <c r="J30">
        <v>848</v>
      </c>
      <c r="N30">
        <v>1350</v>
      </c>
      <c r="O30">
        <v>770</v>
      </c>
      <c r="Q30">
        <v>2.8</v>
      </c>
      <c r="R30">
        <f t="shared" si="0"/>
        <v>630.95734448019323</v>
      </c>
      <c r="S30">
        <f t="shared" si="2"/>
        <v>12383</v>
      </c>
      <c r="T30">
        <f t="shared" si="1"/>
        <v>3891</v>
      </c>
    </row>
    <row r="31" spans="6:20" x14ac:dyDescent="0.25">
      <c r="F31">
        <v>25118.9</v>
      </c>
      <c r="G31">
        <v>13350</v>
      </c>
      <c r="I31">
        <v>50118.7</v>
      </c>
      <c r="J31">
        <v>595</v>
      </c>
      <c r="N31">
        <v>1400</v>
      </c>
      <c r="O31">
        <v>680</v>
      </c>
      <c r="Q31">
        <v>2.9</v>
      </c>
      <c r="R31">
        <f t="shared" si="0"/>
        <v>794.32823472428208</v>
      </c>
      <c r="S31">
        <f t="shared" si="2"/>
        <v>17418</v>
      </c>
      <c r="T31">
        <f t="shared" si="1"/>
        <v>5035</v>
      </c>
    </row>
    <row r="32" spans="6:20" x14ac:dyDescent="0.25">
      <c r="F32">
        <v>31622.799999999999</v>
      </c>
      <c r="G32">
        <v>13382</v>
      </c>
      <c r="I32">
        <v>63095.7</v>
      </c>
      <c r="J32">
        <v>433</v>
      </c>
      <c r="N32">
        <v>1450</v>
      </c>
      <c r="O32">
        <v>641</v>
      </c>
      <c r="Q32">
        <v>3</v>
      </c>
      <c r="R32">
        <f t="shared" si="0"/>
        <v>1000</v>
      </c>
      <c r="S32">
        <f t="shared" si="2"/>
        <v>22635</v>
      </c>
      <c r="T32">
        <f t="shared" si="1"/>
        <v>5217</v>
      </c>
    </row>
    <row r="33" spans="6:20" x14ac:dyDescent="0.25">
      <c r="F33">
        <v>39810.699999999997</v>
      </c>
      <c r="G33">
        <v>11759</v>
      </c>
      <c r="I33">
        <v>79432.800000000003</v>
      </c>
      <c r="J33">
        <v>316</v>
      </c>
      <c r="N33">
        <v>1500</v>
      </c>
      <c r="O33">
        <v>624</v>
      </c>
      <c r="Q33">
        <v>3.1</v>
      </c>
      <c r="R33">
        <f t="shared" si="0"/>
        <v>1258.925411794168</v>
      </c>
      <c r="S33">
        <f t="shared" si="2"/>
        <v>28226</v>
      </c>
      <c r="T33">
        <f t="shared" si="1"/>
        <v>5591</v>
      </c>
    </row>
    <row r="34" spans="6:20" x14ac:dyDescent="0.25">
      <c r="F34">
        <v>50118.7</v>
      </c>
      <c r="G34">
        <v>9146</v>
      </c>
      <c r="I34">
        <v>100000</v>
      </c>
      <c r="J34">
        <v>249</v>
      </c>
      <c r="N34">
        <v>1550</v>
      </c>
      <c r="O34">
        <v>565</v>
      </c>
      <c r="Q34">
        <v>3.2</v>
      </c>
      <c r="R34">
        <f t="shared" si="0"/>
        <v>1584.8931924611156</v>
      </c>
      <c r="S34">
        <f t="shared" si="2"/>
        <v>32247</v>
      </c>
      <c r="T34">
        <f t="shared" si="1"/>
        <v>4021</v>
      </c>
    </row>
    <row r="35" spans="6:20" x14ac:dyDescent="0.25">
      <c r="F35">
        <v>63095.7</v>
      </c>
      <c r="G35">
        <v>6643</v>
      </c>
      <c r="I35">
        <v>125893</v>
      </c>
      <c r="J35">
        <v>171</v>
      </c>
      <c r="N35">
        <v>1600</v>
      </c>
      <c r="O35">
        <v>585</v>
      </c>
      <c r="Q35">
        <v>3.3</v>
      </c>
      <c r="R35">
        <f t="shared" si="0"/>
        <v>1995.2623149688804</v>
      </c>
      <c r="S35">
        <f t="shared" si="2"/>
        <v>36576</v>
      </c>
      <c r="T35">
        <f t="shared" si="1"/>
        <v>4329</v>
      </c>
    </row>
    <row r="36" spans="6:20" x14ac:dyDescent="0.25">
      <c r="F36">
        <v>79432.800000000003</v>
      </c>
      <c r="G36">
        <v>4711</v>
      </c>
      <c r="I36">
        <v>158489</v>
      </c>
      <c r="J36">
        <v>125</v>
      </c>
      <c r="N36">
        <v>1650</v>
      </c>
      <c r="O36">
        <v>606</v>
      </c>
      <c r="Q36">
        <v>3.4</v>
      </c>
      <c r="R36">
        <f t="shared" si="0"/>
        <v>2511.8864315095811</v>
      </c>
      <c r="S36">
        <f t="shared" si="2"/>
        <v>41350</v>
      </c>
      <c r="T36">
        <f t="shared" si="1"/>
        <v>4774</v>
      </c>
    </row>
    <row r="37" spans="6:20" x14ac:dyDescent="0.25">
      <c r="F37">
        <v>100000</v>
      </c>
      <c r="G37">
        <v>3621</v>
      </c>
      <c r="I37">
        <v>199526</v>
      </c>
      <c r="J37">
        <v>58</v>
      </c>
      <c r="N37">
        <v>1700</v>
      </c>
      <c r="O37">
        <v>538</v>
      </c>
      <c r="Q37">
        <v>3.5</v>
      </c>
      <c r="R37">
        <f t="shared" si="0"/>
        <v>3162.2776601683804</v>
      </c>
      <c r="S37">
        <f t="shared" si="2"/>
        <v>46242</v>
      </c>
      <c r="T37">
        <f t="shared" si="1"/>
        <v>4892</v>
      </c>
    </row>
    <row r="38" spans="6:20" x14ac:dyDescent="0.25">
      <c r="F38">
        <v>125893</v>
      </c>
      <c r="G38">
        <v>2572</v>
      </c>
      <c r="I38">
        <v>251189</v>
      </c>
      <c r="J38">
        <v>34</v>
      </c>
      <c r="N38">
        <v>1750</v>
      </c>
      <c r="O38">
        <v>545</v>
      </c>
      <c r="Q38">
        <v>3.6</v>
      </c>
      <c r="R38">
        <f t="shared" si="0"/>
        <v>3981.0717055349769</v>
      </c>
      <c r="S38">
        <f t="shared" si="2"/>
        <v>51284</v>
      </c>
      <c r="T38">
        <f t="shared" si="1"/>
        <v>5042</v>
      </c>
    </row>
    <row r="39" spans="6:20" x14ac:dyDescent="0.25">
      <c r="F39">
        <v>158489</v>
      </c>
      <c r="G39">
        <v>1760</v>
      </c>
      <c r="I39">
        <v>316228</v>
      </c>
      <c r="J39">
        <v>16</v>
      </c>
      <c r="N39">
        <v>1800</v>
      </c>
      <c r="O39">
        <v>519</v>
      </c>
      <c r="Q39">
        <v>3.7</v>
      </c>
      <c r="R39">
        <f t="shared" si="0"/>
        <v>5011.8723362727324</v>
      </c>
      <c r="S39">
        <f t="shared" si="2"/>
        <v>57011</v>
      </c>
      <c r="T39">
        <f t="shared" si="1"/>
        <v>5727</v>
      </c>
    </row>
    <row r="40" spans="6:20" x14ac:dyDescent="0.25">
      <c r="F40">
        <v>199526</v>
      </c>
      <c r="G40">
        <v>1043</v>
      </c>
      <c r="I40">
        <v>398107</v>
      </c>
      <c r="J40">
        <v>6</v>
      </c>
      <c r="N40">
        <v>1850</v>
      </c>
      <c r="O40">
        <v>535</v>
      </c>
      <c r="Q40">
        <v>3.8</v>
      </c>
      <c r="R40">
        <f t="shared" si="0"/>
        <v>6309.5734448019384</v>
      </c>
      <c r="S40">
        <f t="shared" si="2"/>
        <v>62888</v>
      </c>
      <c r="T40">
        <f t="shared" si="1"/>
        <v>5877</v>
      </c>
    </row>
    <row r="41" spans="6:20" x14ac:dyDescent="0.25">
      <c r="F41">
        <v>251189</v>
      </c>
      <c r="G41">
        <v>546</v>
      </c>
      <c r="I41">
        <v>501187</v>
      </c>
      <c r="J41">
        <v>1</v>
      </c>
      <c r="N41">
        <v>1900</v>
      </c>
      <c r="O41">
        <v>510</v>
      </c>
      <c r="Q41">
        <v>3.9</v>
      </c>
      <c r="R41">
        <f t="shared" si="0"/>
        <v>7943.2823472428154</v>
      </c>
      <c r="S41">
        <f t="shared" si="2"/>
        <v>69091</v>
      </c>
      <c r="T41">
        <f t="shared" si="1"/>
        <v>6203</v>
      </c>
    </row>
    <row r="42" spans="6:20" x14ac:dyDescent="0.25">
      <c r="F42">
        <v>316228</v>
      </c>
      <c r="G42">
        <v>283</v>
      </c>
      <c r="I42">
        <v>630957</v>
      </c>
      <c r="J42">
        <v>2</v>
      </c>
      <c r="N42">
        <v>1950</v>
      </c>
      <c r="O42">
        <v>491</v>
      </c>
      <c r="Q42">
        <v>4</v>
      </c>
      <c r="R42">
        <f t="shared" si="0"/>
        <v>10000</v>
      </c>
      <c r="S42">
        <f t="shared" si="2"/>
        <v>76111</v>
      </c>
      <c r="T42">
        <f t="shared" si="1"/>
        <v>7020</v>
      </c>
    </row>
    <row r="43" spans="6:20" x14ac:dyDescent="0.25">
      <c r="F43">
        <v>398107</v>
      </c>
      <c r="G43">
        <v>115</v>
      </c>
      <c r="N43">
        <v>2000</v>
      </c>
      <c r="O43">
        <v>488</v>
      </c>
      <c r="Q43">
        <v>4.0999999999999996</v>
      </c>
      <c r="R43">
        <f t="shared" si="0"/>
        <v>12589.254117941671</v>
      </c>
      <c r="S43">
        <f t="shared" si="2"/>
        <v>83784</v>
      </c>
      <c r="T43">
        <f t="shared" si="1"/>
        <v>7673</v>
      </c>
    </row>
    <row r="44" spans="6:20" x14ac:dyDescent="0.25">
      <c r="F44">
        <v>501187</v>
      </c>
      <c r="G44">
        <v>35</v>
      </c>
      <c r="N44">
        <v>2050</v>
      </c>
      <c r="O44">
        <v>459</v>
      </c>
      <c r="Q44">
        <v>4.2</v>
      </c>
      <c r="R44">
        <f t="shared" si="0"/>
        <v>15848.931924611146</v>
      </c>
      <c r="S44">
        <f t="shared" si="2"/>
        <v>92330</v>
      </c>
      <c r="T44">
        <f t="shared" si="1"/>
        <v>8546</v>
      </c>
    </row>
    <row r="45" spans="6:20" x14ac:dyDescent="0.25">
      <c r="F45">
        <v>630957</v>
      </c>
      <c r="G45">
        <v>13</v>
      </c>
      <c r="N45">
        <v>2100</v>
      </c>
      <c r="O45">
        <v>464</v>
      </c>
      <c r="Q45">
        <v>4.3</v>
      </c>
      <c r="R45">
        <f t="shared" si="0"/>
        <v>19952.623149688792</v>
      </c>
      <c r="S45">
        <f t="shared" si="2"/>
        <v>102305</v>
      </c>
      <c r="T45">
        <f t="shared" si="1"/>
        <v>9975</v>
      </c>
    </row>
    <row r="46" spans="6:20" x14ac:dyDescent="0.25">
      <c r="F46">
        <v>794328</v>
      </c>
      <c r="G46">
        <v>3</v>
      </c>
      <c r="N46">
        <v>2150</v>
      </c>
      <c r="O46">
        <v>433</v>
      </c>
      <c r="Q46">
        <v>4.4000000000000004</v>
      </c>
      <c r="R46">
        <f t="shared" si="0"/>
        <v>25118.86431509586</v>
      </c>
      <c r="S46">
        <f t="shared" si="2"/>
        <v>114183</v>
      </c>
      <c r="T46">
        <f t="shared" si="1"/>
        <v>11878</v>
      </c>
    </row>
    <row r="47" spans="6:20" x14ac:dyDescent="0.25">
      <c r="F47">
        <v>1000000</v>
      </c>
      <c r="G47">
        <v>2</v>
      </c>
      <c r="N47">
        <v>2200</v>
      </c>
      <c r="O47">
        <v>460</v>
      </c>
      <c r="Q47">
        <v>4.5</v>
      </c>
      <c r="R47">
        <f t="shared" si="0"/>
        <v>31622.77660168384</v>
      </c>
      <c r="S47">
        <f t="shared" si="2"/>
        <v>127786</v>
      </c>
      <c r="T47">
        <f t="shared" si="1"/>
        <v>13603</v>
      </c>
    </row>
    <row r="48" spans="6:20" x14ac:dyDescent="0.25">
      <c r="N48">
        <v>2250</v>
      </c>
      <c r="O48">
        <v>413</v>
      </c>
      <c r="Q48">
        <v>4.5999999999999996</v>
      </c>
      <c r="R48">
        <f t="shared" si="0"/>
        <v>39810.717055349742</v>
      </c>
      <c r="S48">
        <f t="shared" si="2"/>
        <v>141383</v>
      </c>
      <c r="T48">
        <f t="shared" si="1"/>
        <v>13597</v>
      </c>
    </row>
    <row r="49" spans="14:20" x14ac:dyDescent="0.25">
      <c r="N49">
        <v>2300</v>
      </c>
      <c r="O49">
        <v>404</v>
      </c>
      <c r="Q49">
        <v>4.7</v>
      </c>
      <c r="R49">
        <f t="shared" si="0"/>
        <v>50118.723362727294</v>
      </c>
      <c r="S49">
        <f t="shared" si="2"/>
        <v>153272</v>
      </c>
      <c r="T49">
        <f t="shared" si="1"/>
        <v>11889</v>
      </c>
    </row>
    <row r="50" spans="14:20" x14ac:dyDescent="0.25">
      <c r="N50">
        <v>2350</v>
      </c>
      <c r="O50">
        <v>410</v>
      </c>
      <c r="Q50">
        <v>4.8</v>
      </c>
      <c r="R50">
        <f t="shared" si="0"/>
        <v>63095.734448019342</v>
      </c>
      <c r="S50">
        <f t="shared" si="2"/>
        <v>162500</v>
      </c>
      <c r="T50">
        <f t="shared" si="1"/>
        <v>9228</v>
      </c>
    </row>
    <row r="51" spans="14:20" x14ac:dyDescent="0.25">
      <c r="N51">
        <v>2400</v>
      </c>
      <c r="O51">
        <v>410</v>
      </c>
      <c r="Q51">
        <v>4.9000000000000004</v>
      </c>
      <c r="R51">
        <f t="shared" si="0"/>
        <v>79432.823472428237</v>
      </c>
      <c r="S51">
        <f t="shared" si="2"/>
        <v>169215</v>
      </c>
      <c r="T51">
        <f t="shared" si="1"/>
        <v>6715</v>
      </c>
    </row>
    <row r="52" spans="14:20" x14ac:dyDescent="0.25">
      <c r="N52">
        <v>2450</v>
      </c>
      <c r="O52">
        <v>427</v>
      </c>
      <c r="Q52">
        <v>5</v>
      </c>
      <c r="R52">
        <f t="shared" si="0"/>
        <v>100000</v>
      </c>
      <c r="S52">
        <f t="shared" si="2"/>
        <v>173973</v>
      </c>
      <c r="T52">
        <f t="shared" si="1"/>
        <v>4758</v>
      </c>
    </row>
    <row r="53" spans="14:20" x14ac:dyDescent="0.25">
      <c r="N53">
        <v>2500</v>
      </c>
      <c r="O53">
        <v>406</v>
      </c>
      <c r="Q53">
        <v>5.0999999999999996</v>
      </c>
      <c r="R53">
        <f t="shared" si="0"/>
        <v>125892.54117941685</v>
      </c>
      <c r="S53">
        <f t="shared" si="2"/>
        <v>177624</v>
      </c>
      <c r="T53">
        <f t="shared" si="1"/>
        <v>3651</v>
      </c>
    </row>
    <row r="54" spans="14:20" x14ac:dyDescent="0.25">
      <c r="N54">
        <v>2550</v>
      </c>
      <c r="O54">
        <v>414</v>
      </c>
      <c r="Q54">
        <v>5.2</v>
      </c>
      <c r="R54">
        <f t="shared" si="0"/>
        <v>158489.31924611164</v>
      </c>
      <c r="S54">
        <f t="shared" si="2"/>
        <v>180205</v>
      </c>
      <c r="T54">
        <f t="shared" si="1"/>
        <v>2581</v>
      </c>
    </row>
    <row r="55" spans="14:20" x14ac:dyDescent="0.25">
      <c r="N55">
        <v>2600</v>
      </c>
      <c r="O55">
        <v>401</v>
      </c>
      <c r="Q55">
        <v>5.3</v>
      </c>
      <c r="R55">
        <f t="shared" si="0"/>
        <v>199526.23149688813</v>
      </c>
      <c r="S55">
        <f t="shared" si="2"/>
        <v>181968</v>
      </c>
      <c r="T55">
        <f t="shared" si="1"/>
        <v>1763</v>
      </c>
    </row>
    <row r="56" spans="14:20" x14ac:dyDescent="0.25">
      <c r="N56">
        <v>2650</v>
      </c>
      <c r="O56">
        <v>402</v>
      </c>
      <c r="Q56">
        <v>5.4</v>
      </c>
      <c r="R56">
        <f t="shared" si="0"/>
        <v>251188.64315095844</v>
      </c>
      <c r="S56">
        <f t="shared" si="2"/>
        <v>183014</v>
      </c>
      <c r="T56">
        <f t="shared" si="1"/>
        <v>1046</v>
      </c>
    </row>
    <row r="57" spans="14:20" x14ac:dyDescent="0.25">
      <c r="N57">
        <v>2700</v>
      </c>
      <c r="O57">
        <v>366</v>
      </c>
      <c r="Q57">
        <v>5.5</v>
      </c>
      <c r="R57">
        <f t="shared" si="0"/>
        <v>316227.7660168382</v>
      </c>
      <c r="S57">
        <f t="shared" si="2"/>
        <v>183560</v>
      </c>
      <c r="T57">
        <f t="shared" si="1"/>
        <v>546</v>
      </c>
    </row>
    <row r="58" spans="14:20" x14ac:dyDescent="0.25">
      <c r="N58">
        <v>2750</v>
      </c>
      <c r="O58">
        <v>402</v>
      </c>
      <c r="Q58">
        <v>5.6</v>
      </c>
      <c r="R58">
        <f t="shared" si="0"/>
        <v>398107.17055349716</v>
      </c>
      <c r="S58">
        <f t="shared" si="2"/>
        <v>183843</v>
      </c>
      <c r="T58">
        <f t="shared" si="1"/>
        <v>283</v>
      </c>
    </row>
    <row r="59" spans="14:20" x14ac:dyDescent="0.25">
      <c r="N59">
        <v>2800</v>
      </c>
      <c r="O59">
        <v>379</v>
      </c>
      <c r="Q59">
        <v>5.7</v>
      </c>
      <c r="R59">
        <f t="shared" si="0"/>
        <v>501187.23362727347</v>
      </c>
      <c r="S59">
        <f t="shared" si="2"/>
        <v>183958</v>
      </c>
      <c r="T59">
        <f t="shared" si="1"/>
        <v>115</v>
      </c>
    </row>
    <row r="60" spans="14:20" x14ac:dyDescent="0.25">
      <c r="N60">
        <v>2850</v>
      </c>
      <c r="O60">
        <v>365</v>
      </c>
      <c r="Q60">
        <v>5.8</v>
      </c>
      <c r="R60">
        <f t="shared" si="0"/>
        <v>630957.34448019415</v>
      </c>
      <c r="S60">
        <f t="shared" si="2"/>
        <v>183993</v>
      </c>
      <c r="T60">
        <f t="shared" si="1"/>
        <v>35</v>
      </c>
    </row>
    <row r="61" spans="14:20" x14ac:dyDescent="0.25">
      <c r="N61">
        <v>2900</v>
      </c>
      <c r="O61">
        <v>362</v>
      </c>
      <c r="Q61">
        <v>5.9</v>
      </c>
      <c r="R61">
        <f t="shared" si="0"/>
        <v>794328.23472428333</v>
      </c>
      <c r="S61">
        <f t="shared" si="2"/>
        <v>184006</v>
      </c>
      <c r="T61">
        <f t="shared" si="1"/>
        <v>13</v>
      </c>
    </row>
    <row r="62" spans="14:20" x14ac:dyDescent="0.25">
      <c r="N62">
        <v>2950</v>
      </c>
      <c r="O62">
        <v>356</v>
      </c>
      <c r="Q62">
        <v>6</v>
      </c>
      <c r="R62">
        <f t="shared" si="0"/>
        <v>1000000</v>
      </c>
      <c r="S62">
        <f t="shared" si="2"/>
        <v>184009</v>
      </c>
      <c r="T62">
        <f t="shared" si="1"/>
        <v>3</v>
      </c>
    </row>
    <row r="63" spans="14:20" x14ac:dyDescent="0.25">
      <c r="N63">
        <v>3000</v>
      </c>
      <c r="O63">
        <v>369</v>
      </c>
    </row>
    <row r="64" spans="14:20" x14ac:dyDescent="0.25">
      <c r="N64">
        <v>3050</v>
      </c>
      <c r="O64">
        <v>382</v>
      </c>
    </row>
    <row r="65" spans="14:15" x14ac:dyDescent="0.25">
      <c r="N65">
        <v>3100</v>
      </c>
      <c r="O65">
        <v>352</v>
      </c>
    </row>
    <row r="66" spans="14:15" x14ac:dyDescent="0.25">
      <c r="N66">
        <v>3150</v>
      </c>
      <c r="O66">
        <v>342</v>
      </c>
    </row>
    <row r="67" spans="14:15" x14ac:dyDescent="0.25">
      <c r="N67">
        <v>3200</v>
      </c>
      <c r="O67">
        <v>324</v>
      </c>
    </row>
    <row r="68" spans="14:15" x14ac:dyDescent="0.25">
      <c r="N68">
        <v>3250</v>
      </c>
      <c r="O68">
        <v>364</v>
      </c>
    </row>
    <row r="69" spans="14:15" x14ac:dyDescent="0.25">
      <c r="N69">
        <v>3300</v>
      </c>
      <c r="O69">
        <v>344</v>
      </c>
    </row>
    <row r="70" spans="14:15" x14ac:dyDescent="0.25">
      <c r="N70">
        <v>3350</v>
      </c>
      <c r="O70">
        <v>334</v>
      </c>
    </row>
    <row r="71" spans="14:15" x14ac:dyDescent="0.25">
      <c r="N71">
        <v>3400</v>
      </c>
      <c r="O71">
        <v>318</v>
      </c>
    </row>
    <row r="72" spans="14:15" x14ac:dyDescent="0.25">
      <c r="N72">
        <v>3450</v>
      </c>
      <c r="O72">
        <v>330</v>
      </c>
    </row>
    <row r="73" spans="14:15" x14ac:dyDescent="0.25">
      <c r="N73">
        <v>3500</v>
      </c>
      <c r="O73">
        <v>340</v>
      </c>
    </row>
    <row r="74" spans="14:15" x14ac:dyDescent="0.25">
      <c r="N74">
        <v>3550</v>
      </c>
      <c r="O74">
        <v>292</v>
      </c>
    </row>
    <row r="75" spans="14:15" x14ac:dyDescent="0.25">
      <c r="N75">
        <v>3600</v>
      </c>
      <c r="O75">
        <v>305</v>
      </c>
    </row>
    <row r="76" spans="14:15" x14ac:dyDescent="0.25">
      <c r="N76">
        <v>3650</v>
      </c>
      <c r="O76">
        <v>322</v>
      </c>
    </row>
    <row r="77" spans="14:15" x14ac:dyDescent="0.25">
      <c r="N77">
        <v>3700</v>
      </c>
      <c r="O77">
        <v>280</v>
      </c>
    </row>
    <row r="78" spans="14:15" x14ac:dyDescent="0.25">
      <c r="N78">
        <v>3750</v>
      </c>
      <c r="O78">
        <v>289</v>
      </c>
    </row>
    <row r="79" spans="14:15" x14ac:dyDescent="0.25">
      <c r="N79">
        <v>3800</v>
      </c>
      <c r="O79">
        <v>309</v>
      </c>
    </row>
    <row r="80" spans="14:15" x14ac:dyDescent="0.25">
      <c r="N80">
        <v>3850</v>
      </c>
      <c r="O80">
        <v>296</v>
      </c>
    </row>
    <row r="81" spans="14:15" x14ac:dyDescent="0.25">
      <c r="N81">
        <v>3900</v>
      </c>
      <c r="O81">
        <v>293</v>
      </c>
    </row>
    <row r="82" spans="14:15" x14ac:dyDescent="0.25">
      <c r="N82">
        <v>3950</v>
      </c>
      <c r="O82">
        <v>302</v>
      </c>
    </row>
    <row r="83" spans="14:15" x14ac:dyDescent="0.25">
      <c r="N83">
        <v>4000</v>
      </c>
      <c r="O83">
        <v>315</v>
      </c>
    </row>
    <row r="84" spans="14:15" x14ac:dyDescent="0.25">
      <c r="N84">
        <v>4050</v>
      </c>
      <c r="O84">
        <v>285</v>
      </c>
    </row>
    <row r="85" spans="14:15" x14ac:dyDescent="0.25">
      <c r="N85">
        <v>4100</v>
      </c>
      <c r="O85">
        <v>279</v>
      </c>
    </row>
    <row r="86" spans="14:15" x14ac:dyDescent="0.25">
      <c r="N86">
        <v>4150</v>
      </c>
      <c r="O86">
        <v>309</v>
      </c>
    </row>
    <row r="87" spans="14:15" x14ac:dyDescent="0.25">
      <c r="N87">
        <v>4200</v>
      </c>
      <c r="O87">
        <v>285</v>
      </c>
    </row>
    <row r="88" spans="14:15" x14ac:dyDescent="0.25">
      <c r="N88">
        <v>4250</v>
      </c>
      <c r="O88">
        <v>284</v>
      </c>
    </row>
    <row r="89" spans="14:15" x14ac:dyDescent="0.25">
      <c r="N89">
        <v>4300</v>
      </c>
      <c r="O89">
        <v>285</v>
      </c>
    </row>
    <row r="90" spans="14:15" x14ac:dyDescent="0.25">
      <c r="N90">
        <v>4350</v>
      </c>
      <c r="O90">
        <v>267</v>
      </c>
    </row>
    <row r="91" spans="14:15" x14ac:dyDescent="0.25">
      <c r="N91">
        <v>4400</v>
      </c>
      <c r="O91">
        <v>263</v>
      </c>
    </row>
    <row r="92" spans="14:15" x14ac:dyDescent="0.25">
      <c r="N92">
        <v>4450</v>
      </c>
      <c r="O92">
        <v>259</v>
      </c>
    </row>
    <row r="93" spans="14:15" x14ac:dyDescent="0.25">
      <c r="N93">
        <v>4500</v>
      </c>
      <c r="O93">
        <v>252</v>
      </c>
    </row>
    <row r="94" spans="14:15" x14ac:dyDescent="0.25">
      <c r="N94">
        <v>4550</v>
      </c>
      <c r="O94">
        <v>263</v>
      </c>
    </row>
    <row r="95" spans="14:15" x14ac:dyDescent="0.25">
      <c r="N95">
        <v>4600</v>
      </c>
      <c r="O95">
        <v>292</v>
      </c>
    </row>
    <row r="96" spans="14:15" x14ac:dyDescent="0.25">
      <c r="N96">
        <v>4650</v>
      </c>
      <c r="O96">
        <v>242</v>
      </c>
    </row>
    <row r="97" spans="14:15" x14ac:dyDescent="0.25">
      <c r="N97">
        <v>4700</v>
      </c>
      <c r="O97">
        <v>280</v>
      </c>
    </row>
    <row r="98" spans="14:15" x14ac:dyDescent="0.25">
      <c r="N98">
        <v>4750</v>
      </c>
      <c r="O98">
        <v>282</v>
      </c>
    </row>
    <row r="99" spans="14:15" x14ac:dyDescent="0.25">
      <c r="N99">
        <v>4800</v>
      </c>
      <c r="O99">
        <v>252</v>
      </c>
    </row>
    <row r="100" spans="14:15" x14ac:dyDescent="0.25">
      <c r="N100">
        <v>4850</v>
      </c>
      <c r="O100">
        <v>255</v>
      </c>
    </row>
    <row r="101" spans="14:15" x14ac:dyDescent="0.25">
      <c r="N101">
        <v>4900</v>
      </c>
      <c r="O101">
        <v>278</v>
      </c>
    </row>
    <row r="102" spans="14:15" x14ac:dyDescent="0.25">
      <c r="N102">
        <v>4950</v>
      </c>
      <c r="O102">
        <v>247</v>
      </c>
    </row>
    <row r="103" spans="14:15" x14ac:dyDescent="0.25">
      <c r="N103">
        <v>5000</v>
      </c>
      <c r="O103">
        <v>253</v>
      </c>
    </row>
    <row r="104" spans="14:15" x14ac:dyDescent="0.25">
      <c r="N104">
        <v>5050</v>
      </c>
      <c r="O104">
        <v>241</v>
      </c>
    </row>
    <row r="105" spans="14:15" x14ac:dyDescent="0.25">
      <c r="N105">
        <v>5100</v>
      </c>
      <c r="O105">
        <v>255</v>
      </c>
    </row>
    <row r="106" spans="14:15" x14ac:dyDescent="0.25">
      <c r="N106">
        <v>5150</v>
      </c>
      <c r="O106">
        <v>236</v>
      </c>
    </row>
    <row r="107" spans="14:15" x14ac:dyDescent="0.25">
      <c r="N107">
        <v>5200</v>
      </c>
      <c r="O107">
        <v>235</v>
      </c>
    </row>
    <row r="108" spans="14:15" x14ac:dyDescent="0.25">
      <c r="N108">
        <v>5250</v>
      </c>
      <c r="O108">
        <v>234</v>
      </c>
    </row>
    <row r="109" spans="14:15" x14ac:dyDescent="0.25">
      <c r="N109">
        <v>5300</v>
      </c>
      <c r="O109">
        <v>223</v>
      </c>
    </row>
    <row r="110" spans="14:15" x14ac:dyDescent="0.25">
      <c r="N110">
        <v>5350</v>
      </c>
      <c r="O110">
        <v>233</v>
      </c>
    </row>
    <row r="111" spans="14:15" x14ac:dyDescent="0.25">
      <c r="N111">
        <v>5400</v>
      </c>
      <c r="O111">
        <v>232</v>
      </c>
    </row>
    <row r="112" spans="14:15" x14ac:dyDescent="0.25">
      <c r="N112">
        <v>5450</v>
      </c>
      <c r="O112">
        <v>245</v>
      </c>
    </row>
    <row r="113" spans="14:15" x14ac:dyDescent="0.25">
      <c r="N113">
        <v>5500</v>
      </c>
      <c r="O113">
        <v>217</v>
      </c>
    </row>
    <row r="114" spans="14:15" x14ac:dyDescent="0.25">
      <c r="N114">
        <v>5550</v>
      </c>
      <c r="O114">
        <v>231</v>
      </c>
    </row>
    <row r="115" spans="14:15" x14ac:dyDescent="0.25">
      <c r="N115">
        <v>5600</v>
      </c>
      <c r="O115">
        <v>232</v>
      </c>
    </row>
    <row r="116" spans="14:15" x14ac:dyDescent="0.25">
      <c r="N116">
        <v>5650</v>
      </c>
      <c r="O116">
        <v>233</v>
      </c>
    </row>
    <row r="117" spans="14:15" x14ac:dyDescent="0.25">
      <c r="N117">
        <v>5700</v>
      </c>
      <c r="O117">
        <v>245</v>
      </c>
    </row>
    <row r="118" spans="14:15" x14ac:dyDescent="0.25">
      <c r="N118">
        <v>5750</v>
      </c>
      <c r="O118">
        <v>226</v>
      </c>
    </row>
    <row r="119" spans="14:15" x14ac:dyDescent="0.25">
      <c r="N119">
        <v>5800</v>
      </c>
      <c r="O119">
        <v>227</v>
      </c>
    </row>
    <row r="120" spans="14:15" x14ac:dyDescent="0.25">
      <c r="N120">
        <v>5850</v>
      </c>
      <c r="O120">
        <v>245</v>
      </c>
    </row>
    <row r="121" spans="14:15" x14ac:dyDescent="0.25">
      <c r="N121">
        <v>5900</v>
      </c>
      <c r="O121">
        <v>214</v>
      </c>
    </row>
    <row r="122" spans="14:15" x14ac:dyDescent="0.25">
      <c r="N122">
        <v>5950</v>
      </c>
      <c r="O122">
        <v>208</v>
      </c>
    </row>
    <row r="123" spans="14:15" x14ac:dyDescent="0.25">
      <c r="N123">
        <v>6000</v>
      </c>
      <c r="O123">
        <v>209</v>
      </c>
    </row>
    <row r="124" spans="14:15" x14ac:dyDescent="0.25">
      <c r="N124">
        <v>6050</v>
      </c>
      <c r="O124">
        <v>229</v>
      </c>
    </row>
    <row r="125" spans="14:15" x14ac:dyDescent="0.25">
      <c r="N125">
        <v>6100</v>
      </c>
      <c r="O125">
        <v>215</v>
      </c>
    </row>
    <row r="126" spans="14:15" x14ac:dyDescent="0.25">
      <c r="N126">
        <v>6150</v>
      </c>
      <c r="O126">
        <v>211</v>
      </c>
    </row>
    <row r="127" spans="14:15" x14ac:dyDescent="0.25">
      <c r="N127">
        <v>6200</v>
      </c>
      <c r="O127">
        <v>185</v>
      </c>
    </row>
    <row r="128" spans="14:15" x14ac:dyDescent="0.25">
      <c r="N128">
        <v>6250</v>
      </c>
      <c r="O128">
        <v>212</v>
      </c>
    </row>
    <row r="129" spans="14:15" x14ac:dyDescent="0.25">
      <c r="N129">
        <v>6300</v>
      </c>
      <c r="O129">
        <v>204</v>
      </c>
    </row>
    <row r="130" spans="14:15" x14ac:dyDescent="0.25">
      <c r="N130">
        <v>6350</v>
      </c>
      <c r="O130">
        <v>190</v>
      </c>
    </row>
    <row r="131" spans="14:15" x14ac:dyDescent="0.25">
      <c r="N131">
        <v>6400</v>
      </c>
      <c r="O131">
        <v>208</v>
      </c>
    </row>
    <row r="132" spans="14:15" x14ac:dyDescent="0.25">
      <c r="N132">
        <v>6450</v>
      </c>
      <c r="O132">
        <v>206</v>
      </c>
    </row>
    <row r="133" spans="14:15" x14ac:dyDescent="0.25">
      <c r="N133">
        <v>6500</v>
      </c>
      <c r="O133">
        <v>199</v>
      </c>
    </row>
    <row r="134" spans="14:15" x14ac:dyDescent="0.25">
      <c r="N134">
        <v>6550</v>
      </c>
      <c r="O134">
        <v>223</v>
      </c>
    </row>
    <row r="135" spans="14:15" x14ac:dyDescent="0.25">
      <c r="N135">
        <v>6600</v>
      </c>
      <c r="O135">
        <v>196</v>
      </c>
    </row>
    <row r="136" spans="14:15" x14ac:dyDescent="0.25">
      <c r="N136">
        <v>6650</v>
      </c>
      <c r="O136">
        <v>219</v>
      </c>
    </row>
    <row r="137" spans="14:15" x14ac:dyDescent="0.25">
      <c r="N137">
        <v>6700</v>
      </c>
      <c r="O137">
        <v>223</v>
      </c>
    </row>
    <row r="138" spans="14:15" x14ac:dyDescent="0.25">
      <c r="N138">
        <v>6750</v>
      </c>
      <c r="O138">
        <v>221</v>
      </c>
    </row>
    <row r="139" spans="14:15" x14ac:dyDescent="0.25">
      <c r="N139">
        <v>6800</v>
      </c>
      <c r="O139">
        <v>194</v>
      </c>
    </row>
    <row r="140" spans="14:15" x14ac:dyDescent="0.25">
      <c r="N140">
        <v>6850</v>
      </c>
      <c r="O140">
        <v>234</v>
      </c>
    </row>
    <row r="141" spans="14:15" x14ac:dyDescent="0.25">
      <c r="N141">
        <v>6900</v>
      </c>
      <c r="O141">
        <v>207</v>
      </c>
    </row>
    <row r="142" spans="14:15" x14ac:dyDescent="0.25">
      <c r="N142">
        <v>6950</v>
      </c>
      <c r="O142">
        <v>192</v>
      </c>
    </row>
    <row r="143" spans="14:15" x14ac:dyDescent="0.25">
      <c r="N143">
        <v>7000</v>
      </c>
      <c r="O143">
        <v>211</v>
      </c>
    </row>
    <row r="144" spans="14:15" x14ac:dyDescent="0.25">
      <c r="N144">
        <v>7050</v>
      </c>
      <c r="O144">
        <v>183</v>
      </c>
    </row>
    <row r="145" spans="14:15" x14ac:dyDescent="0.25">
      <c r="N145">
        <v>7100</v>
      </c>
      <c r="O145">
        <v>174</v>
      </c>
    </row>
    <row r="146" spans="14:15" x14ac:dyDescent="0.25">
      <c r="N146">
        <v>7150</v>
      </c>
      <c r="O146">
        <v>202</v>
      </c>
    </row>
    <row r="147" spans="14:15" x14ac:dyDescent="0.25">
      <c r="N147">
        <v>7200</v>
      </c>
      <c r="O147">
        <v>182</v>
      </c>
    </row>
    <row r="148" spans="14:15" x14ac:dyDescent="0.25">
      <c r="N148">
        <v>7250</v>
      </c>
      <c r="O148">
        <v>193</v>
      </c>
    </row>
    <row r="149" spans="14:15" x14ac:dyDescent="0.25">
      <c r="N149">
        <v>7300</v>
      </c>
      <c r="O149">
        <v>172</v>
      </c>
    </row>
    <row r="150" spans="14:15" x14ac:dyDescent="0.25">
      <c r="N150">
        <v>7350</v>
      </c>
      <c r="O150">
        <v>221</v>
      </c>
    </row>
    <row r="151" spans="14:15" x14ac:dyDescent="0.25">
      <c r="N151">
        <v>7400</v>
      </c>
      <c r="O151">
        <v>171</v>
      </c>
    </row>
    <row r="152" spans="14:15" x14ac:dyDescent="0.25">
      <c r="N152">
        <v>7450</v>
      </c>
      <c r="O152">
        <v>179</v>
      </c>
    </row>
    <row r="153" spans="14:15" x14ac:dyDescent="0.25">
      <c r="N153">
        <v>7500</v>
      </c>
      <c r="O153">
        <v>184</v>
      </c>
    </row>
    <row r="154" spans="14:15" x14ac:dyDescent="0.25">
      <c r="N154">
        <v>7550</v>
      </c>
      <c r="O154">
        <v>183</v>
      </c>
    </row>
    <row r="155" spans="14:15" x14ac:dyDescent="0.25">
      <c r="N155">
        <v>7600</v>
      </c>
      <c r="O155">
        <v>157</v>
      </c>
    </row>
    <row r="156" spans="14:15" x14ac:dyDescent="0.25">
      <c r="N156">
        <v>7650</v>
      </c>
      <c r="O156">
        <v>185</v>
      </c>
    </row>
    <row r="157" spans="14:15" x14ac:dyDescent="0.25">
      <c r="N157">
        <v>7700</v>
      </c>
      <c r="O157">
        <v>185</v>
      </c>
    </row>
    <row r="158" spans="14:15" x14ac:dyDescent="0.25">
      <c r="N158">
        <v>7750</v>
      </c>
      <c r="O158">
        <v>175</v>
      </c>
    </row>
    <row r="159" spans="14:15" x14ac:dyDescent="0.25">
      <c r="N159">
        <v>7800</v>
      </c>
      <c r="O159">
        <v>170</v>
      </c>
    </row>
    <row r="160" spans="14:15" x14ac:dyDescent="0.25">
      <c r="N160">
        <v>7850</v>
      </c>
      <c r="O160">
        <v>192</v>
      </c>
    </row>
    <row r="161" spans="14:15" x14ac:dyDescent="0.25">
      <c r="N161">
        <v>7900</v>
      </c>
      <c r="O161">
        <v>172</v>
      </c>
    </row>
    <row r="162" spans="14:15" x14ac:dyDescent="0.25">
      <c r="N162">
        <v>7950</v>
      </c>
      <c r="O162">
        <v>166</v>
      </c>
    </row>
    <row r="163" spans="14:15" x14ac:dyDescent="0.25">
      <c r="N163">
        <v>8000</v>
      </c>
      <c r="O163">
        <v>192</v>
      </c>
    </row>
    <row r="164" spans="14:15" x14ac:dyDescent="0.25">
      <c r="N164">
        <v>8050</v>
      </c>
      <c r="O164">
        <v>191</v>
      </c>
    </row>
    <row r="165" spans="14:15" x14ac:dyDescent="0.25">
      <c r="N165">
        <v>8100</v>
      </c>
      <c r="O165">
        <v>202</v>
      </c>
    </row>
    <row r="166" spans="14:15" x14ac:dyDescent="0.25">
      <c r="N166">
        <v>8150</v>
      </c>
      <c r="O166">
        <v>166</v>
      </c>
    </row>
    <row r="167" spans="14:15" x14ac:dyDescent="0.25">
      <c r="N167">
        <v>8200</v>
      </c>
      <c r="O167">
        <v>188</v>
      </c>
    </row>
    <row r="168" spans="14:15" x14ac:dyDescent="0.25">
      <c r="N168">
        <v>8250</v>
      </c>
      <c r="O168">
        <v>156</v>
      </c>
    </row>
    <row r="169" spans="14:15" x14ac:dyDescent="0.25">
      <c r="N169">
        <v>8300</v>
      </c>
      <c r="O169">
        <v>176</v>
      </c>
    </row>
    <row r="170" spans="14:15" x14ac:dyDescent="0.25">
      <c r="N170">
        <v>8350</v>
      </c>
      <c r="O170">
        <v>134</v>
      </c>
    </row>
    <row r="171" spans="14:15" x14ac:dyDescent="0.25">
      <c r="N171">
        <v>8400</v>
      </c>
      <c r="O171">
        <v>180</v>
      </c>
    </row>
    <row r="172" spans="14:15" x14ac:dyDescent="0.25">
      <c r="N172">
        <v>8450</v>
      </c>
      <c r="O172">
        <v>190</v>
      </c>
    </row>
    <row r="173" spans="14:15" x14ac:dyDescent="0.25">
      <c r="N173">
        <v>8500</v>
      </c>
      <c r="O173">
        <v>164</v>
      </c>
    </row>
    <row r="174" spans="14:15" x14ac:dyDescent="0.25">
      <c r="N174">
        <v>8550</v>
      </c>
      <c r="O174">
        <v>160</v>
      </c>
    </row>
    <row r="175" spans="14:15" x14ac:dyDescent="0.25">
      <c r="N175">
        <v>8600</v>
      </c>
      <c r="O175">
        <v>164</v>
      </c>
    </row>
    <row r="176" spans="14:15" x14ac:dyDescent="0.25">
      <c r="N176">
        <v>8650</v>
      </c>
      <c r="O176">
        <v>163</v>
      </c>
    </row>
    <row r="177" spans="14:15" x14ac:dyDescent="0.25">
      <c r="N177">
        <v>8700</v>
      </c>
      <c r="O177">
        <v>178</v>
      </c>
    </row>
    <row r="178" spans="14:15" x14ac:dyDescent="0.25">
      <c r="N178">
        <v>8750</v>
      </c>
      <c r="O178">
        <v>197</v>
      </c>
    </row>
    <row r="179" spans="14:15" x14ac:dyDescent="0.25">
      <c r="N179">
        <v>8800</v>
      </c>
      <c r="O179">
        <v>159</v>
      </c>
    </row>
    <row r="180" spans="14:15" x14ac:dyDescent="0.25">
      <c r="N180">
        <v>8850</v>
      </c>
      <c r="O180">
        <v>173</v>
      </c>
    </row>
    <row r="181" spans="14:15" x14ac:dyDescent="0.25">
      <c r="N181">
        <v>8900</v>
      </c>
      <c r="O181">
        <v>162</v>
      </c>
    </row>
    <row r="182" spans="14:15" x14ac:dyDescent="0.25">
      <c r="N182">
        <v>8950</v>
      </c>
      <c r="O182">
        <v>165</v>
      </c>
    </row>
    <row r="183" spans="14:15" x14ac:dyDescent="0.25">
      <c r="N183">
        <v>9000</v>
      </c>
      <c r="O183">
        <v>180</v>
      </c>
    </row>
    <row r="184" spans="14:15" x14ac:dyDescent="0.25">
      <c r="N184">
        <v>9050</v>
      </c>
      <c r="O184">
        <v>182</v>
      </c>
    </row>
    <row r="185" spans="14:15" x14ac:dyDescent="0.25">
      <c r="N185">
        <v>9100</v>
      </c>
      <c r="O185">
        <v>152</v>
      </c>
    </row>
    <row r="186" spans="14:15" x14ac:dyDescent="0.25">
      <c r="N186">
        <v>9150</v>
      </c>
      <c r="O186">
        <v>167</v>
      </c>
    </row>
    <row r="187" spans="14:15" x14ac:dyDescent="0.25">
      <c r="N187">
        <v>9200</v>
      </c>
      <c r="O187">
        <v>184</v>
      </c>
    </row>
    <row r="188" spans="14:15" x14ac:dyDescent="0.25">
      <c r="N188">
        <v>9250</v>
      </c>
      <c r="O188">
        <v>179</v>
      </c>
    </row>
    <row r="189" spans="14:15" x14ac:dyDescent="0.25">
      <c r="N189">
        <v>9300</v>
      </c>
      <c r="O189">
        <v>166</v>
      </c>
    </row>
    <row r="190" spans="14:15" x14ac:dyDescent="0.25">
      <c r="N190">
        <v>9350</v>
      </c>
      <c r="O190">
        <v>173</v>
      </c>
    </row>
    <row r="191" spans="14:15" x14ac:dyDescent="0.25">
      <c r="N191">
        <v>9400</v>
      </c>
      <c r="O191">
        <v>171</v>
      </c>
    </row>
    <row r="192" spans="14:15" x14ac:dyDescent="0.25">
      <c r="N192">
        <v>9450</v>
      </c>
      <c r="O192">
        <v>148</v>
      </c>
    </row>
    <row r="193" spans="14:15" x14ac:dyDescent="0.25">
      <c r="N193">
        <v>9500</v>
      </c>
      <c r="O193">
        <v>181</v>
      </c>
    </row>
    <row r="194" spans="14:15" x14ac:dyDescent="0.25">
      <c r="N194">
        <v>9550</v>
      </c>
      <c r="O194">
        <v>166</v>
      </c>
    </row>
    <row r="195" spans="14:15" x14ac:dyDescent="0.25">
      <c r="N195">
        <v>9600</v>
      </c>
      <c r="O195">
        <v>174</v>
      </c>
    </row>
    <row r="196" spans="14:15" x14ac:dyDescent="0.25">
      <c r="N196">
        <v>9650</v>
      </c>
      <c r="O196">
        <v>174</v>
      </c>
    </row>
    <row r="197" spans="14:15" x14ac:dyDescent="0.25">
      <c r="N197">
        <v>9700</v>
      </c>
      <c r="O197">
        <v>173</v>
      </c>
    </row>
    <row r="198" spans="14:15" x14ac:dyDescent="0.25">
      <c r="N198">
        <v>9750</v>
      </c>
      <c r="O198">
        <v>156</v>
      </c>
    </row>
    <row r="199" spans="14:15" x14ac:dyDescent="0.25">
      <c r="N199">
        <v>9800</v>
      </c>
      <c r="O199">
        <v>162</v>
      </c>
    </row>
    <row r="200" spans="14:15" x14ac:dyDescent="0.25">
      <c r="N200">
        <v>9850</v>
      </c>
      <c r="O200">
        <v>175</v>
      </c>
    </row>
    <row r="201" spans="14:15" x14ac:dyDescent="0.25">
      <c r="N201">
        <v>9900</v>
      </c>
      <c r="O201">
        <v>187</v>
      </c>
    </row>
    <row r="202" spans="14:15" x14ac:dyDescent="0.25">
      <c r="N202">
        <v>9950</v>
      </c>
      <c r="O202">
        <v>144</v>
      </c>
    </row>
    <row r="203" spans="14:15" x14ac:dyDescent="0.25">
      <c r="N203">
        <v>10000</v>
      </c>
      <c r="O203">
        <v>188</v>
      </c>
    </row>
    <row r="204" spans="14:15" x14ac:dyDescent="0.25">
      <c r="N204">
        <v>10050</v>
      </c>
      <c r="O204">
        <v>145</v>
      </c>
    </row>
    <row r="205" spans="14:15" x14ac:dyDescent="0.25">
      <c r="N205">
        <v>10100</v>
      </c>
      <c r="O205">
        <v>158</v>
      </c>
    </row>
    <row r="206" spans="14:15" x14ac:dyDescent="0.25">
      <c r="N206">
        <v>10150</v>
      </c>
      <c r="O206">
        <v>151</v>
      </c>
    </row>
    <row r="207" spans="14:15" x14ac:dyDescent="0.25">
      <c r="N207">
        <v>10200</v>
      </c>
      <c r="O207">
        <v>150</v>
      </c>
    </row>
    <row r="208" spans="14:15" x14ac:dyDescent="0.25">
      <c r="N208">
        <v>10250</v>
      </c>
      <c r="O208">
        <v>162</v>
      </c>
    </row>
    <row r="209" spans="14:15" x14ac:dyDescent="0.25">
      <c r="N209">
        <v>10300</v>
      </c>
      <c r="O209">
        <v>156</v>
      </c>
    </row>
    <row r="210" spans="14:15" x14ac:dyDescent="0.25">
      <c r="N210">
        <v>10350</v>
      </c>
      <c r="O210">
        <v>149</v>
      </c>
    </row>
    <row r="211" spans="14:15" x14ac:dyDescent="0.25">
      <c r="N211">
        <v>10400</v>
      </c>
      <c r="O211">
        <v>157</v>
      </c>
    </row>
    <row r="212" spans="14:15" x14ac:dyDescent="0.25">
      <c r="N212">
        <v>10450</v>
      </c>
      <c r="O212">
        <v>144</v>
      </c>
    </row>
    <row r="213" spans="14:15" x14ac:dyDescent="0.25">
      <c r="N213">
        <v>10500</v>
      </c>
      <c r="O213">
        <v>146</v>
      </c>
    </row>
    <row r="214" spans="14:15" x14ac:dyDescent="0.25">
      <c r="N214">
        <v>10550</v>
      </c>
      <c r="O214">
        <v>128</v>
      </c>
    </row>
    <row r="215" spans="14:15" x14ac:dyDescent="0.25">
      <c r="N215">
        <v>10600</v>
      </c>
      <c r="O215">
        <v>134</v>
      </c>
    </row>
    <row r="216" spans="14:15" x14ac:dyDescent="0.25">
      <c r="N216">
        <v>10650</v>
      </c>
      <c r="O216">
        <v>172</v>
      </c>
    </row>
    <row r="217" spans="14:15" x14ac:dyDescent="0.25">
      <c r="N217">
        <v>10700</v>
      </c>
      <c r="O217">
        <v>145</v>
      </c>
    </row>
    <row r="218" spans="14:15" x14ac:dyDescent="0.25">
      <c r="N218">
        <v>10750</v>
      </c>
      <c r="O218">
        <v>152</v>
      </c>
    </row>
    <row r="219" spans="14:15" x14ac:dyDescent="0.25">
      <c r="N219">
        <v>10800</v>
      </c>
      <c r="O219">
        <v>142</v>
      </c>
    </row>
    <row r="220" spans="14:15" x14ac:dyDescent="0.25">
      <c r="N220">
        <v>10850</v>
      </c>
      <c r="O220">
        <v>137</v>
      </c>
    </row>
    <row r="221" spans="14:15" x14ac:dyDescent="0.25">
      <c r="N221">
        <v>10900</v>
      </c>
      <c r="O221">
        <v>148</v>
      </c>
    </row>
    <row r="222" spans="14:15" x14ac:dyDescent="0.25">
      <c r="N222">
        <v>10950</v>
      </c>
      <c r="O222">
        <v>160</v>
      </c>
    </row>
    <row r="223" spans="14:15" x14ac:dyDescent="0.25">
      <c r="N223">
        <v>11000</v>
      </c>
      <c r="O223">
        <v>146</v>
      </c>
    </row>
    <row r="224" spans="14:15" x14ac:dyDescent="0.25">
      <c r="N224">
        <v>11050</v>
      </c>
      <c r="O224">
        <v>147</v>
      </c>
    </row>
    <row r="225" spans="14:15" x14ac:dyDescent="0.25">
      <c r="N225">
        <v>11100</v>
      </c>
      <c r="O225">
        <v>145</v>
      </c>
    </row>
    <row r="226" spans="14:15" x14ac:dyDescent="0.25">
      <c r="N226">
        <v>11150</v>
      </c>
      <c r="O226">
        <v>152</v>
      </c>
    </row>
    <row r="227" spans="14:15" x14ac:dyDescent="0.25">
      <c r="N227">
        <v>11200</v>
      </c>
      <c r="O227">
        <v>156</v>
      </c>
    </row>
    <row r="228" spans="14:15" x14ac:dyDescent="0.25">
      <c r="N228">
        <v>11250</v>
      </c>
      <c r="O228">
        <v>126</v>
      </c>
    </row>
    <row r="229" spans="14:15" x14ac:dyDescent="0.25">
      <c r="N229">
        <v>11300</v>
      </c>
      <c r="O229">
        <v>147</v>
      </c>
    </row>
    <row r="230" spans="14:15" x14ac:dyDescent="0.25">
      <c r="N230">
        <v>11350</v>
      </c>
      <c r="O230">
        <v>141</v>
      </c>
    </row>
    <row r="231" spans="14:15" x14ac:dyDescent="0.25">
      <c r="N231">
        <v>11400</v>
      </c>
      <c r="O231">
        <v>144</v>
      </c>
    </row>
    <row r="232" spans="14:15" x14ac:dyDescent="0.25">
      <c r="N232">
        <v>11450</v>
      </c>
      <c r="O232">
        <v>143</v>
      </c>
    </row>
    <row r="233" spans="14:15" x14ac:dyDescent="0.25">
      <c r="N233">
        <v>11500</v>
      </c>
      <c r="O233">
        <v>149</v>
      </c>
    </row>
    <row r="234" spans="14:15" x14ac:dyDescent="0.25">
      <c r="N234">
        <v>11550</v>
      </c>
      <c r="O234">
        <v>144</v>
      </c>
    </row>
    <row r="235" spans="14:15" x14ac:dyDescent="0.25">
      <c r="N235">
        <v>11600</v>
      </c>
      <c r="O235">
        <v>139</v>
      </c>
    </row>
    <row r="236" spans="14:15" x14ac:dyDescent="0.25">
      <c r="N236">
        <v>11650</v>
      </c>
      <c r="O236">
        <v>145</v>
      </c>
    </row>
    <row r="237" spans="14:15" x14ac:dyDescent="0.25">
      <c r="N237">
        <v>11700</v>
      </c>
      <c r="O237">
        <v>126</v>
      </c>
    </row>
    <row r="238" spans="14:15" x14ac:dyDescent="0.25">
      <c r="N238">
        <v>11750</v>
      </c>
      <c r="O238">
        <v>169</v>
      </c>
    </row>
    <row r="239" spans="14:15" x14ac:dyDescent="0.25">
      <c r="N239">
        <v>11800</v>
      </c>
      <c r="O239">
        <v>135</v>
      </c>
    </row>
    <row r="240" spans="14:15" x14ac:dyDescent="0.25">
      <c r="N240">
        <v>11850</v>
      </c>
      <c r="O240">
        <v>170</v>
      </c>
    </row>
    <row r="241" spans="14:15" x14ac:dyDescent="0.25">
      <c r="N241">
        <v>11900</v>
      </c>
      <c r="O241">
        <v>152</v>
      </c>
    </row>
    <row r="242" spans="14:15" x14ac:dyDescent="0.25">
      <c r="N242">
        <v>11950</v>
      </c>
      <c r="O242">
        <v>165</v>
      </c>
    </row>
    <row r="243" spans="14:15" x14ac:dyDescent="0.25">
      <c r="N243">
        <v>12000</v>
      </c>
      <c r="O243">
        <v>154</v>
      </c>
    </row>
    <row r="244" spans="14:15" x14ac:dyDescent="0.25">
      <c r="N244">
        <v>12050</v>
      </c>
      <c r="O244">
        <v>139</v>
      </c>
    </row>
    <row r="245" spans="14:15" x14ac:dyDescent="0.25">
      <c r="N245">
        <v>12100</v>
      </c>
      <c r="O245">
        <v>157</v>
      </c>
    </row>
    <row r="246" spans="14:15" x14ac:dyDescent="0.25">
      <c r="N246">
        <v>12150</v>
      </c>
      <c r="O246">
        <v>133</v>
      </c>
    </row>
    <row r="247" spans="14:15" x14ac:dyDescent="0.25">
      <c r="N247">
        <v>12200</v>
      </c>
      <c r="O247">
        <v>130</v>
      </c>
    </row>
    <row r="248" spans="14:15" x14ac:dyDescent="0.25">
      <c r="N248">
        <v>12250</v>
      </c>
      <c r="O248">
        <v>139</v>
      </c>
    </row>
    <row r="249" spans="14:15" x14ac:dyDescent="0.25">
      <c r="N249">
        <v>12300</v>
      </c>
      <c r="O249">
        <v>144</v>
      </c>
    </row>
    <row r="250" spans="14:15" x14ac:dyDescent="0.25">
      <c r="N250">
        <v>12350</v>
      </c>
      <c r="O250">
        <v>144</v>
      </c>
    </row>
    <row r="251" spans="14:15" x14ac:dyDescent="0.25">
      <c r="N251">
        <v>12400</v>
      </c>
      <c r="O251">
        <v>132</v>
      </c>
    </row>
    <row r="252" spans="14:15" x14ac:dyDescent="0.25">
      <c r="N252">
        <v>12450</v>
      </c>
      <c r="O252">
        <v>156</v>
      </c>
    </row>
    <row r="253" spans="14:15" x14ac:dyDescent="0.25">
      <c r="N253">
        <v>12500</v>
      </c>
      <c r="O253">
        <v>140</v>
      </c>
    </row>
    <row r="254" spans="14:15" x14ac:dyDescent="0.25">
      <c r="N254">
        <v>12550</v>
      </c>
      <c r="O254">
        <v>140</v>
      </c>
    </row>
    <row r="255" spans="14:15" x14ac:dyDescent="0.25">
      <c r="N255">
        <v>12600</v>
      </c>
      <c r="O255">
        <v>147</v>
      </c>
    </row>
    <row r="256" spans="14:15" x14ac:dyDescent="0.25">
      <c r="N256">
        <v>12650</v>
      </c>
      <c r="O256">
        <v>137</v>
      </c>
    </row>
    <row r="257" spans="14:15" x14ac:dyDescent="0.25">
      <c r="N257">
        <v>12700</v>
      </c>
      <c r="O257">
        <v>142</v>
      </c>
    </row>
    <row r="258" spans="14:15" x14ac:dyDescent="0.25">
      <c r="N258">
        <v>12750</v>
      </c>
      <c r="O258">
        <v>144</v>
      </c>
    </row>
    <row r="259" spans="14:15" x14ac:dyDescent="0.25">
      <c r="N259">
        <v>12800</v>
      </c>
      <c r="O259">
        <v>121</v>
      </c>
    </row>
    <row r="260" spans="14:15" x14ac:dyDescent="0.25">
      <c r="N260">
        <v>12850</v>
      </c>
      <c r="O260">
        <v>114</v>
      </c>
    </row>
    <row r="261" spans="14:15" x14ac:dyDescent="0.25">
      <c r="N261">
        <v>12900</v>
      </c>
      <c r="O261">
        <v>163</v>
      </c>
    </row>
    <row r="262" spans="14:15" x14ac:dyDescent="0.25">
      <c r="N262">
        <v>12950</v>
      </c>
      <c r="O262">
        <v>157</v>
      </c>
    </row>
    <row r="263" spans="14:15" x14ac:dyDescent="0.25">
      <c r="N263">
        <v>13000</v>
      </c>
      <c r="O263">
        <v>144</v>
      </c>
    </row>
    <row r="264" spans="14:15" x14ac:dyDescent="0.25">
      <c r="N264">
        <v>13050</v>
      </c>
      <c r="O264">
        <v>137</v>
      </c>
    </row>
    <row r="265" spans="14:15" x14ac:dyDescent="0.25">
      <c r="N265">
        <v>13100</v>
      </c>
      <c r="O265">
        <v>144</v>
      </c>
    </row>
    <row r="266" spans="14:15" x14ac:dyDescent="0.25">
      <c r="N266">
        <v>13150</v>
      </c>
      <c r="O266">
        <v>119</v>
      </c>
    </row>
    <row r="267" spans="14:15" x14ac:dyDescent="0.25">
      <c r="N267">
        <v>13200</v>
      </c>
      <c r="O267">
        <v>136</v>
      </c>
    </row>
    <row r="268" spans="14:15" x14ac:dyDescent="0.25">
      <c r="N268">
        <v>13250</v>
      </c>
      <c r="O268">
        <v>156</v>
      </c>
    </row>
    <row r="269" spans="14:15" x14ac:dyDescent="0.25">
      <c r="N269">
        <v>13300</v>
      </c>
      <c r="O269">
        <v>139</v>
      </c>
    </row>
    <row r="270" spans="14:15" x14ac:dyDescent="0.25">
      <c r="N270">
        <v>13350</v>
      </c>
      <c r="O270">
        <v>136</v>
      </c>
    </row>
    <row r="271" spans="14:15" x14ac:dyDescent="0.25">
      <c r="N271">
        <v>13400</v>
      </c>
      <c r="O271">
        <v>122</v>
      </c>
    </row>
    <row r="272" spans="14:15" x14ac:dyDescent="0.25">
      <c r="N272">
        <v>13450</v>
      </c>
      <c r="O272">
        <v>130</v>
      </c>
    </row>
    <row r="273" spans="14:15" x14ac:dyDescent="0.25">
      <c r="N273">
        <v>13500</v>
      </c>
      <c r="O273">
        <v>129</v>
      </c>
    </row>
    <row r="274" spans="14:15" x14ac:dyDescent="0.25">
      <c r="N274">
        <v>13550</v>
      </c>
      <c r="O274">
        <v>163</v>
      </c>
    </row>
    <row r="275" spans="14:15" x14ac:dyDescent="0.25">
      <c r="N275">
        <v>13600</v>
      </c>
      <c r="O275">
        <v>116</v>
      </c>
    </row>
    <row r="276" spans="14:15" x14ac:dyDescent="0.25">
      <c r="N276">
        <v>13650</v>
      </c>
      <c r="O276">
        <v>127</v>
      </c>
    </row>
    <row r="277" spans="14:15" x14ac:dyDescent="0.25">
      <c r="N277">
        <v>13700</v>
      </c>
      <c r="O277">
        <v>139</v>
      </c>
    </row>
    <row r="278" spans="14:15" x14ac:dyDescent="0.25">
      <c r="N278">
        <v>13750</v>
      </c>
      <c r="O278">
        <v>139</v>
      </c>
    </row>
    <row r="279" spans="14:15" x14ac:dyDescent="0.25">
      <c r="N279">
        <v>13800</v>
      </c>
      <c r="O279">
        <v>111</v>
      </c>
    </row>
    <row r="280" spans="14:15" x14ac:dyDescent="0.25">
      <c r="N280">
        <v>13850</v>
      </c>
      <c r="O280">
        <v>149</v>
      </c>
    </row>
    <row r="281" spans="14:15" x14ac:dyDescent="0.25">
      <c r="N281">
        <v>13900</v>
      </c>
      <c r="O281">
        <v>138</v>
      </c>
    </row>
    <row r="282" spans="14:15" x14ac:dyDescent="0.25">
      <c r="N282">
        <v>13950</v>
      </c>
      <c r="O282">
        <v>138</v>
      </c>
    </row>
    <row r="283" spans="14:15" x14ac:dyDescent="0.25">
      <c r="N283">
        <v>14000</v>
      </c>
      <c r="O283">
        <v>136</v>
      </c>
    </row>
    <row r="284" spans="14:15" x14ac:dyDescent="0.25">
      <c r="N284">
        <v>14050</v>
      </c>
      <c r="O284">
        <v>109</v>
      </c>
    </row>
    <row r="285" spans="14:15" x14ac:dyDescent="0.25">
      <c r="N285">
        <v>14100</v>
      </c>
      <c r="O285">
        <v>141</v>
      </c>
    </row>
    <row r="286" spans="14:15" x14ac:dyDescent="0.25">
      <c r="N286">
        <v>14150</v>
      </c>
      <c r="O286">
        <v>122</v>
      </c>
    </row>
    <row r="287" spans="14:15" x14ac:dyDescent="0.25">
      <c r="N287">
        <v>14200</v>
      </c>
      <c r="O287">
        <v>120</v>
      </c>
    </row>
    <row r="288" spans="14:15" x14ac:dyDescent="0.25">
      <c r="N288">
        <v>14250</v>
      </c>
      <c r="O288">
        <v>134</v>
      </c>
    </row>
    <row r="289" spans="14:15" x14ac:dyDescent="0.25">
      <c r="N289">
        <v>14300</v>
      </c>
      <c r="O289">
        <v>130</v>
      </c>
    </row>
    <row r="290" spans="14:15" x14ac:dyDescent="0.25">
      <c r="N290">
        <v>14350</v>
      </c>
      <c r="O290">
        <v>128</v>
      </c>
    </row>
    <row r="291" spans="14:15" x14ac:dyDescent="0.25">
      <c r="N291">
        <v>14400</v>
      </c>
      <c r="O291">
        <v>122</v>
      </c>
    </row>
    <row r="292" spans="14:15" x14ac:dyDescent="0.25">
      <c r="N292">
        <v>14450</v>
      </c>
      <c r="O292">
        <v>130</v>
      </c>
    </row>
    <row r="293" spans="14:15" x14ac:dyDescent="0.25">
      <c r="N293">
        <v>14500</v>
      </c>
      <c r="O293">
        <v>124</v>
      </c>
    </row>
    <row r="294" spans="14:15" x14ac:dyDescent="0.25">
      <c r="N294">
        <v>14550</v>
      </c>
      <c r="O294">
        <v>127</v>
      </c>
    </row>
    <row r="295" spans="14:15" x14ac:dyDescent="0.25">
      <c r="N295">
        <v>14600</v>
      </c>
      <c r="O295">
        <v>135</v>
      </c>
    </row>
    <row r="296" spans="14:15" x14ac:dyDescent="0.25">
      <c r="N296">
        <v>14650</v>
      </c>
      <c r="O296">
        <v>124</v>
      </c>
    </row>
    <row r="297" spans="14:15" x14ac:dyDescent="0.25">
      <c r="N297">
        <v>14700</v>
      </c>
      <c r="O297">
        <v>120</v>
      </c>
    </row>
    <row r="298" spans="14:15" x14ac:dyDescent="0.25">
      <c r="N298">
        <v>14750</v>
      </c>
      <c r="O298">
        <v>119</v>
      </c>
    </row>
    <row r="299" spans="14:15" x14ac:dyDescent="0.25">
      <c r="N299">
        <v>14800</v>
      </c>
      <c r="O299">
        <v>123</v>
      </c>
    </row>
    <row r="300" spans="14:15" x14ac:dyDescent="0.25">
      <c r="N300">
        <v>14850</v>
      </c>
      <c r="O300">
        <v>118</v>
      </c>
    </row>
    <row r="301" spans="14:15" x14ac:dyDescent="0.25">
      <c r="N301">
        <v>14900</v>
      </c>
      <c r="O301">
        <v>151</v>
      </c>
    </row>
    <row r="302" spans="14:15" x14ac:dyDescent="0.25">
      <c r="N302">
        <v>14950</v>
      </c>
      <c r="O302">
        <v>135</v>
      </c>
    </row>
    <row r="303" spans="14:15" x14ac:dyDescent="0.25">
      <c r="N303">
        <v>15000</v>
      </c>
      <c r="O303">
        <v>128</v>
      </c>
    </row>
    <row r="304" spans="14:15" x14ac:dyDescent="0.25">
      <c r="N304">
        <v>15050</v>
      </c>
      <c r="O304">
        <v>136</v>
      </c>
    </row>
    <row r="305" spans="14:15" x14ac:dyDescent="0.25">
      <c r="N305">
        <v>15100</v>
      </c>
      <c r="O305">
        <v>130</v>
      </c>
    </row>
    <row r="306" spans="14:15" x14ac:dyDescent="0.25">
      <c r="N306">
        <v>15150</v>
      </c>
      <c r="O306">
        <v>136</v>
      </c>
    </row>
    <row r="307" spans="14:15" x14ac:dyDescent="0.25">
      <c r="N307">
        <v>15200</v>
      </c>
      <c r="O307">
        <v>133</v>
      </c>
    </row>
    <row r="308" spans="14:15" x14ac:dyDescent="0.25">
      <c r="N308">
        <v>15250</v>
      </c>
      <c r="O308">
        <v>123</v>
      </c>
    </row>
    <row r="309" spans="14:15" x14ac:dyDescent="0.25">
      <c r="N309">
        <v>15300</v>
      </c>
      <c r="O309">
        <v>119</v>
      </c>
    </row>
    <row r="310" spans="14:15" x14ac:dyDescent="0.25">
      <c r="N310">
        <v>15350</v>
      </c>
      <c r="O310">
        <v>108</v>
      </c>
    </row>
    <row r="311" spans="14:15" x14ac:dyDescent="0.25">
      <c r="N311">
        <v>15400</v>
      </c>
      <c r="O311">
        <v>124</v>
      </c>
    </row>
    <row r="312" spans="14:15" x14ac:dyDescent="0.25">
      <c r="N312">
        <v>15450</v>
      </c>
      <c r="O312">
        <v>128</v>
      </c>
    </row>
    <row r="313" spans="14:15" x14ac:dyDescent="0.25">
      <c r="N313">
        <v>15500</v>
      </c>
      <c r="O313">
        <v>112</v>
      </c>
    </row>
    <row r="314" spans="14:15" x14ac:dyDescent="0.25">
      <c r="N314">
        <v>15550</v>
      </c>
      <c r="O314">
        <v>152</v>
      </c>
    </row>
    <row r="315" spans="14:15" x14ac:dyDescent="0.25">
      <c r="N315">
        <v>15600</v>
      </c>
      <c r="O315">
        <v>130</v>
      </c>
    </row>
    <row r="316" spans="14:15" x14ac:dyDescent="0.25">
      <c r="N316">
        <v>15650</v>
      </c>
      <c r="O316">
        <v>123</v>
      </c>
    </row>
    <row r="317" spans="14:15" x14ac:dyDescent="0.25">
      <c r="N317">
        <v>15700</v>
      </c>
      <c r="O317">
        <v>137</v>
      </c>
    </row>
    <row r="318" spans="14:15" x14ac:dyDescent="0.25">
      <c r="N318">
        <v>15750</v>
      </c>
      <c r="O318">
        <v>124</v>
      </c>
    </row>
    <row r="319" spans="14:15" x14ac:dyDescent="0.25">
      <c r="N319">
        <v>15800</v>
      </c>
      <c r="O319">
        <v>118</v>
      </c>
    </row>
    <row r="320" spans="14:15" x14ac:dyDescent="0.25">
      <c r="N320">
        <v>15850</v>
      </c>
      <c r="O320">
        <v>116</v>
      </c>
    </row>
    <row r="321" spans="14:15" x14ac:dyDescent="0.25">
      <c r="N321">
        <v>15900</v>
      </c>
      <c r="O321">
        <v>143</v>
      </c>
    </row>
    <row r="322" spans="14:15" x14ac:dyDescent="0.25">
      <c r="N322">
        <v>15950</v>
      </c>
      <c r="O322">
        <v>148</v>
      </c>
    </row>
    <row r="323" spans="14:15" x14ac:dyDescent="0.25">
      <c r="N323">
        <v>16000</v>
      </c>
      <c r="O323">
        <v>135</v>
      </c>
    </row>
    <row r="324" spans="14:15" x14ac:dyDescent="0.25">
      <c r="N324">
        <v>16050</v>
      </c>
      <c r="O324">
        <v>113</v>
      </c>
    </row>
    <row r="325" spans="14:15" x14ac:dyDescent="0.25">
      <c r="N325">
        <v>16100</v>
      </c>
      <c r="O325">
        <v>118</v>
      </c>
    </row>
    <row r="326" spans="14:15" x14ac:dyDescent="0.25">
      <c r="N326">
        <v>16150</v>
      </c>
      <c r="O326">
        <v>114</v>
      </c>
    </row>
    <row r="327" spans="14:15" x14ac:dyDescent="0.25">
      <c r="N327">
        <v>16200</v>
      </c>
      <c r="O327">
        <v>125</v>
      </c>
    </row>
    <row r="328" spans="14:15" x14ac:dyDescent="0.25">
      <c r="N328">
        <v>16250</v>
      </c>
      <c r="O328">
        <v>149</v>
      </c>
    </row>
    <row r="329" spans="14:15" x14ac:dyDescent="0.25">
      <c r="N329">
        <v>16300</v>
      </c>
      <c r="O329">
        <v>125</v>
      </c>
    </row>
    <row r="330" spans="14:15" x14ac:dyDescent="0.25">
      <c r="N330">
        <v>16350</v>
      </c>
      <c r="O330">
        <v>139</v>
      </c>
    </row>
    <row r="331" spans="14:15" x14ac:dyDescent="0.25">
      <c r="N331">
        <v>16400</v>
      </c>
      <c r="O331">
        <v>128</v>
      </c>
    </row>
    <row r="332" spans="14:15" x14ac:dyDescent="0.25">
      <c r="N332">
        <v>16450</v>
      </c>
      <c r="O332">
        <v>110</v>
      </c>
    </row>
    <row r="333" spans="14:15" x14ac:dyDescent="0.25">
      <c r="N333">
        <v>16500</v>
      </c>
      <c r="O333">
        <v>126</v>
      </c>
    </row>
    <row r="334" spans="14:15" x14ac:dyDescent="0.25">
      <c r="N334">
        <v>16550</v>
      </c>
      <c r="O334">
        <v>118</v>
      </c>
    </row>
    <row r="335" spans="14:15" x14ac:dyDescent="0.25">
      <c r="N335">
        <v>16600</v>
      </c>
      <c r="O335">
        <v>125</v>
      </c>
    </row>
    <row r="336" spans="14:15" x14ac:dyDescent="0.25">
      <c r="N336">
        <v>16650</v>
      </c>
      <c r="O336">
        <v>115</v>
      </c>
    </row>
    <row r="337" spans="14:15" x14ac:dyDescent="0.25">
      <c r="N337">
        <v>16700</v>
      </c>
      <c r="O337">
        <v>117</v>
      </c>
    </row>
    <row r="338" spans="14:15" x14ac:dyDescent="0.25">
      <c r="N338">
        <v>16750</v>
      </c>
      <c r="O338">
        <v>125</v>
      </c>
    </row>
    <row r="339" spans="14:15" x14ac:dyDescent="0.25">
      <c r="N339">
        <v>16800</v>
      </c>
      <c r="O339">
        <v>115</v>
      </c>
    </row>
    <row r="340" spans="14:15" x14ac:dyDescent="0.25">
      <c r="N340">
        <v>16850</v>
      </c>
      <c r="O340">
        <v>127</v>
      </c>
    </row>
    <row r="341" spans="14:15" x14ac:dyDescent="0.25">
      <c r="N341">
        <v>16900</v>
      </c>
      <c r="O341">
        <v>90</v>
      </c>
    </row>
    <row r="342" spans="14:15" x14ac:dyDescent="0.25">
      <c r="N342">
        <v>16950</v>
      </c>
      <c r="O342">
        <v>112</v>
      </c>
    </row>
    <row r="343" spans="14:15" x14ac:dyDescent="0.25">
      <c r="N343">
        <v>17000</v>
      </c>
      <c r="O343">
        <v>143</v>
      </c>
    </row>
    <row r="344" spans="14:15" x14ac:dyDescent="0.25">
      <c r="N344">
        <v>17050</v>
      </c>
      <c r="O344">
        <v>109</v>
      </c>
    </row>
    <row r="345" spans="14:15" x14ac:dyDescent="0.25">
      <c r="N345">
        <v>17100</v>
      </c>
      <c r="O345">
        <v>134</v>
      </c>
    </row>
    <row r="346" spans="14:15" x14ac:dyDescent="0.25">
      <c r="N346">
        <v>17150</v>
      </c>
      <c r="O346">
        <v>118</v>
      </c>
    </row>
    <row r="347" spans="14:15" x14ac:dyDescent="0.25">
      <c r="N347">
        <v>17200</v>
      </c>
      <c r="O347">
        <v>120</v>
      </c>
    </row>
    <row r="348" spans="14:15" x14ac:dyDescent="0.25">
      <c r="N348">
        <v>17250</v>
      </c>
      <c r="O348">
        <v>122</v>
      </c>
    </row>
    <row r="349" spans="14:15" x14ac:dyDescent="0.25">
      <c r="N349">
        <v>17300</v>
      </c>
      <c r="O349">
        <v>131</v>
      </c>
    </row>
    <row r="350" spans="14:15" x14ac:dyDescent="0.25">
      <c r="N350">
        <v>17350</v>
      </c>
      <c r="O350">
        <v>119</v>
      </c>
    </row>
    <row r="351" spans="14:15" x14ac:dyDescent="0.25">
      <c r="N351">
        <v>17400</v>
      </c>
      <c r="O351">
        <v>128</v>
      </c>
    </row>
    <row r="352" spans="14:15" x14ac:dyDescent="0.25">
      <c r="N352">
        <v>17450</v>
      </c>
      <c r="O352">
        <v>129</v>
      </c>
    </row>
    <row r="353" spans="14:15" x14ac:dyDescent="0.25">
      <c r="N353">
        <v>17500</v>
      </c>
      <c r="O353">
        <v>133</v>
      </c>
    </row>
    <row r="354" spans="14:15" x14ac:dyDescent="0.25">
      <c r="N354">
        <v>17550</v>
      </c>
      <c r="O354">
        <v>130</v>
      </c>
    </row>
    <row r="355" spans="14:15" x14ac:dyDescent="0.25">
      <c r="N355">
        <v>17600</v>
      </c>
      <c r="O355">
        <v>106</v>
      </c>
    </row>
    <row r="356" spans="14:15" x14ac:dyDescent="0.25">
      <c r="N356">
        <v>17650</v>
      </c>
      <c r="O356">
        <v>112</v>
      </c>
    </row>
    <row r="357" spans="14:15" x14ac:dyDescent="0.25">
      <c r="N357">
        <v>17700</v>
      </c>
      <c r="O357">
        <v>124</v>
      </c>
    </row>
    <row r="358" spans="14:15" x14ac:dyDescent="0.25">
      <c r="N358">
        <v>17750</v>
      </c>
      <c r="O358">
        <v>111</v>
      </c>
    </row>
    <row r="359" spans="14:15" x14ac:dyDescent="0.25">
      <c r="N359">
        <v>17800</v>
      </c>
      <c r="O359">
        <v>120</v>
      </c>
    </row>
    <row r="360" spans="14:15" x14ac:dyDescent="0.25">
      <c r="N360">
        <v>17850</v>
      </c>
      <c r="O360">
        <v>114</v>
      </c>
    </row>
    <row r="361" spans="14:15" x14ac:dyDescent="0.25">
      <c r="N361">
        <v>17900</v>
      </c>
      <c r="O361">
        <v>110</v>
      </c>
    </row>
    <row r="362" spans="14:15" x14ac:dyDescent="0.25">
      <c r="N362">
        <v>17950</v>
      </c>
      <c r="O362">
        <v>125</v>
      </c>
    </row>
    <row r="363" spans="14:15" x14ac:dyDescent="0.25">
      <c r="N363">
        <v>18000</v>
      </c>
      <c r="O363">
        <v>122</v>
      </c>
    </row>
    <row r="364" spans="14:15" x14ac:dyDescent="0.25">
      <c r="N364">
        <v>18050</v>
      </c>
      <c r="O364">
        <v>97</v>
      </c>
    </row>
    <row r="365" spans="14:15" x14ac:dyDescent="0.25">
      <c r="N365">
        <v>18100</v>
      </c>
      <c r="O365">
        <v>131</v>
      </c>
    </row>
    <row r="366" spans="14:15" x14ac:dyDescent="0.25">
      <c r="N366">
        <v>18150</v>
      </c>
      <c r="O366">
        <v>139</v>
      </c>
    </row>
    <row r="367" spans="14:15" x14ac:dyDescent="0.25">
      <c r="N367">
        <v>18200</v>
      </c>
      <c r="O367">
        <v>113</v>
      </c>
    </row>
    <row r="368" spans="14:15" x14ac:dyDescent="0.25">
      <c r="N368">
        <v>18250</v>
      </c>
      <c r="O368">
        <v>111</v>
      </c>
    </row>
    <row r="369" spans="14:15" x14ac:dyDescent="0.25">
      <c r="N369">
        <v>18300</v>
      </c>
      <c r="O369">
        <v>117</v>
      </c>
    </row>
    <row r="370" spans="14:15" x14ac:dyDescent="0.25">
      <c r="N370">
        <v>18350</v>
      </c>
      <c r="O370">
        <v>112</v>
      </c>
    </row>
    <row r="371" spans="14:15" x14ac:dyDescent="0.25">
      <c r="N371">
        <v>18400</v>
      </c>
      <c r="O371">
        <v>121</v>
      </c>
    </row>
    <row r="372" spans="14:15" x14ac:dyDescent="0.25">
      <c r="N372">
        <v>18450</v>
      </c>
      <c r="O372">
        <v>110</v>
      </c>
    </row>
    <row r="373" spans="14:15" x14ac:dyDescent="0.25">
      <c r="N373">
        <v>18500</v>
      </c>
      <c r="O373">
        <v>121</v>
      </c>
    </row>
    <row r="374" spans="14:15" x14ac:dyDescent="0.25">
      <c r="N374">
        <v>18550</v>
      </c>
      <c r="O374">
        <v>113</v>
      </c>
    </row>
    <row r="375" spans="14:15" x14ac:dyDescent="0.25">
      <c r="N375">
        <v>18600</v>
      </c>
      <c r="O375">
        <v>143</v>
      </c>
    </row>
    <row r="376" spans="14:15" x14ac:dyDescent="0.25">
      <c r="N376">
        <v>18650</v>
      </c>
      <c r="O376">
        <v>119</v>
      </c>
    </row>
    <row r="377" spans="14:15" x14ac:dyDescent="0.25">
      <c r="N377">
        <v>18700</v>
      </c>
      <c r="O377">
        <v>121</v>
      </c>
    </row>
    <row r="378" spans="14:15" x14ac:dyDescent="0.25">
      <c r="N378">
        <v>18750</v>
      </c>
      <c r="O378">
        <v>96</v>
      </c>
    </row>
    <row r="379" spans="14:15" x14ac:dyDescent="0.25">
      <c r="N379">
        <v>18800</v>
      </c>
      <c r="O379">
        <v>119</v>
      </c>
    </row>
    <row r="380" spans="14:15" x14ac:dyDescent="0.25">
      <c r="N380">
        <v>18850</v>
      </c>
      <c r="O380">
        <v>115</v>
      </c>
    </row>
    <row r="381" spans="14:15" x14ac:dyDescent="0.25">
      <c r="N381">
        <v>18900</v>
      </c>
      <c r="O381">
        <v>109</v>
      </c>
    </row>
    <row r="382" spans="14:15" x14ac:dyDescent="0.25">
      <c r="N382">
        <v>18950</v>
      </c>
      <c r="O382">
        <v>129</v>
      </c>
    </row>
    <row r="383" spans="14:15" x14ac:dyDescent="0.25">
      <c r="N383">
        <v>19000</v>
      </c>
      <c r="O383">
        <v>121</v>
      </c>
    </row>
    <row r="384" spans="14:15" x14ac:dyDescent="0.25">
      <c r="N384">
        <v>19050</v>
      </c>
      <c r="O384">
        <v>118</v>
      </c>
    </row>
    <row r="385" spans="14:15" x14ac:dyDescent="0.25">
      <c r="N385">
        <v>19100</v>
      </c>
      <c r="O385">
        <v>112</v>
      </c>
    </row>
    <row r="386" spans="14:15" x14ac:dyDescent="0.25">
      <c r="N386">
        <v>19150</v>
      </c>
      <c r="O386">
        <v>126</v>
      </c>
    </row>
    <row r="387" spans="14:15" x14ac:dyDescent="0.25">
      <c r="N387">
        <v>19200</v>
      </c>
      <c r="O387">
        <v>134</v>
      </c>
    </row>
    <row r="388" spans="14:15" x14ac:dyDescent="0.25">
      <c r="N388">
        <v>19250</v>
      </c>
      <c r="O388">
        <v>100</v>
      </c>
    </row>
    <row r="389" spans="14:15" x14ac:dyDescent="0.25">
      <c r="N389">
        <v>19300</v>
      </c>
      <c r="O389">
        <v>120</v>
      </c>
    </row>
    <row r="390" spans="14:15" x14ac:dyDescent="0.25">
      <c r="N390">
        <v>19350</v>
      </c>
      <c r="O390">
        <v>108</v>
      </c>
    </row>
    <row r="391" spans="14:15" x14ac:dyDescent="0.25">
      <c r="N391">
        <v>19400</v>
      </c>
      <c r="O391">
        <v>108</v>
      </c>
    </row>
    <row r="392" spans="14:15" x14ac:dyDescent="0.25">
      <c r="N392">
        <v>19450</v>
      </c>
      <c r="O392">
        <v>124</v>
      </c>
    </row>
    <row r="393" spans="14:15" x14ac:dyDescent="0.25">
      <c r="N393">
        <v>19500</v>
      </c>
      <c r="O393">
        <v>96</v>
      </c>
    </row>
    <row r="394" spans="14:15" x14ac:dyDescent="0.25">
      <c r="N394">
        <v>19550</v>
      </c>
      <c r="O394">
        <v>100</v>
      </c>
    </row>
    <row r="395" spans="14:15" x14ac:dyDescent="0.25">
      <c r="N395">
        <v>19600</v>
      </c>
      <c r="O395">
        <v>108</v>
      </c>
    </row>
    <row r="396" spans="14:15" x14ac:dyDescent="0.25">
      <c r="N396">
        <v>19650</v>
      </c>
      <c r="O396">
        <v>123</v>
      </c>
    </row>
    <row r="397" spans="14:15" x14ac:dyDescent="0.25">
      <c r="N397">
        <v>19700</v>
      </c>
      <c r="O397">
        <v>124</v>
      </c>
    </row>
    <row r="398" spans="14:15" x14ac:dyDescent="0.25">
      <c r="N398">
        <v>19750</v>
      </c>
      <c r="O398">
        <v>125</v>
      </c>
    </row>
    <row r="399" spans="14:15" x14ac:dyDescent="0.25">
      <c r="N399">
        <v>19800</v>
      </c>
      <c r="O399">
        <v>130</v>
      </c>
    </row>
    <row r="400" spans="14:15" x14ac:dyDescent="0.25">
      <c r="N400">
        <v>19850</v>
      </c>
      <c r="O400">
        <v>114</v>
      </c>
    </row>
    <row r="401" spans="14:15" x14ac:dyDescent="0.25">
      <c r="N401">
        <v>19900</v>
      </c>
      <c r="O401">
        <v>115</v>
      </c>
    </row>
    <row r="402" spans="14:15" x14ac:dyDescent="0.25">
      <c r="N402">
        <v>19950</v>
      </c>
      <c r="O402">
        <v>140</v>
      </c>
    </row>
    <row r="403" spans="14:15" x14ac:dyDescent="0.25">
      <c r="N403">
        <v>20000</v>
      </c>
      <c r="O403">
        <v>125</v>
      </c>
    </row>
    <row r="404" spans="14:15" x14ac:dyDescent="0.25">
      <c r="N404">
        <v>20050</v>
      </c>
      <c r="O404">
        <v>140</v>
      </c>
    </row>
    <row r="405" spans="14:15" x14ac:dyDescent="0.25">
      <c r="N405">
        <v>20100</v>
      </c>
      <c r="O405">
        <v>129</v>
      </c>
    </row>
    <row r="406" spans="14:15" x14ac:dyDescent="0.25">
      <c r="N406">
        <v>20150</v>
      </c>
      <c r="O406">
        <v>124</v>
      </c>
    </row>
    <row r="407" spans="14:15" x14ac:dyDescent="0.25">
      <c r="N407">
        <v>20200</v>
      </c>
      <c r="O407">
        <v>116</v>
      </c>
    </row>
    <row r="408" spans="14:15" x14ac:dyDescent="0.25">
      <c r="N408">
        <v>20250</v>
      </c>
      <c r="O408">
        <v>112</v>
      </c>
    </row>
    <row r="409" spans="14:15" x14ac:dyDescent="0.25">
      <c r="N409">
        <v>20300</v>
      </c>
      <c r="O409">
        <v>126</v>
      </c>
    </row>
    <row r="410" spans="14:15" x14ac:dyDescent="0.25">
      <c r="N410">
        <v>20350</v>
      </c>
      <c r="O410">
        <v>128</v>
      </c>
    </row>
    <row r="411" spans="14:15" x14ac:dyDescent="0.25">
      <c r="N411">
        <v>20400</v>
      </c>
      <c r="O411">
        <v>118</v>
      </c>
    </row>
    <row r="412" spans="14:15" x14ac:dyDescent="0.25">
      <c r="N412">
        <v>20450</v>
      </c>
      <c r="O412">
        <v>118</v>
      </c>
    </row>
    <row r="413" spans="14:15" x14ac:dyDescent="0.25">
      <c r="N413">
        <v>20500</v>
      </c>
      <c r="O413">
        <v>116</v>
      </c>
    </row>
    <row r="414" spans="14:15" x14ac:dyDescent="0.25">
      <c r="N414">
        <v>20550</v>
      </c>
      <c r="O414">
        <v>109</v>
      </c>
    </row>
    <row r="415" spans="14:15" x14ac:dyDescent="0.25">
      <c r="N415">
        <v>20600</v>
      </c>
      <c r="O415">
        <v>103</v>
      </c>
    </row>
    <row r="416" spans="14:15" x14ac:dyDescent="0.25">
      <c r="N416">
        <v>20650</v>
      </c>
      <c r="O416">
        <v>117</v>
      </c>
    </row>
    <row r="417" spans="14:15" x14ac:dyDescent="0.25">
      <c r="N417">
        <v>20700</v>
      </c>
      <c r="O417">
        <v>121</v>
      </c>
    </row>
    <row r="418" spans="14:15" x14ac:dyDescent="0.25">
      <c r="N418">
        <v>20750</v>
      </c>
      <c r="O418">
        <v>106</v>
      </c>
    </row>
    <row r="419" spans="14:15" x14ac:dyDescent="0.25">
      <c r="N419">
        <v>20800</v>
      </c>
      <c r="O419">
        <v>124</v>
      </c>
    </row>
    <row r="420" spans="14:15" x14ac:dyDescent="0.25">
      <c r="N420">
        <v>20850</v>
      </c>
      <c r="O420">
        <v>125</v>
      </c>
    </row>
    <row r="421" spans="14:15" x14ac:dyDescent="0.25">
      <c r="N421">
        <v>20900</v>
      </c>
      <c r="O421">
        <v>125</v>
      </c>
    </row>
    <row r="422" spans="14:15" x14ac:dyDescent="0.25">
      <c r="N422">
        <v>20950</v>
      </c>
      <c r="O422">
        <v>103</v>
      </c>
    </row>
    <row r="423" spans="14:15" x14ac:dyDescent="0.25">
      <c r="N423">
        <v>21000</v>
      </c>
      <c r="O423">
        <v>116</v>
      </c>
    </row>
    <row r="424" spans="14:15" x14ac:dyDescent="0.25">
      <c r="N424">
        <v>21050</v>
      </c>
      <c r="O424">
        <v>117</v>
      </c>
    </row>
    <row r="425" spans="14:15" x14ac:dyDescent="0.25">
      <c r="N425">
        <v>21100</v>
      </c>
      <c r="O425">
        <v>113</v>
      </c>
    </row>
    <row r="426" spans="14:15" x14ac:dyDescent="0.25">
      <c r="N426">
        <v>21150</v>
      </c>
      <c r="O426">
        <v>126</v>
      </c>
    </row>
    <row r="427" spans="14:15" x14ac:dyDescent="0.25">
      <c r="N427">
        <v>21200</v>
      </c>
      <c r="O427">
        <v>120</v>
      </c>
    </row>
    <row r="428" spans="14:15" x14ac:dyDescent="0.25">
      <c r="N428">
        <v>21250</v>
      </c>
      <c r="O428">
        <v>99</v>
      </c>
    </row>
    <row r="429" spans="14:15" x14ac:dyDescent="0.25">
      <c r="N429">
        <v>21300</v>
      </c>
      <c r="O429">
        <v>107</v>
      </c>
    </row>
    <row r="430" spans="14:15" x14ac:dyDescent="0.25">
      <c r="N430">
        <v>21350</v>
      </c>
      <c r="O430">
        <v>99</v>
      </c>
    </row>
    <row r="431" spans="14:15" x14ac:dyDescent="0.25">
      <c r="N431">
        <v>21400</v>
      </c>
      <c r="O431">
        <v>124</v>
      </c>
    </row>
    <row r="432" spans="14:15" x14ac:dyDescent="0.25">
      <c r="N432">
        <v>21450</v>
      </c>
      <c r="O432">
        <v>122</v>
      </c>
    </row>
    <row r="433" spans="14:15" x14ac:dyDescent="0.25">
      <c r="N433">
        <v>21500</v>
      </c>
      <c r="O433">
        <v>98</v>
      </c>
    </row>
    <row r="434" spans="14:15" x14ac:dyDescent="0.25">
      <c r="N434">
        <v>21550</v>
      </c>
      <c r="O434">
        <v>117</v>
      </c>
    </row>
    <row r="435" spans="14:15" x14ac:dyDescent="0.25">
      <c r="N435">
        <v>21600</v>
      </c>
      <c r="O435">
        <v>116</v>
      </c>
    </row>
    <row r="436" spans="14:15" x14ac:dyDescent="0.25">
      <c r="N436">
        <v>21650</v>
      </c>
      <c r="O436">
        <v>115</v>
      </c>
    </row>
    <row r="437" spans="14:15" x14ac:dyDescent="0.25">
      <c r="N437">
        <v>21700</v>
      </c>
      <c r="O437">
        <v>99</v>
      </c>
    </row>
    <row r="438" spans="14:15" x14ac:dyDescent="0.25">
      <c r="N438">
        <v>21750</v>
      </c>
      <c r="O438">
        <v>116</v>
      </c>
    </row>
    <row r="439" spans="14:15" x14ac:dyDescent="0.25">
      <c r="N439">
        <v>21800</v>
      </c>
      <c r="O439">
        <v>104</v>
      </c>
    </row>
    <row r="440" spans="14:15" x14ac:dyDescent="0.25">
      <c r="N440">
        <v>21850</v>
      </c>
      <c r="O440">
        <v>114</v>
      </c>
    </row>
    <row r="441" spans="14:15" x14ac:dyDescent="0.25">
      <c r="N441">
        <v>21900</v>
      </c>
      <c r="O441">
        <v>103</v>
      </c>
    </row>
    <row r="442" spans="14:15" x14ac:dyDescent="0.25">
      <c r="N442">
        <v>21950</v>
      </c>
      <c r="O442">
        <v>122</v>
      </c>
    </row>
    <row r="443" spans="14:15" x14ac:dyDescent="0.25">
      <c r="N443">
        <v>22000</v>
      </c>
      <c r="O443">
        <v>123</v>
      </c>
    </row>
    <row r="444" spans="14:15" x14ac:dyDescent="0.25">
      <c r="N444">
        <v>22050</v>
      </c>
      <c r="O444">
        <v>125</v>
      </c>
    </row>
    <row r="445" spans="14:15" x14ac:dyDescent="0.25">
      <c r="N445">
        <v>22100</v>
      </c>
      <c r="O445">
        <v>107</v>
      </c>
    </row>
    <row r="446" spans="14:15" x14ac:dyDescent="0.25">
      <c r="N446">
        <v>22150</v>
      </c>
      <c r="O446">
        <v>141</v>
      </c>
    </row>
    <row r="447" spans="14:15" x14ac:dyDescent="0.25">
      <c r="N447">
        <v>22200</v>
      </c>
      <c r="O447">
        <v>114</v>
      </c>
    </row>
    <row r="448" spans="14:15" x14ac:dyDescent="0.25">
      <c r="N448">
        <v>22250</v>
      </c>
      <c r="O448">
        <v>110</v>
      </c>
    </row>
    <row r="449" spans="14:15" x14ac:dyDescent="0.25">
      <c r="N449">
        <v>22300</v>
      </c>
      <c r="O449">
        <v>124</v>
      </c>
    </row>
    <row r="450" spans="14:15" x14ac:dyDescent="0.25">
      <c r="N450">
        <v>22350</v>
      </c>
      <c r="O450">
        <v>120</v>
      </c>
    </row>
    <row r="451" spans="14:15" x14ac:dyDescent="0.25">
      <c r="N451">
        <v>22400</v>
      </c>
      <c r="O451">
        <v>106</v>
      </c>
    </row>
    <row r="452" spans="14:15" x14ac:dyDescent="0.25">
      <c r="N452">
        <v>22450</v>
      </c>
      <c r="O452">
        <v>109</v>
      </c>
    </row>
    <row r="453" spans="14:15" x14ac:dyDescent="0.25">
      <c r="N453">
        <v>22500</v>
      </c>
      <c r="O453">
        <v>118</v>
      </c>
    </row>
    <row r="454" spans="14:15" x14ac:dyDescent="0.25">
      <c r="N454">
        <v>22550</v>
      </c>
      <c r="O454">
        <v>132</v>
      </c>
    </row>
    <row r="455" spans="14:15" x14ac:dyDescent="0.25">
      <c r="N455">
        <v>22600</v>
      </c>
      <c r="O455">
        <v>150</v>
      </c>
    </row>
    <row r="456" spans="14:15" x14ac:dyDescent="0.25">
      <c r="N456">
        <v>22650</v>
      </c>
      <c r="O456">
        <v>127</v>
      </c>
    </row>
    <row r="457" spans="14:15" x14ac:dyDescent="0.25">
      <c r="N457">
        <v>22700</v>
      </c>
      <c r="O457">
        <v>115</v>
      </c>
    </row>
    <row r="458" spans="14:15" x14ac:dyDescent="0.25">
      <c r="N458">
        <v>22750</v>
      </c>
      <c r="O458">
        <v>103</v>
      </c>
    </row>
    <row r="459" spans="14:15" x14ac:dyDescent="0.25">
      <c r="N459">
        <v>22800</v>
      </c>
      <c r="O459">
        <v>104</v>
      </c>
    </row>
    <row r="460" spans="14:15" x14ac:dyDescent="0.25">
      <c r="N460">
        <v>22850</v>
      </c>
      <c r="O460">
        <v>112</v>
      </c>
    </row>
    <row r="461" spans="14:15" x14ac:dyDescent="0.25">
      <c r="N461">
        <v>22900</v>
      </c>
      <c r="O461">
        <v>109</v>
      </c>
    </row>
    <row r="462" spans="14:15" x14ac:dyDescent="0.25">
      <c r="N462">
        <v>22950</v>
      </c>
      <c r="O462">
        <v>113</v>
      </c>
    </row>
    <row r="463" spans="14:15" x14ac:dyDescent="0.25">
      <c r="N463">
        <v>23000</v>
      </c>
      <c r="O463">
        <v>130</v>
      </c>
    </row>
    <row r="464" spans="14:15" x14ac:dyDescent="0.25">
      <c r="N464">
        <v>23050</v>
      </c>
      <c r="O464">
        <v>119</v>
      </c>
    </row>
    <row r="465" spans="14:15" x14ac:dyDescent="0.25">
      <c r="N465">
        <v>23100</v>
      </c>
      <c r="O465">
        <v>103</v>
      </c>
    </row>
    <row r="466" spans="14:15" x14ac:dyDescent="0.25">
      <c r="N466">
        <v>23150</v>
      </c>
      <c r="O466">
        <v>111</v>
      </c>
    </row>
    <row r="467" spans="14:15" x14ac:dyDescent="0.25">
      <c r="N467">
        <v>23200</v>
      </c>
      <c r="O467">
        <v>117</v>
      </c>
    </row>
    <row r="468" spans="14:15" x14ac:dyDescent="0.25">
      <c r="N468">
        <v>23250</v>
      </c>
      <c r="O468">
        <v>122</v>
      </c>
    </row>
    <row r="469" spans="14:15" x14ac:dyDescent="0.25">
      <c r="N469">
        <v>23300</v>
      </c>
      <c r="O469">
        <v>111</v>
      </c>
    </row>
    <row r="470" spans="14:15" x14ac:dyDescent="0.25">
      <c r="N470">
        <v>23350</v>
      </c>
      <c r="O470">
        <v>100</v>
      </c>
    </row>
    <row r="471" spans="14:15" x14ac:dyDescent="0.25">
      <c r="N471">
        <v>23400</v>
      </c>
      <c r="O471">
        <v>101</v>
      </c>
    </row>
    <row r="472" spans="14:15" x14ac:dyDescent="0.25">
      <c r="N472">
        <v>23450</v>
      </c>
      <c r="O472">
        <v>108</v>
      </c>
    </row>
    <row r="473" spans="14:15" x14ac:dyDescent="0.25">
      <c r="N473">
        <v>23500</v>
      </c>
      <c r="O473">
        <v>121</v>
      </c>
    </row>
    <row r="474" spans="14:15" x14ac:dyDescent="0.25">
      <c r="N474">
        <v>23550</v>
      </c>
      <c r="O474">
        <v>79</v>
      </c>
    </row>
    <row r="475" spans="14:15" x14ac:dyDescent="0.25">
      <c r="N475">
        <v>23600</v>
      </c>
      <c r="O475">
        <v>117</v>
      </c>
    </row>
    <row r="476" spans="14:15" x14ac:dyDescent="0.25">
      <c r="N476">
        <v>23650</v>
      </c>
      <c r="O476">
        <v>109</v>
      </c>
    </row>
    <row r="477" spans="14:15" x14ac:dyDescent="0.25">
      <c r="N477">
        <v>23700</v>
      </c>
      <c r="O477">
        <v>116</v>
      </c>
    </row>
    <row r="478" spans="14:15" x14ac:dyDescent="0.25">
      <c r="N478">
        <v>23750</v>
      </c>
      <c r="O478">
        <v>128</v>
      </c>
    </row>
    <row r="479" spans="14:15" x14ac:dyDescent="0.25">
      <c r="N479">
        <v>23800</v>
      </c>
      <c r="O479">
        <v>122</v>
      </c>
    </row>
    <row r="480" spans="14:15" x14ac:dyDescent="0.25">
      <c r="N480">
        <v>23850</v>
      </c>
      <c r="O480">
        <v>110</v>
      </c>
    </row>
    <row r="481" spans="14:15" x14ac:dyDescent="0.25">
      <c r="N481">
        <v>23900</v>
      </c>
      <c r="O481">
        <v>98</v>
      </c>
    </row>
    <row r="482" spans="14:15" x14ac:dyDescent="0.25">
      <c r="N482">
        <v>23950</v>
      </c>
      <c r="O482">
        <v>117</v>
      </c>
    </row>
    <row r="483" spans="14:15" x14ac:dyDescent="0.25">
      <c r="N483">
        <v>24000</v>
      </c>
      <c r="O483">
        <v>99</v>
      </c>
    </row>
    <row r="484" spans="14:15" x14ac:dyDescent="0.25">
      <c r="N484">
        <v>24050</v>
      </c>
      <c r="O484">
        <v>113</v>
      </c>
    </row>
    <row r="485" spans="14:15" x14ac:dyDescent="0.25">
      <c r="N485">
        <v>24100</v>
      </c>
      <c r="O485">
        <v>119</v>
      </c>
    </row>
    <row r="486" spans="14:15" x14ac:dyDescent="0.25">
      <c r="N486">
        <v>24150</v>
      </c>
      <c r="O486">
        <v>125</v>
      </c>
    </row>
    <row r="487" spans="14:15" x14ac:dyDescent="0.25">
      <c r="N487">
        <v>24200</v>
      </c>
      <c r="O487">
        <v>89</v>
      </c>
    </row>
    <row r="488" spans="14:15" x14ac:dyDescent="0.25">
      <c r="N488">
        <v>24250</v>
      </c>
      <c r="O488">
        <v>104</v>
      </c>
    </row>
    <row r="489" spans="14:15" x14ac:dyDescent="0.25">
      <c r="N489">
        <v>24300</v>
      </c>
      <c r="O489">
        <v>103</v>
      </c>
    </row>
    <row r="490" spans="14:15" x14ac:dyDescent="0.25">
      <c r="N490">
        <v>24350</v>
      </c>
      <c r="O490">
        <v>107</v>
      </c>
    </row>
    <row r="491" spans="14:15" x14ac:dyDescent="0.25">
      <c r="N491">
        <v>24400</v>
      </c>
      <c r="O491">
        <v>119</v>
      </c>
    </row>
    <row r="492" spans="14:15" x14ac:dyDescent="0.25">
      <c r="N492">
        <v>24450</v>
      </c>
      <c r="O492">
        <v>129</v>
      </c>
    </row>
    <row r="493" spans="14:15" x14ac:dyDescent="0.25">
      <c r="N493">
        <v>24500</v>
      </c>
      <c r="O493">
        <v>99</v>
      </c>
    </row>
    <row r="494" spans="14:15" x14ac:dyDescent="0.25">
      <c r="N494">
        <v>24550</v>
      </c>
      <c r="O494">
        <v>128</v>
      </c>
    </row>
    <row r="495" spans="14:15" x14ac:dyDescent="0.25">
      <c r="N495">
        <v>24600</v>
      </c>
      <c r="O495">
        <v>126</v>
      </c>
    </row>
    <row r="496" spans="14:15" x14ac:dyDescent="0.25">
      <c r="N496">
        <v>24650</v>
      </c>
      <c r="O496">
        <v>122</v>
      </c>
    </row>
    <row r="497" spans="14:15" x14ac:dyDescent="0.25">
      <c r="N497">
        <v>24700</v>
      </c>
      <c r="O497">
        <v>103</v>
      </c>
    </row>
    <row r="498" spans="14:15" x14ac:dyDescent="0.25">
      <c r="N498">
        <v>24750</v>
      </c>
      <c r="O498">
        <v>149</v>
      </c>
    </row>
    <row r="499" spans="14:15" x14ac:dyDescent="0.25">
      <c r="N499">
        <v>24800</v>
      </c>
      <c r="O499">
        <v>111</v>
      </c>
    </row>
    <row r="500" spans="14:15" x14ac:dyDescent="0.25">
      <c r="N500">
        <v>24850</v>
      </c>
      <c r="O500">
        <v>126</v>
      </c>
    </row>
    <row r="501" spans="14:15" x14ac:dyDescent="0.25">
      <c r="N501">
        <v>24900</v>
      </c>
      <c r="O501">
        <v>121</v>
      </c>
    </row>
    <row r="502" spans="14:15" x14ac:dyDescent="0.25">
      <c r="N502">
        <v>24950</v>
      </c>
      <c r="O502">
        <v>116</v>
      </c>
    </row>
    <row r="503" spans="14:15" x14ac:dyDescent="0.25">
      <c r="N503">
        <v>25000</v>
      </c>
      <c r="O503">
        <v>108</v>
      </c>
    </row>
    <row r="504" spans="14:15" x14ac:dyDescent="0.25">
      <c r="N504">
        <v>25050</v>
      </c>
      <c r="O504">
        <v>104</v>
      </c>
    </row>
    <row r="505" spans="14:15" x14ac:dyDescent="0.25">
      <c r="N505">
        <v>25100</v>
      </c>
      <c r="O505">
        <v>125</v>
      </c>
    </row>
    <row r="506" spans="14:15" x14ac:dyDescent="0.25">
      <c r="N506">
        <v>25150</v>
      </c>
      <c r="O506">
        <v>121</v>
      </c>
    </row>
    <row r="507" spans="14:15" x14ac:dyDescent="0.25">
      <c r="N507">
        <v>25200</v>
      </c>
      <c r="O507">
        <v>112</v>
      </c>
    </row>
    <row r="508" spans="14:15" x14ac:dyDescent="0.25">
      <c r="N508">
        <v>25250</v>
      </c>
      <c r="O508">
        <v>115</v>
      </c>
    </row>
    <row r="509" spans="14:15" x14ac:dyDescent="0.25">
      <c r="N509">
        <v>25300</v>
      </c>
      <c r="O509">
        <v>114</v>
      </c>
    </row>
    <row r="510" spans="14:15" x14ac:dyDescent="0.25">
      <c r="N510">
        <v>25350</v>
      </c>
      <c r="O510">
        <v>109</v>
      </c>
    </row>
    <row r="511" spans="14:15" x14ac:dyDescent="0.25">
      <c r="N511">
        <v>25400</v>
      </c>
      <c r="O511">
        <v>122</v>
      </c>
    </row>
    <row r="512" spans="14:15" x14ac:dyDescent="0.25">
      <c r="N512">
        <v>25450</v>
      </c>
      <c r="O512">
        <v>129</v>
      </c>
    </row>
    <row r="513" spans="14:15" x14ac:dyDescent="0.25">
      <c r="N513">
        <v>25500</v>
      </c>
      <c r="O513">
        <v>118</v>
      </c>
    </row>
    <row r="514" spans="14:15" x14ac:dyDescent="0.25">
      <c r="N514">
        <v>25550</v>
      </c>
      <c r="O514">
        <v>110</v>
      </c>
    </row>
    <row r="515" spans="14:15" x14ac:dyDescent="0.25">
      <c r="N515">
        <v>25600</v>
      </c>
      <c r="O515">
        <v>120</v>
      </c>
    </row>
    <row r="516" spans="14:15" x14ac:dyDescent="0.25">
      <c r="N516">
        <v>25650</v>
      </c>
      <c r="O516">
        <v>99</v>
      </c>
    </row>
    <row r="517" spans="14:15" x14ac:dyDescent="0.25">
      <c r="N517">
        <v>25700</v>
      </c>
      <c r="O517">
        <v>134</v>
      </c>
    </row>
    <row r="518" spans="14:15" x14ac:dyDescent="0.25">
      <c r="N518">
        <v>25750</v>
      </c>
      <c r="O518">
        <v>103</v>
      </c>
    </row>
    <row r="519" spans="14:15" x14ac:dyDescent="0.25">
      <c r="N519">
        <v>25800</v>
      </c>
      <c r="O519">
        <v>89</v>
      </c>
    </row>
    <row r="520" spans="14:15" x14ac:dyDescent="0.25">
      <c r="N520">
        <v>25850</v>
      </c>
      <c r="O520">
        <v>101</v>
      </c>
    </row>
    <row r="521" spans="14:15" x14ac:dyDescent="0.25">
      <c r="N521">
        <v>25900</v>
      </c>
      <c r="O521">
        <v>117</v>
      </c>
    </row>
    <row r="522" spans="14:15" x14ac:dyDescent="0.25">
      <c r="N522">
        <v>25950</v>
      </c>
      <c r="O522">
        <v>94</v>
      </c>
    </row>
    <row r="523" spans="14:15" x14ac:dyDescent="0.25">
      <c r="N523">
        <v>26000</v>
      </c>
      <c r="O523">
        <v>104</v>
      </c>
    </row>
    <row r="524" spans="14:15" x14ac:dyDescent="0.25">
      <c r="N524">
        <v>26050</v>
      </c>
      <c r="O524">
        <v>130</v>
      </c>
    </row>
    <row r="525" spans="14:15" x14ac:dyDescent="0.25">
      <c r="N525">
        <v>26100</v>
      </c>
      <c r="O525">
        <v>89</v>
      </c>
    </row>
    <row r="526" spans="14:15" x14ac:dyDescent="0.25">
      <c r="N526">
        <v>26150</v>
      </c>
      <c r="O526">
        <v>97</v>
      </c>
    </row>
    <row r="527" spans="14:15" x14ac:dyDescent="0.25">
      <c r="N527">
        <v>26200</v>
      </c>
      <c r="O527">
        <v>108</v>
      </c>
    </row>
    <row r="528" spans="14:15" x14ac:dyDescent="0.25">
      <c r="N528">
        <v>26250</v>
      </c>
      <c r="O528">
        <v>111</v>
      </c>
    </row>
    <row r="529" spans="14:15" x14ac:dyDescent="0.25">
      <c r="N529">
        <v>26300</v>
      </c>
      <c r="O529">
        <v>96</v>
      </c>
    </row>
    <row r="530" spans="14:15" x14ac:dyDescent="0.25">
      <c r="N530">
        <v>26350</v>
      </c>
      <c r="O530">
        <v>117</v>
      </c>
    </row>
    <row r="531" spans="14:15" x14ac:dyDescent="0.25">
      <c r="N531">
        <v>26400</v>
      </c>
      <c r="O531">
        <v>123</v>
      </c>
    </row>
    <row r="532" spans="14:15" x14ac:dyDescent="0.25">
      <c r="N532">
        <v>26450</v>
      </c>
      <c r="O532">
        <v>102</v>
      </c>
    </row>
    <row r="533" spans="14:15" x14ac:dyDescent="0.25">
      <c r="N533">
        <v>26500</v>
      </c>
      <c r="O533">
        <v>122</v>
      </c>
    </row>
    <row r="534" spans="14:15" x14ac:dyDescent="0.25">
      <c r="N534">
        <v>26550</v>
      </c>
      <c r="O534">
        <v>111</v>
      </c>
    </row>
    <row r="535" spans="14:15" x14ac:dyDescent="0.25">
      <c r="N535">
        <v>26600</v>
      </c>
      <c r="O535">
        <v>109</v>
      </c>
    </row>
    <row r="536" spans="14:15" x14ac:dyDescent="0.25">
      <c r="N536">
        <v>26650</v>
      </c>
      <c r="O536">
        <v>99</v>
      </c>
    </row>
    <row r="537" spans="14:15" x14ac:dyDescent="0.25">
      <c r="N537">
        <v>26700</v>
      </c>
      <c r="O537">
        <v>105</v>
      </c>
    </row>
    <row r="538" spans="14:15" x14ac:dyDescent="0.25">
      <c r="N538">
        <v>26750</v>
      </c>
      <c r="O538">
        <v>129</v>
      </c>
    </row>
    <row r="539" spans="14:15" x14ac:dyDescent="0.25">
      <c r="N539">
        <v>26800</v>
      </c>
      <c r="O539">
        <v>121</v>
      </c>
    </row>
    <row r="540" spans="14:15" x14ac:dyDescent="0.25">
      <c r="N540">
        <v>26850</v>
      </c>
      <c r="O540">
        <v>115</v>
      </c>
    </row>
    <row r="541" spans="14:15" x14ac:dyDescent="0.25">
      <c r="N541">
        <v>26900</v>
      </c>
      <c r="O541">
        <v>130</v>
      </c>
    </row>
    <row r="542" spans="14:15" x14ac:dyDescent="0.25">
      <c r="N542">
        <v>26950</v>
      </c>
      <c r="O542">
        <v>93</v>
      </c>
    </row>
    <row r="543" spans="14:15" x14ac:dyDescent="0.25">
      <c r="N543">
        <v>27000</v>
      </c>
      <c r="O543">
        <v>105</v>
      </c>
    </row>
    <row r="544" spans="14:15" x14ac:dyDescent="0.25">
      <c r="N544">
        <v>27050</v>
      </c>
      <c r="O544">
        <v>119</v>
      </c>
    </row>
    <row r="545" spans="14:15" x14ac:dyDescent="0.25">
      <c r="N545">
        <v>27100</v>
      </c>
      <c r="O545">
        <v>97</v>
      </c>
    </row>
    <row r="546" spans="14:15" x14ac:dyDescent="0.25">
      <c r="N546">
        <v>27150</v>
      </c>
      <c r="O546">
        <v>115</v>
      </c>
    </row>
    <row r="547" spans="14:15" x14ac:dyDescent="0.25">
      <c r="N547">
        <v>27200</v>
      </c>
      <c r="O547">
        <v>113</v>
      </c>
    </row>
    <row r="548" spans="14:15" x14ac:dyDescent="0.25">
      <c r="N548">
        <v>27250</v>
      </c>
      <c r="O548">
        <v>107</v>
      </c>
    </row>
    <row r="549" spans="14:15" x14ac:dyDescent="0.25">
      <c r="N549">
        <v>27300</v>
      </c>
      <c r="O549">
        <v>95</v>
      </c>
    </row>
    <row r="550" spans="14:15" x14ac:dyDescent="0.25">
      <c r="N550">
        <v>27350</v>
      </c>
      <c r="O550">
        <v>102</v>
      </c>
    </row>
    <row r="551" spans="14:15" x14ac:dyDescent="0.25">
      <c r="N551">
        <v>27400</v>
      </c>
      <c r="O551">
        <v>87</v>
      </c>
    </row>
    <row r="552" spans="14:15" x14ac:dyDescent="0.25">
      <c r="N552">
        <v>27450</v>
      </c>
      <c r="O552">
        <v>120</v>
      </c>
    </row>
    <row r="553" spans="14:15" x14ac:dyDescent="0.25">
      <c r="N553">
        <v>27500</v>
      </c>
      <c r="O553">
        <v>118</v>
      </c>
    </row>
    <row r="554" spans="14:15" x14ac:dyDescent="0.25">
      <c r="N554">
        <v>27550</v>
      </c>
      <c r="O554">
        <v>105</v>
      </c>
    </row>
    <row r="555" spans="14:15" x14ac:dyDescent="0.25">
      <c r="N555">
        <v>27600</v>
      </c>
      <c r="O555">
        <v>111</v>
      </c>
    </row>
    <row r="556" spans="14:15" x14ac:dyDescent="0.25">
      <c r="N556">
        <v>27650</v>
      </c>
      <c r="O556">
        <v>102</v>
      </c>
    </row>
    <row r="557" spans="14:15" x14ac:dyDescent="0.25">
      <c r="N557">
        <v>27700</v>
      </c>
      <c r="O557">
        <v>113</v>
      </c>
    </row>
    <row r="558" spans="14:15" x14ac:dyDescent="0.25">
      <c r="N558">
        <v>27750</v>
      </c>
      <c r="O558">
        <v>103</v>
      </c>
    </row>
    <row r="559" spans="14:15" x14ac:dyDescent="0.25">
      <c r="N559">
        <v>27800</v>
      </c>
      <c r="O559">
        <v>93</v>
      </c>
    </row>
    <row r="560" spans="14:15" x14ac:dyDescent="0.25">
      <c r="N560">
        <v>27850</v>
      </c>
      <c r="O560">
        <v>103</v>
      </c>
    </row>
    <row r="561" spans="14:15" x14ac:dyDescent="0.25">
      <c r="N561">
        <v>27900</v>
      </c>
      <c r="O561">
        <v>107</v>
      </c>
    </row>
    <row r="562" spans="14:15" x14ac:dyDescent="0.25">
      <c r="N562">
        <v>27950</v>
      </c>
      <c r="O562">
        <v>118</v>
      </c>
    </row>
    <row r="563" spans="14:15" x14ac:dyDescent="0.25">
      <c r="N563">
        <v>28000</v>
      </c>
      <c r="O563">
        <v>105</v>
      </c>
    </row>
    <row r="564" spans="14:15" x14ac:dyDescent="0.25">
      <c r="N564">
        <v>28050</v>
      </c>
      <c r="O564">
        <v>131</v>
      </c>
    </row>
    <row r="565" spans="14:15" x14ac:dyDescent="0.25">
      <c r="N565">
        <v>28100</v>
      </c>
      <c r="O565">
        <v>119</v>
      </c>
    </row>
    <row r="566" spans="14:15" x14ac:dyDescent="0.25">
      <c r="N566">
        <v>28150</v>
      </c>
      <c r="O566">
        <v>108</v>
      </c>
    </row>
    <row r="567" spans="14:15" x14ac:dyDescent="0.25">
      <c r="N567">
        <v>28200</v>
      </c>
      <c r="O567">
        <v>97</v>
      </c>
    </row>
    <row r="568" spans="14:15" x14ac:dyDescent="0.25">
      <c r="N568">
        <v>28250</v>
      </c>
      <c r="O568">
        <v>110</v>
      </c>
    </row>
    <row r="569" spans="14:15" x14ac:dyDescent="0.25">
      <c r="N569">
        <v>28300</v>
      </c>
      <c r="O569">
        <v>113</v>
      </c>
    </row>
    <row r="570" spans="14:15" x14ac:dyDescent="0.25">
      <c r="N570">
        <v>28350</v>
      </c>
      <c r="O570">
        <v>107</v>
      </c>
    </row>
    <row r="571" spans="14:15" x14ac:dyDescent="0.25">
      <c r="N571">
        <v>28400</v>
      </c>
      <c r="O571">
        <v>95</v>
      </c>
    </row>
    <row r="572" spans="14:15" x14ac:dyDescent="0.25">
      <c r="N572">
        <v>28450</v>
      </c>
      <c r="O572">
        <v>95</v>
      </c>
    </row>
    <row r="573" spans="14:15" x14ac:dyDescent="0.25">
      <c r="N573">
        <v>28500</v>
      </c>
      <c r="O573">
        <v>112</v>
      </c>
    </row>
    <row r="574" spans="14:15" x14ac:dyDescent="0.25">
      <c r="N574">
        <v>28550</v>
      </c>
      <c r="O574">
        <v>102</v>
      </c>
    </row>
    <row r="575" spans="14:15" x14ac:dyDescent="0.25">
      <c r="N575">
        <v>28600</v>
      </c>
      <c r="O575">
        <v>98</v>
      </c>
    </row>
    <row r="576" spans="14:15" x14ac:dyDescent="0.25">
      <c r="N576">
        <v>28650</v>
      </c>
      <c r="O576">
        <v>123</v>
      </c>
    </row>
    <row r="577" spans="14:15" x14ac:dyDescent="0.25">
      <c r="N577">
        <v>28700</v>
      </c>
      <c r="O577">
        <v>107</v>
      </c>
    </row>
    <row r="578" spans="14:15" x14ac:dyDescent="0.25">
      <c r="N578">
        <v>28750</v>
      </c>
      <c r="O578">
        <v>109</v>
      </c>
    </row>
    <row r="579" spans="14:15" x14ac:dyDescent="0.25">
      <c r="N579">
        <v>28800</v>
      </c>
      <c r="O579">
        <v>93</v>
      </c>
    </row>
    <row r="580" spans="14:15" x14ac:dyDescent="0.25">
      <c r="N580">
        <v>28850</v>
      </c>
      <c r="O580">
        <v>100</v>
      </c>
    </row>
    <row r="581" spans="14:15" x14ac:dyDescent="0.25">
      <c r="N581">
        <v>28900</v>
      </c>
      <c r="O581">
        <v>102</v>
      </c>
    </row>
    <row r="582" spans="14:15" x14ac:dyDescent="0.25">
      <c r="N582">
        <v>28950</v>
      </c>
      <c r="O582">
        <v>88</v>
      </c>
    </row>
    <row r="583" spans="14:15" x14ac:dyDescent="0.25">
      <c r="N583">
        <v>29000</v>
      </c>
      <c r="O583">
        <v>105</v>
      </c>
    </row>
    <row r="584" spans="14:15" x14ac:dyDescent="0.25">
      <c r="N584">
        <v>29050</v>
      </c>
      <c r="O584">
        <v>110</v>
      </c>
    </row>
    <row r="585" spans="14:15" x14ac:dyDescent="0.25">
      <c r="N585">
        <v>29100</v>
      </c>
      <c r="O585">
        <v>91</v>
      </c>
    </row>
    <row r="586" spans="14:15" x14ac:dyDescent="0.25">
      <c r="N586">
        <v>29150</v>
      </c>
      <c r="O586">
        <v>103</v>
      </c>
    </row>
    <row r="587" spans="14:15" x14ac:dyDescent="0.25">
      <c r="N587">
        <v>29200</v>
      </c>
      <c r="O587">
        <v>100</v>
      </c>
    </row>
    <row r="588" spans="14:15" x14ac:dyDescent="0.25">
      <c r="N588">
        <v>29250</v>
      </c>
      <c r="O588">
        <v>108</v>
      </c>
    </row>
    <row r="589" spans="14:15" x14ac:dyDescent="0.25">
      <c r="N589">
        <v>29300</v>
      </c>
      <c r="O589">
        <v>90</v>
      </c>
    </row>
    <row r="590" spans="14:15" x14ac:dyDescent="0.25">
      <c r="N590">
        <v>29350</v>
      </c>
      <c r="O590">
        <v>107</v>
      </c>
    </row>
    <row r="591" spans="14:15" x14ac:dyDescent="0.25">
      <c r="N591">
        <v>29400</v>
      </c>
      <c r="O591">
        <v>95</v>
      </c>
    </row>
    <row r="592" spans="14:15" x14ac:dyDescent="0.25">
      <c r="N592">
        <v>29450</v>
      </c>
      <c r="O592">
        <v>97</v>
      </c>
    </row>
    <row r="593" spans="14:15" x14ac:dyDescent="0.25">
      <c r="N593">
        <v>29500</v>
      </c>
      <c r="O593">
        <v>104</v>
      </c>
    </row>
    <row r="594" spans="14:15" x14ac:dyDescent="0.25">
      <c r="N594">
        <v>29550</v>
      </c>
      <c r="O594">
        <v>115</v>
      </c>
    </row>
    <row r="595" spans="14:15" x14ac:dyDescent="0.25">
      <c r="N595">
        <v>29600</v>
      </c>
      <c r="O595">
        <v>113</v>
      </c>
    </row>
    <row r="596" spans="14:15" x14ac:dyDescent="0.25">
      <c r="N596">
        <v>29650</v>
      </c>
      <c r="O596">
        <v>89</v>
      </c>
    </row>
    <row r="597" spans="14:15" x14ac:dyDescent="0.25">
      <c r="N597">
        <v>29700</v>
      </c>
      <c r="O597">
        <v>90</v>
      </c>
    </row>
    <row r="598" spans="14:15" x14ac:dyDescent="0.25">
      <c r="N598">
        <v>29750</v>
      </c>
      <c r="O598">
        <v>108</v>
      </c>
    </row>
    <row r="599" spans="14:15" x14ac:dyDescent="0.25">
      <c r="N599">
        <v>29800</v>
      </c>
      <c r="O599">
        <v>101</v>
      </c>
    </row>
    <row r="600" spans="14:15" x14ac:dyDescent="0.25">
      <c r="N600">
        <v>29850</v>
      </c>
      <c r="O600">
        <v>95</v>
      </c>
    </row>
    <row r="601" spans="14:15" x14ac:dyDescent="0.25">
      <c r="N601">
        <v>29900</v>
      </c>
      <c r="O601">
        <v>105</v>
      </c>
    </row>
    <row r="602" spans="14:15" x14ac:dyDescent="0.25">
      <c r="N602">
        <v>29950</v>
      </c>
      <c r="O602">
        <v>97</v>
      </c>
    </row>
    <row r="603" spans="14:15" x14ac:dyDescent="0.25">
      <c r="N603">
        <v>30000</v>
      </c>
      <c r="O603">
        <v>113</v>
      </c>
    </row>
    <row r="604" spans="14:15" x14ac:dyDescent="0.25">
      <c r="N604">
        <v>30050</v>
      </c>
      <c r="O604">
        <v>104</v>
      </c>
    </row>
    <row r="605" spans="14:15" x14ac:dyDescent="0.25">
      <c r="N605">
        <v>30100</v>
      </c>
      <c r="O605">
        <v>92</v>
      </c>
    </row>
    <row r="606" spans="14:15" x14ac:dyDescent="0.25">
      <c r="N606">
        <v>30150</v>
      </c>
      <c r="O606">
        <v>101</v>
      </c>
    </row>
    <row r="607" spans="14:15" x14ac:dyDescent="0.25">
      <c r="N607">
        <v>30200</v>
      </c>
      <c r="O607">
        <v>113</v>
      </c>
    </row>
    <row r="608" spans="14:15" x14ac:dyDescent="0.25">
      <c r="N608">
        <v>30250</v>
      </c>
      <c r="O608">
        <v>90</v>
      </c>
    </row>
    <row r="609" spans="14:15" x14ac:dyDescent="0.25">
      <c r="N609">
        <v>30300</v>
      </c>
      <c r="O609">
        <v>86</v>
      </c>
    </row>
    <row r="610" spans="14:15" x14ac:dyDescent="0.25">
      <c r="N610">
        <v>30350</v>
      </c>
      <c r="O610">
        <v>110</v>
      </c>
    </row>
    <row r="611" spans="14:15" x14ac:dyDescent="0.25">
      <c r="N611">
        <v>30400</v>
      </c>
      <c r="O611">
        <v>98</v>
      </c>
    </row>
    <row r="612" spans="14:15" x14ac:dyDescent="0.25">
      <c r="N612">
        <v>30450</v>
      </c>
      <c r="O612">
        <v>102</v>
      </c>
    </row>
    <row r="613" spans="14:15" x14ac:dyDescent="0.25">
      <c r="N613">
        <v>30500</v>
      </c>
      <c r="O613">
        <v>100</v>
      </c>
    </row>
    <row r="614" spans="14:15" x14ac:dyDescent="0.25">
      <c r="N614">
        <v>30550</v>
      </c>
      <c r="O614">
        <v>111</v>
      </c>
    </row>
    <row r="615" spans="14:15" x14ac:dyDescent="0.25">
      <c r="N615">
        <v>30600</v>
      </c>
      <c r="O615">
        <v>84</v>
      </c>
    </row>
    <row r="616" spans="14:15" x14ac:dyDescent="0.25">
      <c r="N616">
        <v>30650</v>
      </c>
      <c r="O616">
        <v>112</v>
      </c>
    </row>
    <row r="617" spans="14:15" x14ac:dyDescent="0.25">
      <c r="N617">
        <v>30700</v>
      </c>
      <c r="O617">
        <v>95</v>
      </c>
    </row>
    <row r="618" spans="14:15" x14ac:dyDescent="0.25">
      <c r="N618">
        <v>30750</v>
      </c>
      <c r="O618">
        <v>78</v>
      </c>
    </row>
    <row r="619" spans="14:15" x14ac:dyDescent="0.25">
      <c r="N619">
        <v>30800</v>
      </c>
      <c r="O619">
        <v>107</v>
      </c>
    </row>
    <row r="620" spans="14:15" x14ac:dyDescent="0.25">
      <c r="N620">
        <v>30850</v>
      </c>
      <c r="O620">
        <v>95</v>
      </c>
    </row>
    <row r="621" spans="14:15" x14ac:dyDescent="0.25">
      <c r="N621">
        <v>30900</v>
      </c>
      <c r="O621">
        <v>87</v>
      </c>
    </row>
    <row r="622" spans="14:15" x14ac:dyDescent="0.25">
      <c r="N622">
        <v>30950</v>
      </c>
      <c r="O622">
        <v>106</v>
      </c>
    </row>
    <row r="623" spans="14:15" x14ac:dyDescent="0.25">
      <c r="N623">
        <v>31000</v>
      </c>
      <c r="O623">
        <v>98</v>
      </c>
    </row>
    <row r="624" spans="14:15" x14ac:dyDescent="0.25">
      <c r="N624">
        <v>31050</v>
      </c>
      <c r="O624">
        <v>87</v>
      </c>
    </row>
    <row r="625" spans="14:15" x14ac:dyDescent="0.25">
      <c r="N625">
        <v>31100</v>
      </c>
      <c r="O625">
        <v>103</v>
      </c>
    </row>
    <row r="626" spans="14:15" x14ac:dyDescent="0.25">
      <c r="N626">
        <v>31150</v>
      </c>
      <c r="O626">
        <v>95</v>
      </c>
    </row>
    <row r="627" spans="14:15" x14ac:dyDescent="0.25">
      <c r="N627">
        <v>31200</v>
      </c>
      <c r="O627">
        <v>90</v>
      </c>
    </row>
    <row r="628" spans="14:15" x14ac:dyDescent="0.25">
      <c r="N628">
        <v>31250</v>
      </c>
      <c r="O628">
        <v>95</v>
      </c>
    </row>
    <row r="629" spans="14:15" x14ac:dyDescent="0.25">
      <c r="N629">
        <v>31300</v>
      </c>
      <c r="O629">
        <v>90</v>
      </c>
    </row>
    <row r="630" spans="14:15" x14ac:dyDescent="0.25">
      <c r="N630">
        <v>31350</v>
      </c>
      <c r="O630">
        <v>88</v>
      </c>
    </row>
    <row r="631" spans="14:15" x14ac:dyDescent="0.25">
      <c r="N631">
        <v>31400</v>
      </c>
      <c r="O631">
        <v>91</v>
      </c>
    </row>
    <row r="632" spans="14:15" x14ac:dyDescent="0.25">
      <c r="N632">
        <v>31450</v>
      </c>
      <c r="O632">
        <v>98</v>
      </c>
    </row>
    <row r="633" spans="14:15" x14ac:dyDescent="0.25">
      <c r="N633">
        <v>31500</v>
      </c>
      <c r="O633">
        <v>100</v>
      </c>
    </row>
    <row r="634" spans="14:15" x14ac:dyDescent="0.25">
      <c r="N634">
        <v>31550</v>
      </c>
      <c r="O634">
        <v>105</v>
      </c>
    </row>
    <row r="635" spans="14:15" x14ac:dyDescent="0.25">
      <c r="N635">
        <v>31600</v>
      </c>
      <c r="O635">
        <v>91</v>
      </c>
    </row>
    <row r="636" spans="14:15" x14ac:dyDescent="0.25">
      <c r="N636">
        <v>31650</v>
      </c>
      <c r="O636">
        <v>101</v>
      </c>
    </row>
    <row r="637" spans="14:15" x14ac:dyDescent="0.25">
      <c r="N637">
        <v>31700</v>
      </c>
      <c r="O637">
        <v>94</v>
      </c>
    </row>
    <row r="638" spans="14:15" x14ac:dyDescent="0.25">
      <c r="N638">
        <v>31750</v>
      </c>
      <c r="O638">
        <v>93</v>
      </c>
    </row>
    <row r="639" spans="14:15" x14ac:dyDescent="0.25">
      <c r="N639">
        <v>31800</v>
      </c>
      <c r="O639">
        <v>98</v>
      </c>
    </row>
    <row r="640" spans="14:15" x14ac:dyDescent="0.25">
      <c r="N640">
        <v>31850</v>
      </c>
      <c r="O640">
        <v>106</v>
      </c>
    </row>
    <row r="641" spans="14:15" x14ac:dyDescent="0.25">
      <c r="N641">
        <v>31900</v>
      </c>
      <c r="O641">
        <v>101</v>
      </c>
    </row>
    <row r="642" spans="14:15" x14ac:dyDescent="0.25">
      <c r="N642">
        <v>31950</v>
      </c>
      <c r="O642">
        <v>109</v>
      </c>
    </row>
    <row r="643" spans="14:15" x14ac:dyDescent="0.25">
      <c r="N643">
        <v>32000</v>
      </c>
      <c r="O643">
        <v>114</v>
      </c>
    </row>
    <row r="644" spans="14:15" x14ac:dyDescent="0.25">
      <c r="N644">
        <v>32050</v>
      </c>
      <c r="O644">
        <v>87</v>
      </c>
    </row>
    <row r="645" spans="14:15" x14ac:dyDescent="0.25">
      <c r="N645">
        <v>32100</v>
      </c>
      <c r="O645">
        <v>102</v>
      </c>
    </row>
    <row r="646" spans="14:15" x14ac:dyDescent="0.25">
      <c r="N646">
        <v>32150</v>
      </c>
      <c r="O646">
        <v>80</v>
      </c>
    </row>
    <row r="647" spans="14:15" x14ac:dyDescent="0.25">
      <c r="N647">
        <v>32200</v>
      </c>
      <c r="O647">
        <v>87</v>
      </c>
    </row>
    <row r="648" spans="14:15" x14ac:dyDescent="0.25">
      <c r="N648">
        <v>32250</v>
      </c>
      <c r="O648">
        <v>93</v>
      </c>
    </row>
    <row r="649" spans="14:15" x14ac:dyDescent="0.25">
      <c r="N649">
        <v>32300</v>
      </c>
      <c r="O649">
        <v>98</v>
      </c>
    </row>
    <row r="650" spans="14:15" x14ac:dyDescent="0.25">
      <c r="N650">
        <v>32350</v>
      </c>
      <c r="O650">
        <v>86</v>
      </c>
    </row>
    <row r="651" spans="14:15" x14ac:dyDescent="0.25">
      <c r="N651">
        <v>32400</v>
      </c>
      <c r="O651">
        <v>94</v>
      </c>
    </row>
    <row r="652" spans="14:15" x14ac:dyDescent="0.25">
      <c r="N652">
        <v>32450</v>
      </c>
      <c r="O652">
        <v>114</v>
      </c>
    </row>
    <row r="653" spans="14:15" x14ac:dyDescent="0.25">
      <c r="N653">
        <v>32500</v>
      </c>
      <c r="O653">
        <v>96</v>
      </c>
    </row>
    <row r="654" spans="14:15" x14ac:dyDescent="0.25">
      <c r="N654">
        <v>32550</v>
      </c>
      <c r="O654">
        <v>84</v>
      </c>
    </row>
    <row r="655" spans="14:15" x14ac:dyDescent="0.25">
      <c r="N655">
        <v>32600</v>
      </c>
      <c r="O655">
        <v>93</v>
      </c>
    </row>
    <row r="656" spans="14:15" x14ac:dyDescent="0.25">
      <c r="N656">
        <v>32650</v>
      </c>
      <c r="O656">
        <v>81</v>
      </c>
    </row>
    <row r="657" spans="14:15" x14ac:dyDescent="0.25">
      <c r="N657">
        <v>32700</v>
      </c>
      <c r="O657">
        <v>105</v>
      </c>
    </row>
    <row r="658" spans="14:15" x14ac:dyDescent="0.25">
      <c r="N658">
        <v>32750</v>
      </c>
      <c r="O658">
        <v>96</v>
      </c>
    </row>
    <row r="659" spans="14:15" x14ac:dyDescent="0.25">
      <c r="N659">
        <v>32800</v>
      </c>
      <c r="O659">
        <v>86</v>
      </c>
    </row>
    <row r="660" spans="14:15" x14ac:dyDescent="0.25">
      <c r="N660">
        <v>32850</v>
      </c>
      <c r="O660">
        <v>87</v>
      </c>
    </row>
    <row r="661" spans="14:15" x14ac:dyDescent="0.25">
      <c r="N661">
        <v>32900</v>
      </c>
      <c r="O661">
        <v>96</v>
      </c>
    </row>
    <row r="662" spans="14:15" x14ac:dyDescent="0.25">
      <c r="N662">
        <v>32950</v>
      </c>
      <c r="O662">
        <v>86</v>
      </c>
    </row>
    <row r="663" spans="14:15" x14ac:dyDescent="0.25">
      <c r="N663">
        <v>33000</v>
      </c>
      <c r="O663">
        <v>106</v>
      </c>
    </row>
    <row r="664" spans="14:15" x14ac:dyDescent="0.25">
      <c r="N664">
        <v>33050</v>
      </c>
      <c r="O664">
        <v>103</v>
      </c>
    </row>
    <row r="665" spans="14:15" x14ac:dyDescent="0.25">
      <c r="N665">
        <v>33100</v>
      </c>
      <c r="O665">
        <v>81</v>
      </c>
    </row>
    <row r="666" spans="14:15" x14ac:dyDescent="0.25">
      <c r="N666">
        <v>33150</v>
      </c>
      <c r="O666">
        <v>96</v>
      </c>
    </row>
    <row r="667" spans="14:15" x14ac:dyDescent="0.25">
      <c r="N667">
        <v>33200</v>
      </c>
      <c r="O667">
        <v>81</v>
      </c>
    </row>
    <row r="668" spans="14:15" x14ac:dyDescent="0.25">
      <c r="N668">
        <v>33250</v>
      </c>
      <c r="O668">
        <v>83</v>
      </c>
    </row>
    <row r="669" spans="14:15" x14ac:dyDescent="0.25">
      <c r="N669">
        <v>33300</v>
      </c>
      <c r="O669">
        <v>93</v>
      </c>
    </row>
    <row r="670" spans="14:15" x14ac:dyDescent="0.25">
      <c r="N670">
        <v>33350</v>
      </c>
      <c r="O670">
        <v>87</v>
      </c>
    </row>
    <row r="671" spans="14:15" x14ac:dyDescent="0.25">
      <c r="N671">
        <v>33400</v>
      </c>
      <c r="O671">
        <v>77</v>
      </c>
    </row>
    <row r="672" spans="14:15" x14ac:dyDescent="0.25">
      <c r="N672">
        <v>33450</v>
      </c>
      <c r="O672">
        <v>81</v>
      </c>
    </row>
    <row r="673" spans="14:15" x14ac:dyDescent="0.25">
      <c r="N673">
        <v>33500</v>
      </c>
      <c r="O673">
        <v>84</v>
      </c>
    </row>
    <row r="674" spans="14:15" x14ac:dyDescent="0.25">
      <c r="N674">
        <v>33550</v>
      </c>
      <c r="O674">
        <v>96</v>
      </c>
    </row>
    <row r="675" spans="14:15" x14ac:dyDescent="0.25">
      <c r="N675">
        <v>33600</v>
      </c>
      <c r="O675">
        <v>101</v>
      </c>
    </row>
    <row r="676" spans="14:15" x14ac:dyDescent="0.25">
      <c r="N676">
        <v>33650</v>
      </c>
      <c r="O676">
        <v>81</v>
      </c>
    </row>
    <row r="677" spans="14:15" x14ac:dyDescent="0.25">
      <c r="N677">
        <v>33700</v>
      </c>
      <c r="O677">
        <v>87</v>
      </c>
    </row>
    <row r="678" spans="14:15" x14ac:dyDescent="0.25">
      <c r="N678">
        <v>33750</v>
      </c>
      <c r="O678">
        <v>86</v>
      </c>
    </row>
    <row r="679" spans="14:15" x14ac:dyDescent="0.25">
      <c r="N679">
        <v>33800</v>
      </c>
      <c r="O679">
        <v>102</v>
      </c>
    </row>
    <row r="680" spans="14:15" x14ac:dyDescent="0.25">
      <c r="N680">
        <v>33850</v>
      </c>
      <c r="O680">
        <v>89</v>
      </c>
    </row>
    <row r="681" spans="14:15" x14ac:dyDescent="0.25">
      <c r="N681">
        <v>33900</v>
      </c>
      <c r="O681">
        <v>90</v>
      </c>
    </row>
    <row r="682" spans="14:15" x14ac:dyDescent="0.25">
      <c r="N682">
        <v>33950</v>
      </c>
      <c r="O682">
        <v>69</v>
      </c>
    </row>
    <row r="683" spans="14:15" x14ac:dyDescent="0.25">
      <c r="N683">
        <v>34000</v>
      </c>
      <c r="O683">
        <v>86</v>
      </c>
    </row>
    <row r="684" spans="14:15" x14ac:dyDescent="0.25">
      <c r="N684">
        <v>34050</v>
      </c>
      <c r="O684">
        <v>75</v>
      </c>
    </row>
    <row r="685" spans="14:15" x14ac:dyDescent="0.25">
      <c r="N685">
        <v>34100</v>
      </c>
      <c r="O685">
        <v>93</v>
      </c>
    </row>
    <row r="686" spans="14:15" x14ac:dyDescent="0.25">
      <c r="N686">
        <v>34150</v>
      </c>
      <c r="O686">
        <v>92</v>
      </c>
    </row>
    <row r="687" spans="14:15" x14ac:dyDescent="0.25">
      <c r="N687">
        <v>34200</v>
      </c>
      <c r="O687">
        <v>95</v>
      </c>
    </row>
    <row r="688" spans="14:15" x14ac:dyDescent="0.25">
      <c r="N688">
        <v>34250</v>
      </c>
      <c r="O688">
        <v>98</v>
      </c>
    </row>
    <row r="689" spans="14:15" x14ac:dyDescent="0.25">
      <c r="N689">
        <v>34300</v>
      </c>
      <c r="O689">
        <v>92</v>
      </c>
    </row>
    <row r="690" spans="14:15" x14ac:dyDescent="0.25">
      <c r="N690">
        <v>34350</v>
      </c>
      <c r="O690">
        <v>88</v>
      </c>
    </row>
    <row r="691" spans="14:15" x14ac:dyDescent="0.25">
      <c r="N691">
        <v>34400</v>
      </c>
      <c r="O691">
        <v>97</v>
      </c>
    </row>
    <row r="692" spans="14:15" x14ac:dyDescent="0.25">
      <c r="N692">
        <v>34450</v>
      </c>
      <c r="O692">
        <v>92</v>
      </c>
    </row>
    <row r="693" spans="14:15" x14ac:dyDescent="0.25">
      <c r="N693">
        <v>34500</v>
      </c>
      <c r="O693">
        <v>81</v>
      </c>
    </row>
    <row r="694" spans="14:15" x14ac:dyDescent="0.25">
      <c r="N694">
        <v>34550</v>
      </c>
      <c r="O694">
        <v>83</v>
      </c>
    </row>
    <row r="695" spans="14:15" x14ac:dyDescent="0.25">
      <c r="N695">
        <v>34600</v>
      </c>
      <c r="O695">
        <v>79</v>
      </c>
    </row>
    <row r="696" spans="14:15" x14ac:dyDescent="0.25">
      <c r="N696">
        <v>34650</v>
      </c>
      <c r="O696">
        <v>79</v>
      </c>
    </row>
    <row r="697" spans="14:15" x14ac:dyDescent="0.25">
      <c r="N697">
        <v>34700</v>
      </c>
      <c r="O697">
        <v>88</v>
      </c>
    </row>
    <row r="698" spans="14:15" x14ac:dyDescent="0.25">
      <c r="N698">
        <v>34750</v>
      </c>
      <c r="O698">
        <v>90</v>
      </c>
    </row>
    <row r="699" spans="14:15" x14ac:dyDescent="0.25">
      <c r="N699">
        <v>34800</v>
      </c>
      <c r="O699">
        <v>70</v>
      </c>
    </row>
    <row r="700" spans="14:15" x14ac:dyDescent="0.25">
      <c r="N700">
        <v>34850</v>
      </c>
      <c r="O700">
        <v>94</v>
      </c>
    </row>
    <row r="701" spans="14:15" x14ac:dyDescent="0.25">
      <c r="N701">
        <v>34900</v>
      </c>
      <c r="O701">
        <v>98</v>
      </c>
    </row>
    <row r="702" spans="14:15" x14ac:dyDescent="0.25">
      <c r="N702">
        <v>34950</v>
      </c>
      <c r="O702">
        <v>101</v>
      </c>
    </row>
    <row r="703" spans="14:15" x14ac:dyDescent="0.25">
      <c r="N703">
        <v>35000</v>
      </c>
      <c r="O703">
        <v>81</v>
      </c>
    </row>
    <row r="704" spans="14:15" x14ac:dyDescent="0.25">
      <c r="N704">
        <v>35050</v>
      </c>
      <c r="O704">
        <v>72</v>
      </c>
    </row>
    <row r="705" spans="14:15" x14ac:dyDescent="0.25">
      <c r="N705">
        <v>35100</v>
      </c>
      <c r="O705">
        <v>82</v>
      </c>
    </row>
    <row r="706" spans="14:15" x14ac:dyDescent="0.25">
      <c r="N706">
        <v>35150</v>
      </c>
      <c r="O706">
        <v>85</v>
      </c>
    </row>
    <row r="707" spans="14:15" x14ac:dyDescent="0.25">
      <c r="N707">
        <v>35200</v>
      </c>
      <c r="O707">
        <v>82</v>
      </c>
    </row>
    <row r="708" spans="14:15" x14ac:dyDescent="0.25">
      <c r="N708">
        <v>35250</v>
      </c>
      <c r="O708">
        <v>82</v>
      </c>
    </row>
    <row r="709" spans="14:15" x14ac:dyDescent="0.25">
      <c r="N709">
        <v>35300</v>
      </c>
      <c r="O709">
        <v>77</v>
      </c>
    </row>
    <row r="710" spans="14:15" x14ac:dyDescent="0.25">
      <c r="N710">
        <v>35350</v>
      </c>
      <c r="O710">
        <v>72</v>
      </c>
    </row>
    <row r="711" spans="14:15" x14ac:dyDescent="0.25">
      <c r="N711">
        <v>35400</v>
      </c>
      <c r="O711">
        <v>73</v>
      </c>
    </row>
    <row r="712" spans="14:15" x14ac:dyDescent="0.25">
      <c r="N712">
        <v>35450</v>
      </c>
      <c r="O712">
        <v>71</v>
      </c>
    </row>
    <row r="713" spans="14:15" x14ac:dyDescent="0.25">
      <c r="N713">
        <v>35500</v>
      </c>
      <c r="O713">
        <v>80</v>
      </c>
    </row>
    <row r="714" spans="14:15" x14ac:dyDescent="0.25">
      <c r="N714">
        <v>35550</v>
      </c>
      <c r="O714">
        <v>75</v>
      </c>
    </row>
    <row r="715" spans="14:15" x14ac:dyDescent="0.25">
      <c r="N715">
        <v>35600</v>
      </c>
      <c r="O715">
        <v>74</v>
      </c>
    </row>
    <row r="716" spans="14:15" x14ac:dyDescent="0.25">
      <c r="N716">
        <v>35650</v>
      </c>
      <c r="O716">
        <v>106</v>
      </c>
    </row>
    <row r="717" spans="14:15" x14ac:dyDescent="0.25">
      <c r="N717">
        <v>35700</v>
      </c>
      <c r="O717">
        <v>86</v>
      </c>
    </row>
    <row r="718" spans="14:15" x14ac:dyDescent="0.25">
      <c r="N718">
        <v>35750</v>
      </c>
      <c r="O718">
        <v>88</v>
      </c>
    </row>
    <row r="719" spans="14:15" x14ac:dyDescent="0.25">
      <c r="N719">
        <v>35800</v>
      </c>
      <c r="O719">
        <v>90</v>
      </c>
    </row>
    <row r="720" spans="14:15" x14ac:dyDescent="0.25">
      <c r="N720">
        <v>35850</v>
      </c>
      <c r="O720">
        <v>73</v>
      </c>
    </row>
    <row r="721" spans="14:15" x14ac:dyDescent="0.25">
      <c r="N721">
        <v>35900</v>
      </c>
      <c r="O721">
        <v>101</v>
      </c>
    </row>
    <row r="722" spans="14:15" x14ac:dyDescent="0.25">
      <c r="N722">
        <v>35950</v>
      </c>
      <c r="O722">
        <v>89</v>
      </c>
    </row>
    <row r="723" spans="14:15" x14ac:dyDescent="0.25">
      <c r="N723">
        <v>36000</v>
      </c>
      <c r="O723">
        <v>71</v>
      </c>
    </row>
    <row r="724" spans="14:15" x14ac:dyDescent="0.25">
      <c r="N724">
        <v>36050</v>
      </c>
      <c r="O724">
        <v>78</v>
      </c>
    </row>
    <row r="725" spans="14:15" x14ac:dyDescent="0.25">
      <c r="N725">
        <v>36100</v>
      </c>
      <c r="O725">
        <v>85</v>
      </c>
    </row>
    <row r="726" spans="14:15" x14ac:dyDescent="0.25">
      <c r="N726">
        <v>36150</v>
      </c>
      <c r="O726">
        <v>68</v>
      </c>
    </row>
    <row r="727" spans="14:15" x14ac:dyDescent="0.25">
      <c r="N727">
        <v>36200</v>
      </c>
      <c r="O727">
        <v>88</v>
      </c>
    </row>
    <row r="728" spans="14:15" x14ac:dyDescent="0.25">
      <c r="N728">
        <v>36250</v>
      </c>
      <c r="O728">
        <v>86</v>
      </c>
    </row>
    <row r="729" spans="14:15" x14ac:dyDescent="0.25">
      <c r="N729">
        <v>36300</v>
      </c>
      <c r="O729">
        <v>89</v>
      </c>
    </row>
    <row r="730" spans="14:15" x14ac:dyDescent="0.25">
      <c r="N730">
        <v>36350</v>
      </c>
      <c r="O730">
        <v>70</v>
      </c>
    </row>
    <row r="731" spans="14:15" x14ac:dyDescent="0.25">
      <c r="N731">
        <v>36400</v>
      </c>
      <c r="O731">
        <v>78</v>
      </c>
    </row>
    <row r="732" spans="14:15" x14ac:dyDescent="0.25">
      <c r="N732">
        <v>36450</v>
      </c>
      <c r="O732">
        <v>66</v>
      </c>
    </row>
    <row r="733" spans="14:15" x14ac:dyDescent="0.25">
      <c r="N733">
        <v>36500</v>
      </c>
      <c r="O733">
        <v>91</v>
      </c>
    </row>
    <row r="734" spans="14:15" x14ac:dyDescent="0.25">
      <c r="N734">
        <v>36550</v>
      </c>
      <c r="O734">
        <v>73</v>
      </c>
    </row>
    <row r="735" spans="14:15" x14ac:dyDescent="0.25">
      <c r="N735">
        <v>36600</v>
      </c>
      <c r="O735">
        <v>82</v>
      </c>
    </row>
    <row r="736" spans="14:15" x14ac:dyDescent="0.25">
      <c r="N736">
        <v>36650</v>
      </c>
      <c r="O736">
        <v>81</v>
      </c>
    </row>
    <row r="737" spans="14:15" x14ac:dyDescent="0.25">
      <c r="N737">
        <v>36700</v>
      </c>
      <c r="O737">
        <v>86</v>
      </c>
    </row>
    <row r="738" spans="14:15" x14ac:dyDescent="0.25">
      <c r="N738">
        <v>36750</v>
      </c>
      <c r="O738">
        <v>97</v>
      </c>
    </row>
    <row r="739" spans="14:15" x14ac:dyDescent="0.25">
      <c r="N739">
        <v>36800</v>
      </c>
      <c r="O739">
        <v>83</v>
      </c>
    </row>
    <row r="740" spans="14:15" x14ac:dyDescent="0.25">
      <c r="N740">
        <v>36850</v>
      </c>
      <c r="O740">
        <v>82</v>
      </c>
    </row>
    <row r="741" spans="14:15" x14ac:dyDescent="0.25">
      <c r="N741">
        <v>36900</v>
      </c>
      <c r="O741">
        <v>91</v>
      </c>
    </row>
    <row r="742" spans="14:15" x14ac:dyDescent="0.25">
      <c r="N742">
        <v>36950</v>
      </c>
      <c r="O742">
        <v>81</v>
      </c>
    </row>
    <row r="743" spans="14:15" x14ac:dyDescent="0.25">
      <c r="N743">
        <v>37000</v>
      </c>
      <c r="O743">
        <v>82</v>
      </c>
    </row>
    <row r="744" spans="14:15" x14ac:dyDescent="0.25">
      <c r="N744">
        <v>37050</v>
      </c>
      <c r="O744">
        <v>80</v>
      </c>
    </row>
    <row r="745" spans="14:15" x14ac:dyDescent="0.25">
      <c r="N745">
        <v>37100</v>
      </c>
      <c r="O745">
        <v>75</v>
      </c>
    </row>
    <row r="746" spans="14:15" x14ac:dyDescent="0.25">
      <c r="N746">
        <v>37150</v>
      </c>
      <c r="O746">
        <v>82</v>
      </c>
    </row>
    <row r="747" spans="14:15" x14ac:dyDescent="0.25">
      <c r="N747">
        <v>37200</v>
      </c>
      <c r="O747">
        <v>95</v>
      </c>
    </row>
    <row r="748" spans="14:15" x14ac:dyDescent="0.25">
      <c r="N748">
        <v>37250</v>
      </c>
      <c r="O748">
        <v>77</v>
      </c>
    </row>
    <row r="749" spans="14:15" x14ac:dyDescent="0.25">
      <c r="N749">
        <v>37300</v>
      </c>
      <c r="O749">
        <v>66</v>
      </c>
    </row>
    <row r="750" spans="14:15" x14ac:dyDescent="0.25">
      <c r="N750">
        <v>37350</v>
      </c>
      <c r="O750">
        <v>77</v>
      </c>
    </row>
    <row r="751" spans="14:15" x14ac:dyDescent="0.25">
      <c r="N751">
        <v>37400</v>
      </c>
      <c r="O751">
        <v>80</v>
      </c>
    </row>
    <row r="752" spans="14:15" x14ac:dyDescent="0.25">
      <c r="N752">
        <v>37450</v>
      </c>
      <c r="O752">
        <v>93</v>
      </c>
    </row>
    <row r="753" spans="14:15" x14ac:dyDescent="0.25">
      <c r="N753">
        <v>37500</v>
      </c>
      <c r="O753">
        <v>92</v>
      </c>
    </row>
    <row r="754" spans="14:15" x14ac:dyDescent="0.25">
      <c r="N754">
        <v>37550</v>
      </c>
      <c r="O754">
        <v>73</v>
      </c>
    </row>
    <row r="755" spans="14:15" x14ac:dyDescent="0.25">
      <c r="N755">
        <v>37600</v>
      </c>
      <c r="O755">
        <v>84</v>
      </c>
    </row>
    <row r="756" spans="14:15" x14ac:dyDescent="0.25">
      <c r="N756">
        <v>37650</v>
      </c>
      <c r="O756">
        <v>75</v>
      </c>
    </row>
    <row r="757" spans="14:15" x14ac:dyDescent="0.25">
      <c r="N757">
        <v>37700</v>
      </c>
      <c r="O757">
        <v>73</v>
      </c>
    </row>
    <row r="758" spans="14:15" x14ac:dyDescent="0.25">
      <c r="N758">
        <v>37750</v>
      </c>
      <c r="O758">
        <v>73</v>
      </c>
    </row>
    <row r="759" spans="14:15" x14ac:dyDescent="0.25">
      <c r="N759">
        <v>37800</v>
      </c>
      <c r="O759">
        <v>64</v>
      </c>
    </row>
    <row r="760" spans="14:15" x14ac:dyDescent="0.25">
      <c r="N760">
        <v>37850</v>
      </c>
      <c r="O760">
        <v>69</v>
      </c>
    </row>
    <row r="761" spans="14:15" x14ac:dyDescent="0.25">
      <c r="N761">
        <v>37900</v>
      </c>
      <c r="O761">
        <v>87</v>
      </c>
    </row>
    <row r="762" spans="14:15" x14ac:dyDescent="0.25">
      <c r="N762">
        <v>37950</v>
      </c>
      <c r="O762">
        <v>83</v>
      </c>
    </row>
    <row r="763" spans="14:15" x14ac:dyDescent="0.25">
      <c r="N763">
        <v>38000</v>
      </c>
      <c r="O763">
        <v>67</v>
      </c>
    </row>
    <row r="764" spans="14:15" x14ac:dyDescent="0.25">
      <c r="N764">
        <v>38050</v>
      </c>
      <c r="O764">
        <v>84</v>
      </c>
    </row>
    <row r="765" spans="14:15" x14ac:dyDescent="0.25">
      <c r="N765">
        <v>38100</v>
      </c>
      <c r="O765">
        <v>85</v>
      </c>
    </row>
    <row r="766" spans="14:15" x14ac:dyDescent="0.25">
      <c r="N766">
        <v>38150</v>
      </c>
      <c r="O766">
        <v>62</v>
      </c>
    </row>
    <row r="767" spans="14:15" x14ac:dyDescent="0.25">
      <c r="N767">
        <v>38200</v>
      </c>
      <c r="O767">
        <v>74</v>
      </c>
    </row>
    <row r="768" spans="14:15" x14ac:dyDescent="0.25">
      <c r="N768">
        <v>38250</v>
      </c>
      <c r="O768">
        <v>81</v>
      </c>
    </row>
    <row r="769" spans="14:15" x14ac:dyDescent="0.25">
      <c r="N769">
        <v>38300</v>
      </c>
      <c r="O769">
        <v>72</v>
      </c>
    </row>
    <row r="770" spans="14:15" x14ac:dyDescent="0.25">
      <c r="N770">
        <v>38350</v>
      </c>
      <c r="O770">
        <v>85</v>
      </c>
    </row>
    <row r="771" spans="14:15" x14ac:dyDescent="0.25">
      <c r="N771">
        <v>38400</v>
      </c>
      <c r="O771">
        <v>56</v>
      </c>
    </row>
    <row r="772" spans="14:15" x14ac:dyDescent="0.25">
      <c r="N772">
        <v>38450</v>
      </c>
      <c r="O772">
        <v>78</v>
      </c>
    </row>
    <row r="773" spans="14:15" x14ac:dyDescent="0.25">
      <c r="N773">
        <v>38500</v>
      </c>
      <c r="O773">
        <v>88</v>
      </c>
    </row>
    <row r="774" spans="14:15" x14ac:dyDescent="0.25">
      <c r="N774">
        <v>38550</v>
      </c>
      <c r="O774">
        <v>67</v>
      </c>
    </row>
    <row r="775" spans="14:15" x14ac:dyDescent="0.25">
      <c r="N775">
        <v>38600</v>
      </c>
      <c r="O775">
        <v>82</v>
      </c>
    </row>
    <row r="776" spans="14:15" x14ac:dyDescent="0.25">
      <c r="N776">
        <v>38650</v>
      </c>
      <c r="O776">
        <v>65</v>
      </c>
    </row>
    <row r="777" spans="14:15" x14ac:dyDescent="0.25">
      <c r="N777">
        <v>38700</v>
      </c>
      <c r="O777">
        <v>82</v>
      </c>
    </row>
    <row r="778" spans="14:15" x14ac:dyDescent="0.25">
      <c r="N778">
        <v>38750</v>
      </c>
      <c r="O778">
        <v>70</v>
      </c>
    </row>
    <row r="779" spans="14:15" x14ac:dyDescent="0.25">
      <c r="N779">
        <v>38800</v>
      </c>
      <c r="O779">
        <v>70</v>
      </c>
    </row>
    <row r="780" spans="14:15" x14ac:dyDescent="0.25">
      <c r="N780">
        <v>38850</v>
      </c>
      <c r="O780">
        <v>69</v>
      </c>
    </row>
    <row r="781" spans="14:15" x14ac:dyDescent="0.25">
      <c r="N781">
        <v>38900</v>
      </c>
      <c r="O781">
        <v>64</v>
      </c>
    </row>
    <row r="782" spans="14:15" x14ac:dyDescent="0.25">
      <c r="N782">
        <v>38950</v>
      </c>
      <c r="O782">
        <v>80</v>
      </c>
    </row>
    <row r="783" spans="14:15" x14ac:dyDescent="0.25">
      <c r="N783">
        <v>39000</v>
      </c>
      <c r="O783">
        <v>77</v>
      </c>
    </row>
    <row r="784" spans="14:15" x14ac:dyDescent="0.25">
      <c r="N784">
        <v>39050</v>
      </c>
      <c r="O784">
        <v>62</v>
      </c>
    </row>
    <row r="785" spans="14:15" x14ac:dyDescent="0.25">
      <c r="N785">
        <v>39100</v>
      </c>
      <c r="O785">
        <v>65</v>
      </c>
    </row>
    <row r="786" spans="14:15" x14ac:dyDescent="0.25">
      <c r="N786">
        <v>39150</v>
      </c>
      <c r="O786">
        <v>63</v>
      </c>
    </row>
    <row r="787" spans="14:15" x14ac:dyDescent="0.25">
      <c r="N787">
        <v>39200</v>
      </c>
      <c r="O787">
        <v>69</v>
      </c>
    </row>
    <row r="788" spans="14:15" x14ac:dyDescent="0.25">
      <c r="N788">
        <v>39250</v>
      </c>
      <c r="O788">
        <v>48</v>
      </c>
    </row>
    <row r="789" spans="14:15" x14ac:dyDescent="0.25">
      <c r="N789">
        <v>39300</v>
      </c>
      <c r="O789">
        <v>77</v>
      </c>
    </row>
    <row r="790" spans="14:15" x14ac:dyDescent="0.25">
      <c r="N790">
        <v>39350</v>
      </c>
      <c r="O790">
        <v>76</v>
      </c>
    </row>
    <row r="791" spans="14:15" x14ac:dyDescent="0.25">
      <c r="N791">
        <v>39400</v>
      </c>
      <c r="O791">
        <v>73</v>
      </c>
    </row>
    <row r="792" spans="14:15" x14ac:dyDescent="0.25">
      <c r="N792">
        <v>39450</v>
      </c>
      <c r="O792">
        <v>72</v>
      </c>
    </row>
    <row r="793" spans="14:15" x14ac:dyDescent="0.25">
      <c r="N793">
        <v>39500</v>
      </c>
      <c r="O793">
        <v>73</v>
      </c>
    </row>
    <row r="794" spans="14:15" x14ac:dyDescent="0.25">
      <c r="N794">
        <v>39550</v>
      </c>
      <c r="O794">
        <v>77</v>
      </c>
    </row>
    <row r="795" spans="14:15" x14ac:dyDescent="0.25">
      <c r="N795">
        <v>39600</v>
      </c>
      <c r="O795">
        <v>58</v>
      </c>
    </row>
    <row r="796" spans="14:15" x14ac:dyDescent="0.25">
      <c r="N796">
        <v>39650</v>
      </c>
      <c r="O796">
        <v>79</v>
      </c>
    </row>
    <row r="797" spans="14:15" x14ac:dyDescent="0.25">
      <c r="N797">
        <v>39700</v>
      </c>
      <c r="O797">
        <v>67</v>
      </c>
    </row>
    <row r="798" spans="14:15" x14ac:dyDescent="0.25">
      <c r="N798">
        <v>39750</v>
      </c>
      <c r="O798">
        <v>72</v>
      </c>
    </row>
    <row r="799" spans="14:15" x14ac:dyDescent="0.25">
      <c r="N799">
        <v>39800</v>
      </c>
      <c r="O799">
        <v>52</v>
      </c>
    </row>
    <row r="800" spans="14:15" x14ac:dyDescent="0.25">
      <c r="N800">
        <v>39850</v>
      </c>
      <c r="O800">
        <v>67</v>
      </c>
    </row>
    <row r="801" spans="14:15" x14ac:dyDescent="0.25">
      <c r="N801">
        <v>39900</v>
      </c>
      <c r="O801">
        <v>65</v>
      </c>
    </row>
    <row r="802" spans="14:15" x14ac:dyDescent="0.25">
      <c r="N802">
        <v>39950</v>
      </c>
      <c r="O802">
        <v>83</v>
      </c>
    </row>
    <row r="803" spans="14:15" x14ac:dyDescent="0.25">
      <c r="N803">
        <v>40000</v>
      </c>
      <c r="O803">
        <v>59</v>
      </c>
    </row>
    <row r="804" spans="14:15" x14ac:dyDescent="0.25">
      <c r="N804">
        <v>40050</v>
      </c>
      <c r="O804">
        <v>64</v>
      </c>
    </row>
    <row r="805" spans="14:15" x14ac:dyDescent="0.25">
      <c r="N805">
        <v>40100</v>
      </c>
      <c r="O805">
        <v>65</v>
      </c>
    </row>
    <row r="806" spans="14:15" x14ac:dyDescent="0.25">
      <c r="N806">
        <v>40150</v>
      </c>
      <c r="O806">
        <v>64</v>
      </c>
    </row>
    <row r="807" spans="14:15" x14ac:dyDescent="0.25">
      <c r="N807">
        <v>40200</v>
      </c>
      <c r="O807">
        <v>74</v>
      </c>
    </row>
    <row r="808" spans="14:15" x14ac:dyDescent="0.25">
      <c r="N808">
        <v>40250</v>
      </c>
      <c r="O808">
        <v>77</v>
      </c>
    </row>
    <row r="809" spans="14:15" x14ac:dyDescent="0.25">
      <c r="N809">
        <v>40300</v>
      </c>
      <c r="O809">
        <v>72</v>
      </c>
    </row>
    <row r="810" spans="14:15" x14ac:dyDescent="0.25">
      <c r="N810">
        <v>40350</v>
      </c>
      <c r="O810">
        <v>59</v>
      </c>
    </row>
    <row r="811" spans="14:15" x14ac:dyDescent="0.25">
      <c r="N811">
        <v>40400</v>
      </c>
      <c r="O811">
        <v>67</v>
      </c>
    </row>
    <row r="812" spans="14:15" x14ac:dyDescent="0.25">
      <c r="N812">
        <v>40450</v>
      </c>
      <c r="O812">
        <v>61</v>
      </c>
    </row>
    <row r="813" spans="14:15" x14ac:dyDescent="0.25">
      <c r="N813">
        <v>40500</v>
      </c>
      <c r="O813">
        <v>75</v>
      </c>
    </row>
    <row r="814" spans="14:15" x14ac:dyDescent="0.25">
      <c r="N814">
        <v>40550</v>
      </c>
      <c r="O814">
        <v>70</v>
      </c>
    </row>
    <row r="815" spans="14:15" x14ac:dyDescent="0.25">
      <c r="N815">
        <v>40600</v>
      </c>
      <c r="O815">
        <v>51</v>
      </c>
    </row>
    <row r="816" spans="14:15" x14ac:dyDescent="0.25">
      <c r="N816">
        <v>40650</v>
      </c>
      <c r="O816">
        <v>81</v>
      </c>
    </row>
    <row r="817" spans="14:15" x14ac:dyDescent="0.25">
      <c r="N817">
        <v>40700</v>
      </c>
      <c r="O817">
        <v>64</v>
      </c>
    </row>
    <row r="818" spans="14:15" x14ac:dyDescent="0.25">
      <c r="N818">
        <v>40750</v>
      </c>
      <c r="O818">
        <v>79</v>
      </c>
    </row>
    <row r="819" spans="14:15" x14ac:dyDescent="0.25">
      <c r="N819">
        <v>40800</v>
      </c>
      <c r="O819">
        <v>66</v>
      </c>
    </row>
    <row r="820" spans="14:15" x14ac:dyDescent="0.25">
      <c r="N820">
        <v>40850</v>
      </c>
      <c r="O820">
        <v>60</v>
      </c>
    </row>
    <row r="821" spans="14:15" x14ac:dyDescent="0.25">
      <c r="N821">
        <v>40900</v>
      </c>
      <c r="O821">
        <v>67</v>
      </c>
    </row>
    <row r="822" spans="14:15" x14ac:dyDescent="0.25">
      <c r="N822">
        <v>40950</v>
      </c>
      <c r="O822">
        <v>62</v>
      </c>
    </row>
    <row r="823" spans="14:15" x14ac:dyDescent="0.25">
      <c r="N823">
        <v>41000</v>
      </c>
      <c r="O823">
        <v>76</v>
      </c>
    </row>
    <row r="824" spans="14:15" x14ac:dyDescent="0.25">
      <c r="N824">
        <v>41050</v>
      </c>
      <c r="O824">
        <v>66</v>
      </c>
    </row>
    <row r="825" spans="14:15" x14ac:dyDescent="0.25">
      <c r="N825">
        <v>41100</v>
      </c>
      <c r="O825">
        <v>76</v>
      </c>
    </row>
    <row r="826" spans="14:15" x14ac:dyDescent="0.25">
      <c r="N826">
        <v>41150</v>
      </c>
      <c r="O826">
        <v>58</v>
      </c>
    </row>
    <row r="827" spans="14:15" x14ac:dyDescent="0.25">
      <c r="N827">
        <v>41200</v>
      </c>
      <c r="O827">
        <v>70</v>
      </c>
    </row>
    <row r="828" spans="14:15" x14ac:dyDescent="0.25">
      <c r="N828">
        <v>41250</v>
      </c>
      <c r="O828">
        <v>63</v>
      </c>
    </row>
    <row r="829" spans="14:15" x14ac:dyDescent="0.25">
      <c r="N829">
        <v>41300</v>
      </c>
      <c r="O829">
        <v>66</v>
      </c>
    </row>
    <row r="830" spans="14:15" x14ac:dyDescent="0.25">
      <c r="N830">
        <v>41350</v>
      </c>
      <c r="O830">
        <v>68</v>
      </c>
    </row>
    <row r="831" spans="14:15" x14ac:dyDescent="0.25">
      <c r="N831">
        <v>41400</v>
      </c>
      <c r="O831">
        <v>62</v>
      </c>
    </row>
    <row r="832" spans="14:15" x14ac:dyDescent="0.25">
      <c r="N832">
        <v>41450</v>
      </c>
      <c r="O832">
        <v>86</v>
      </c>
    </row>
    <row r="833" spans="14:15" x14ac:dyDescent="0.25">
      <c r="N833">
        <v>41500</v>
      </c>
      <c r="O833">
        <v>51</v>
      </c>
    </row>
    <row r="834" spans="14:15" x14ac:dyDescent="0.25">
      <c r="N834">
        <v>41550</v>
      </c>
      <c r="O834">
        <v>62</v>
      </c>
    </row>
    <row r="835" spans="14:15" x14ac:dyDescent="0.25">
      <c r="N835">
        <v>41600</v>
      </c>
      <c r="O835">
        <v>63</v>
      </c>
    </row>
    <row r="836" spans="14:15" x14ac:dyDescent="0.25">
      <c r="N836">
        <v>41650</v>
      </c>
      <c r="O836">
        <v>73</v>
      </c>
    </row>
    <row r="837" spans="14:15" x14ac:dyDescent="0.25">
      <c r="N837">
        <v>41700</v>
      </c>
      <c r="O837">
        <v>63</v>
      </c>
    </row>
    <row r="838" spans="14:15" x14ac:dyDescent="0.25">
      <c r="N838">
        <v>41750</v>
      </c>
      <c r="O838">
        <v>70</v>
      </c>
    </row>
    <row r="839" spans="14:15" x14ac:dyDescent="0.25">
      <c r="N839">
        <v>41800</v>
      </c>
      <c r="O839">
        <v>73</v>
      </c>
    </row>
    <row r="840" spans="14:15" x14ac:dyDescent="0.25">
      <c r="N840">
        <v>41850</v>
      </c>
      <c r="O840">
        <v>63</v>
      </c>
    </row>
    <row r="841" spans="14:15" x14ac:dyDescent="0.25">
      <c r="N841">
        <v>41900</v>
      </c>
      <c r="O841">
        <v>69</v>
      </c>
    </row>
    <row r="842" spans="14:15" x14ac:dyDescent="0.25">
      <c r="N842">
        <v>41950</v>
      </c>
      <c r="O842">
        <v>64</v>
      </c>
    </row>
    <row r="843" spans="14:15" x14ac:dyDescent="0.25">
      <c r="N843">
        <v>42000</v>
      </c>
      <c r="O843">
        <v>55</v>
      </c>
    </row>
    <row r="844" spans="14:15" x14ac:dyDescent="0.25">
      <c r="N844">
        <v>42050</v>
      </c>
      <c r="O844">
        <v>61</v>
      </c>
    </row>
    <row r="845" spans="14:15" x14ac:dyDescent="0.25">
      <c r="N845">
        <v>42100</v>
      </c>
      <c r="O845">
        <v>50</v>
      </c>
    </row>
    <row r="846" spans="14:15" x14ac:dyDescent="0.25">
      <c r="N846">
        <v>42150</v>
      </c>
      <c r="O846">
        <v>67</v>
      </c>
    </row>
    <row r="847" spans="14:15" x14ac:dyDescent="0.25">
      <c r="N847">
        <v>42200</v>
      </c>
      <c r="O847">
        <v>73</v>
      </c>
    </row>
    <row r="848" spans="14:15" x14ac:dyDescent="0.25">
      <c r="N848">
        <v>42250</v>
      </c>
      <c r="O848">
        <v>86</v>
      </c>
    </row>
    <row r="849" spans="14:15" x14ac:dyDescent="0.25">
      <c r="N849">
        <v>42300</v>
      </c>
      <c r="O849">
        <v>51</v>
      </c>
    </row>
    <row r="850" spans="14:15" x14ac:dyDescent="0.25">
      <c r="N850">
        <v>42350</v>
      </c>
      <c r="O850">
        <v>66</v>
      </c>
    </row>
    <row r="851" spans="14:15" x14ac:dyDescent="0.25">
      <c r="N851">
        <v>42400</v>
      </c>
      <c r="O851">
        <v>55</v>
      </c>
    </row>
    <row r="852" spans="14:15" x14ac:dyDescent="0.25">
      <c r="N852">
        <v>42450</v>
      </c>
      <c r="O852">
        <v>63</v>
      </c>
    </row>
    <row r="853" spans="14:15" x14ac:dyDescent="0.25">
      <c r="N853">
        <v>42500</v>
      </c>
      <c r="O853">
        <v>70</v>
      </c>
    </row>
    <row r="854" spans="14:15" x14ac:dyDescent="0.25">
      <c r="N854">
        <v>42550</v>
      </c>
      <c r="O854">
        <v>68</v>
      </c>
    </row>
    <row r="855" spans="14:15" x14ac:dyDescent="0.25">
      <c r="N855">
        <v>42600</v>
      </c>
      <c r="O855">
        <v>64</v>
      </c>
    </row>
    <row r="856" spans="14:15" x14ac:dyDescent="0.25">
      <c r="N856">
        <v>42650</v>
      </c>
      <c r="O856">
        <v>57</v>
      </c>
    </row>
    <row r="857" spans="14:15" x14ac:dyDescent="0.25">
      <c r="N857">
        <v>42700</v>
      </c>
      <c r="O857">
        <v>70</v>
      </c>
    </row>
    <row r="858" spans="14:15" x14ac:dyDescent="0.25">
      <c r="N858">
        <v>42750</v>
      </c>
      <c r="O858">
        <v>56</v>
      </c>
    </row>
    <row r="859" spans="14:15" x14ac:dyDescent="0.25">
      <c r="N859">
        <v>42800</v>
      </c>
      <c r="O859">
        <v>64</v>
      </c>
    </row>
    <row r="860" spans="14:15" x14ac:dyDescent="0.25">
      <c r="N860">
        <v>42850</v>
      </c>
      <c r="O860">
        <v>82</v>
      </c>
    </row>
    <row r="861" spans="14:15" x14ac:dyDescent="0.25">
      <c r="N861">
        <v>42900</v>
      </c>
      <c r="O861">
        <v>65</v>
      </c>
    </row>
    <row r="862" spans="14:15" x14ac:dyDescent="0.25">
      <c r="N862">
        <v>42950</v>
      </c>
      <c r="O862">
        <v>51</v>
      </c>
    </row>
    <row r="863" spans="14:15" x14ac:dyDescent="0.25">
      <c r="N863">
        <v>43000</v>
      </c>
      <c r="O863">
        <v>82</v>
      </c>
    </row>
    <row r="864" spans="14:15" x14ac:dyDescent="0.25">
      <c r="N864">
        <v>43050</v>
      </c>
      <c r="O864">
        <v>69</v>
      </c>
    </row>
    <row r="865" spans="14:15" x14ac:dyDescent="0.25">
      <c r="N865">
        <v>43100</v>
      </c>
      <c r="O865">
        <v>53</v>
      </c>
    </row>
    <row r="866" spans="14:15" x14ac:dyDescent="0.25">
      <c r="N866">
        <v>43150</v>
      </c>
      <c r="O866">
        <v>70</v>
      </c>
    </row>
    <row r="867" spans="14:15" x14ac:dyDescent="0.25">
      <c r="N867">
        <v>43200</v>
      </c>
      <c r="O867">
        <v>53</v>
      </c>
    </row>
    <row r="868" spans="14:15" x14ac:dyDescent="0.25">
      <c r="N868">
        <v>43250</v>
      </c>
      <c r="O868">
        <v>68</v>
      </c>
    </row>
    <row r="869" spans="14:15" x14ac:dyDescent="0.25">
      <c r="N869">
        <v>43300</v>
      </c>
      <c r="O869">
        <v>62</v>
      </c>
    </row>
    <row r="870" spans="14:15" x14ac:dyDescent="0.25">
      <c r="N870">
        <v>43350</v>
      </c>
      <c r="O870">
        <v>66</v>
      </c>
    </row>
    <row r="871" spans="14:15" x14ac:dyDescent="0.25">
      <c r="N871">
        <v>43400</v>
      </c>
      <c r="O871">
        <v>69</v>
      </c>
    </row>
    <row r="872" spans="14:15" x14ac:dyDescent="0.25">
      <c r="N872">
        <v>43450</v>
      </c>
      <c r="O872">
        <v>54</v>
      </c>
    </row>
    <row r="873" spans="14:15" x14ac:dyDescent="0.25">
      <c r="N873">
        <v>43500</v>
      </c>
      <c r="O873">
        <v>65</v>
      </c>
    </row>
    <row r="874" spans="14:15" x14ac:dyDescent="0.25">
      <c r="N874">
        <v>43550</v>
      </c>
      <c r="O874">
        <v>54</v>
      </c>
    </row>
    <row r="875" spans="14:15" x14ac:dyDescent="0.25">
      <c r="N875">
        <v>43600</v>
      </c>
      <c r="O875">
        <v>46</v>
      </c>
    </row>
    <row r="876" spans="14:15" x14ac:dyDescent="0.25">
      <c r="N876">
        <v>43650</v>
      </c>
      <c r="O876">
        <v>61</v>
      </c>
    </row>
    <row r="877" spans="14:15" x14ac:dyDescent="0.25">
      <c r="N877">
        <v>43700</v>
      </c>
      <c r="O877">
        <v>82</v>
      </c>
    </row>
    <row r="878" spans="14:15" x14ac:dyDescent="0.25">
      <c r="N878">
        <v>43750</v>
      </c>
      <c r="O878">
        <v>65</v>
      </c>
    </row>
    <row r="879" spans="14:15" x14ac:dyDescent="0.25">
      <c r="N879">
        <v>43800</v>
      </c>
      <c r="O879">
        <v>70</v>
      </c>
    </row>
    <row r="880" spans="14:15" x14ac:dyDescent="0.25">
      <c r="N880">
        <v>43850</v>
      </c>
      <c r="O880">
        <v>59</v>
      </c>
    </row>
    <row r="881" spans="14:15" x14ac:dyDescent="0.25">
      <c r="N881">
        <v>43900</v>
      </c>
      <c r="O881">
        <v>60</v>
      </c>
    </row>
    <row r="882" spans="14:15" x14ac:dyDescent="0.25">
      <c r="N882">
        <v>43950</v>
      </c>
      <c r="O882">
        <v>64</v>
      </c>
    </row>
    <row r="883" spans="14:15" x14ac:dyDescent="0.25">
      <c r="N883">
        <v>44000</v>
      </c>
      <c r="O883">
        <v>51</v>
      </c>
    </row>
    <row r="884" spans="14:15" x14ac:dyDescent="0.25">
      <c r="N884">
        <v>44050</v>
      </c>
      <c r="O884">
        <v>61</v>
      </c>
    </row>
    <row r="885" spans="14:15" x14ac:dyDescent="0.25">
      <c r="N885">
        <v>44100</v>
      </c>
      <c r="O885">
        <v>61</v>
      </c>
    </row>
    <row r="886" spans="14:15" x14ac:dyDescent="0.25">
      <c r="N886">
        <v>44150</v>
      </c>
      <c r="O886">
        <v>43</v>
      </c>
    </row>
    <row r="887" spans="14:15" x14ac:dyDescent="0.25">
      <c r="N887">
        <v>44200</v>
      </c>
      <c r="O887">
        <v>43</v>
      </c>
    </row>
    <row r="888" spans="14:15" x14ac:dyDescent="0.25">
      <c r="N888">
        <v>44250</v>
      </c>
      <c r="O888">
        <v>69</v>
      </c>
    </row>
    <row r="889" spans="14:15" x14ac:dyDescent="0.25">
      <c r="N889">
        <v>44300</v>
      </c>
      <c r="O889">
        <v>55</v>
      </c>
    </row>
    <row r="890" spans="14:15" x14ac:dyDescent="0.25">
      <c r="N890">
        <v>44350</v>
      </c>
      <c r="O890">
        <v>59</v>
      </c>
    </row>
    <row r="891" spans="14:15" x14ac:dyDescent="0.25">
      <c r="N891">
        <v>44400</v>
      </c>
      <c r="O891">
        <v>57</v>
      </c>
    </row>
    <row r="892" spans="14:15" x14ac:dyDescent="0.25">
      <c r="N892">
        <v>44450</v>
      </c>
      <c r="O892">
        <v>65</v>
      </c>
    </row>
    <row r="893" spans="14:15" x14ac:dyDescent="0.25">
      <c r="N893">
        <v>44500</v>
      </c>
      <c r="O893">
        <v>68</v>
      </c>
    </row>
    <row r="894" spans="14:15" x14ac:dyDescent="0.25">
      <c r="N894">
        <v>44550</v>
      </c>
      <c r="O894">
        <v>51</v>
      </c>
    </row>
    <row r="895" spans="14:15" x14ac:dyDescent="0.25">
      <c r="N895">
        <v>44600</v>
      </c>
      <c r="O895">
        <v>69</v>
      </c>
    </row>
    <row r="896" spans="14:15" x14ac:dyDescent="0.25">
      <c r="N896">
        <v>44650</v>
      </c>
      <c r="O896">
        <v>48</v>
      </c>
    </row>
    <row r="897" spans="14:15" x14ac:dyDescent="0.25">
      <c r="N897">
        <v>44700</v>
      </c>
      <c r="O897">
        <v>56</v>
      </c>
    </row>
    <row r="898" spans="14:15" x14ac:dyDescent="0.25">
      <c r="N898">
        <v>44750</v>
      </c>
      <c r="O898">
        <v>62</v>
      </c>
    </row>
    <row r="899" spans="14:15" x14ac:dyDescent="0.25">
      <c r="N899">
        <v>44800</v>
      </c>
      <c r="O899">
        <v>63</v>
      </c>
    </row>
    <row r="900" spans="14:15" x14ac:dyDescent="0.25">
      <c r="N900">
        <v>44850</v>
      </c>
      <c r="O900">
        <v>50</v>
      </c>
    </row>
    <row r="901" spans="14:15" x14ac:dyDescent="0.25">
      <c r="N901">
        <v>44900</v>
      </c>
      <c r="O901">
        <v>62</v>
      </c>
    </row>
    <row r="902" spans="14:15" x14ac:dyDescent="0.25">
      <c r="N902">
        <v>44950</v>
      </c>
      <c r="O902">
        <v>52</v>
      </c>
    </row>
    <row r="903" spans="14:15" x14ac:dyDescent="0.25">
      <c r="N903">
        <v>45000</v>
      </c>
      <c r="O903">
        <v>63</v>
      </c>
    </row>
    <row r="904" spans="14:15" x14ac:dyDescent="0.25">
      <c r="N904">
        <v>45050</v>
      </c>
      <c r="O904">
        <v>59</v>
      </c>
    </row>
    <row r="905" spans="14:15" x14ac:dyDescent="0.25">
      <c r="N905">
        <v>45100</v>
      </c>
      <c r="O905">
        <v>58</v>
      </c>
    </row>
    <row r="906" spans="14:15" x14ac:dyDescent="0.25">
      <c r="N906">
        <v>45150</v>
      </c>
      <c r="O906">
        <v>68</v>
      </c>
    </row>
    <row r="907" spans="14:15" x14ac:dyDescent="0.25">
      <c r="N907">
        <v>45200</v>
      </c>
      <c r="O907">
        <v>61</v>
      </c>
    </row>
    <row r="908" spans="14:15" x14ac:dyDescent="0.25">
      <c r="N908">
        <v>45250</v>
      </c>
      <c r="O908">
        <v>54</v>
      </c>
    </row>
    <row r="909" spans="14:15" x14ac:dyDescent="0.25">
      <c r="N909">
        <v>45300</v>
      </c>
      <c r="O909">
        <v>61</v>
      </c>
    </row>
    <row r="910" spans="14:15" x14ac:dyDescent="0.25">
      <c r="N910">
        <v>45350</v>
      </c>
      <c r="O910">
        <v>54</v>
      </c>
    </row>
    <row r="911" spans="14:15" x14ac:dyDescent="0.25">
      <c r="N911">
        <v>45400</v>
      </c>
      <c r="O911">
        <v>49</v>
      </c>
    </row>
    <row r="912" spans="14:15" x14ac:dyDescent="0.25">
      <c r="N912">
        <v>45450</v>
      </c>
      <c r="O912">
        <v>56</v>
      </c>
    </row>
    <row r="913" spans="14:15" x14ac:dyDescent="0.25">
      <c r="N913">
        <v>45500</v>
      </c>
      <c r="O913">
        <v>54</v>
      </c>
    </row>
    <row r="914" spans="14:15" x14ac:dyDescent="0.25">
      <c r="N914">
        <v>45550</v>
      </c>
      <c r="O914">
        <v>51</v>
      </c>
    </row>
    <row r="915" spans="14:15" x14ac:dyDescent="0.25">
      <c r="N915">
        <v>45600</v>
      </c>
      <c r="O915">
        <v>59</v>
      </c>
    </row>
    <row r="916" spans="14:15" x14ac:dyDescent="0.25">
      <c r="N916">
        <v>45650</v>
      </c>
      <c r="O916">
        <v>48</v>
      </c>
    </row>
    <row r="917" spans="14:15" x14ac:dyDescent="0.25">
      <c r="N917">
        <v>45700</v>
      </c>
      <c r="O917">
        <v>52</v>
      </c>
    </row>
    <row r="918" spans="14:15" x14ac:dyDescent="0.25">
      <c r="N918">
        <v>45750</v>
      </c>
      <c r="O918">
        <v>70</v>
      </c>
    </row>
    <row r="919" spans="14:15" x14ac:dyDescent="0.25">
      <c r="N919">
        <v>45800</v>
      </c>
      <c r="O919">
        <v>61</v>
      </c>
    </row>
    <row r="920" spans="14:15" x14ac:dyDescent="0.25">
      <c r="N920">
        <v>45850</v>
      </c>
      <c r="O920">
        <v>52</v>
      </c>
    </row>
    <row r="921" spans="14:15" x14ac:dyDescent="0.25">
      <c r="N921">
        <v>45900</v>
      </c>
      <c r="O921">
        <v>59</v>
      </c>
    </row>
    <row r="922" spans="14:15" x14ac:dyDescent="0.25">
      <c r="N922">
        <v>45950</v>
      </c>
      <c r="O922">
        <v>69</v>
      </c>
    </row>
    <row r="923" spans="14:15" x14ac:dyDescent="0.25">
      <c r="N923">
        <v>46000</v>
      </c>
      <c r="O923">
        <v>55</v>
      </c>
    </row>
    <row r="924" spans="14:15" x14ac:dyDescent="0.25">
      <c r="N924">
        <v>46050</v>
      </c>
      <c r="O924">
        <v>53</v>
      </c>
    </row>
    <row r="925" spans="14:15" x14ac:dyDescent="0.25">
      <c r="N925">
        <v>46100</v>
      </c>
      <c r="O925">
        <v>66</v>
      </c>
    </row>
    <row r="926" spans="14:15" x14ac:dyDescent="0.25">
      <c r="N926">
        <v>46150</v>
      </c>
      <c r="O926">
        <v>54</v>
      </c>
    </row>
    <row r="927" spans="14:15" x14ac:dyDescent="0.25">
      <c r="N927">
        <v>46200</v>
      </c>
      <c r="O927">
        <v>52</v>
      </c>
    </row>
    <row r="928" spans="14:15" x14ac:dyDescent="0.25">
      <c r="N928">
        <v>46250</v>
      </c>
      <c r="O928">
        <v>61</v>
      </c>
    </row>
    <row r="929" spans="14:15" x14ac:dyDescent="0.25">
      <c r="N929">
        <v>46300</v>
      </c>
      <c r="O929">
        <v>36</v>
      </c>
    </row>
    <row r="930" spans="14:15" x14ac:dyDescent="0.25">
      <c r="N930">
        <v>46350</v>
      </c>
      <c r="O930">
        <v>52</v>
      </c>
    </row>
    <row r="931" spans="14:15" x14ac:dyDescent="0.25">
      <c r="N931">
        <v>46400</v>
      </c>
      <c r="O931">
        <v>35</v>
      </c>
    </row>
    <row r="932" spans="14:15" x14ac:dyDescent="0.25">
      <c r="N932">
        <v>46450</v>
      </c>
      <c r="O932">
        <v>54</v>
      </c>
    </row>
    <row r="933" spans="14:15" x14ac:dyDescent="0.25">
      <c r="N933">
        <v>46500</v>
      </c>
      <c r="O933">
        <v>48</v>
      </c>
    </row>
    <row r="934" spans="14:15" x14ac:dyDescent="0.25">
      <c r="N934">
        <v>46550</v>
      </c>
      <c r="O934">
        <v>61</v>
      </c>
    </row>
    <row r="935" spans="14:15" x14ac:dyDescent="0.25">
      <c r="N935">
        <v>46600</v>
      </c>
      <c r="O935">
        <v>50</v>
      </c>
    </row>
    <row r="936" spans="14:15" x14ac:dyDescent="0.25">
      <c r="N936">
        <v>46650</v>
      </c>
      <c r="O936">
        <v>47</v>
      </c>
    </row>
    <row r="937" spans="14:15" x14ac:dyDescent="0.25">
      <c r="N937">
        <v>46700</v>
      </c>
      <c r="O937">
        <v>58</v>
      </c>
    </row>
    <row r="938" spans="14:15" x14ac:dyDescent="0.25">
      <c r="N938">
        <v>46750</v>
      </c>
      <c r="O938">
        <v>62</v>
      </c>
    </row>
    <row r="939" spans="14:15" x14ac:dyDescent="0.25">
      <c r="N939">
        <v>46800</v>
      </c>
      <c r="O939">
        <v>64</v>
      </c>
    </row>
    <row r="940" spans="14:15" x14ac:dyDescent="0.25">
      <c r="N940">
        <v>46850</v>
      </c>
      <c r="O940">
        <v>49</v>
      </c>
    </row>
    <row r="941" spans="14:15" x14ac:dyDescent="0.25">
      <c r="N941">
        <v>46900</v>
      </c>
      <c r="O941">
        <v>63</v>
      </c>
    </row>
    <row r="942" spans="14:15" x14ac:dyDescent="0.25">
      <c r="N942">
        <v>46950</v>
      </c>
      <c r="O942">
        <v>59</v>
      </c>
    </row>
    <row r="943" spans="14:15" x14ac:dyDescent="0.25">
      <c r="N943">
        <v>47000</v>
      </c>
      <c r="O943">
        <v>46</v>
      </c>
    </row>
    <row r="944" spans="14:15" x14ac:dyDescent="0.25">
      <c r="N944">
        <v>47050</v>
      </c>
      <c r="O944">
        <v>47</v>
      </c>
    </row>
    <row r="945" spans="14:15" x14ac:dyDescent="0.25">
      <c r="N945">
        <v>47100</v>
      </c>
      <c r="O945">
        <v>55</v>
      </c>
    </row>
    <row r="946" spans="14:15" x14ac:dyDescent="0.25">
      <c r="N946">
        <v>47150</v>
      </c>
      <c r="O946">
        <v>52</v>
      </c>
    </row>
    <row r="947" spans="14:15" x14ac:dyDescent="0.25">
      <c r="N947">
        <v>47200</v>
      </c>
      <c r="O947">
        <v>49</v>
      </c>
    </row>
    <row r="948" spans="14:15" x14ac:dyDescent="0.25">
      <c r="N948">
        <v>47250</v>
      </c>
      <c r="O948">
        <v>52</v>
      </c>
    </row>
    <row r="949" spans="14:15" x14ac:dyDescent="0.25">
      <c r="N949">
        <v>47300</v>
      </c>
      <c r="O949">
        <v>48</v>
      </c>
    </row>
    <row r="950" spans="14:15" x14ac:dyDescent="0.25">
      <c r="N950">
        <v>47350</v>
      </c>
      <c r="O950">
        <v>54</v>
      </c>
    </row>
    <row r="951" spans="14:15" x14ac:dyDescent="0.25">
      <c r="N951">
        <v>47400</v>
      </c>
      <c r="O951">
        <v>45</v>
      </c>
    </row>
    <row r="952" spans="14:15" x14ac:dyDescent="0.25">
      <c r="N952">
        <v>47450</v>
      </c>
      <c r="O952">
        <v>53</v>
      </c>
    </row>
    <row r="953" spans="14:15" x14ac:dyDescent="0.25">
      <c r="N953">
        <v>47500</v>
      </c>
      <c r="O953">
        <v>45</v>
      </c>
    </row>
    <row r="954" spans="14:15" x14ac:dyDescent="0.25">
      <c r="N954">
        <v>47550</v>
      </c>
      <c r="O954">
        <v>44</v>
      </c>
    </row>
    <row r="955" spans="14:15" x14ac:dyDescent="0.25">
      <c r="N955">
        <v>47600</v>
      </c>
      <c r="O955">
        <v>55</v>
      </c>
    </row>
    <row r="956" spans="14:15" x14ac:dyDescent="0.25">
      <c r="N956">
        <v>47650</v>
      </c>
      <c r="O956">
        <v>52</v>
      </c>
    </row>
    <row r="957" spans="14:15" x14ac:dyDescent="0.25">
      <c r="N957">
        <v>47700</v>
      </c>
      <c r="O957">
        <v>47</v>
      </c>
    </row>
    <row r="958" spans="14:15" x14ac:dyDescent="0.25">
      <c r="N958">
        <v>47750</v>
      </c>
      <c r="O958">
        <v>39</v>
      </c>
    </row>
    <row r="959" spans="14:15" x14ac:dyDescent="0.25">
      <c r="N959">
        <v>47800</v>
      </c>
      <c r="O959">
        <v>49</v>
      </c>
    </row>
    <row r="960" spans="14:15" x14ac:dyDescent="0.25">
      <c r="N960">
        <v>47850</v>
      </c>
      <c r="O960">
        <v>51</v>
      </c>
    </row>
    <row r="961" spans="14:15" x14ac:dyDescent="0.25">
      <c r="N961">
        <v>47900</v>
      </c>
      <c r="O961">
        <v>56</v>
      </c>
    </row>
    <row r="962" spans="14:15" x14ac:dyDescent="0.25">
      <c r="N962">
        <v>47950</v>
      </c>
      <c r="O962">
        <v>47</v>
      </c>
    </row>
    <row r="963" spans="14:15" x14ac:dyDescent="0.25">
      <c r="N963">
        <v>48000</v>
      </c>
      <c r="O963">
        <v>48</v>
      </c>
    </row>
    <row r="964" spans="14:15" x14ac:dyDescent="0.25">
      <c r="N964">
        <v>48050</v>
      </c>
      <c r="O964">
        <v>48</v>
      </c>
    </row>
    <row r="965" spans="14:15" x14ac:dyDescent="0.25">
      <c r="N965">
        <v>48100</v>
      </c>
      <c r="O965">
        <v>36</v>
      </c>
    </row>
    <row r="966" spans="14:15" x14ac:dyDescent="0.25">
      <c r="N966">
        <v>48150</v>
      </c>
      <c r="O966">
        <v>55</v>
      </c>
    </row>
    <row r="967" spans="14:15" x14ac:dyDescent="0.25">
      <c r="N967">
        <v>48200</v>
      </c>
      <c r="O967">
        <v>52</v>
      </c>
    </row>
    <row r="968" spans="14:15" x14ac:dyDescent="0.25">
      <c r="N968">
        <v>48250</v>
      </c>
      <c r="O968">
        <v>49</v>
      </c>
    </row>
    <row r="969" spans="14:15" x14ac:dyDescent="0.25">
      <c r="N969">
        <v>48300</v>
      </c>
      <c r="O969">
        <v>57</v>
      </c>
    </row>
    <row r="970" spans="14:15" x14ac:dyDescent="0.25">
      <c r="N970">
        <v>48350</v>
      </c>
      <c r="O970">
        <v>50</v>
      </c>
    </row>
    <row r="971" spans="14:15" x14ac:dyDescent="0.25">
      <c r="N971">
        <v>48400</v>
      </c>
      <c r="O971">
        <v>56</v>
      </c>
    </row>
    <row r="972" spans="14:15" x14ac:dyDescent="0.25">
      <c r="N972">
        <v>48450</v>
      </c>
      <c r="O972">
        <v>57</v>
      </c>
    </row>
    <row r="973" spans="14:15" x14ac:dyDescent="0.25">
      <c r="N973">
        <v>48500</v>
      </c>
      <c r="O973">
        <v>56</v>
      </c>
    </row>
    <row r="974" spans="14:15" x14ac:dyDescent="0.25">
      <c r="N974">
        <v>48550</v>
      </c>
      <c r="O974">
        <v>56</v>
      </c>
    </row>
    <row r="975" spans="14:15" x14ac:dyDescent="0.25">
      <c r="N975">
        <v>48600</v>
      </c>
      <c r="O975">
        <v>58</v>
      </c>
    </row>
    <row r="976" spans="14:15" x14ac:dyDescent="0.25">
      <c r="N976">
        <v>48650</v>
      </c>
      <c r="O976">
        <v>47</v>
      </c>
    </row>
    <row r="977" spans="14:15" x14ac:dyDescent="0.25">
      <c r="N977">
        <v>48700</v>
      </c>
      <c r="O977">
        <v>58</v>
      </c>
    </row>
    <row r="978" spans="14:15" x14ac:dyDescent="0.25">
      <c r="N978">
        <v>48750</v>
      </c>
      <c r="O978">
        <v>49</v>
      </c>
    </row>
    <row r="979" spans="14:15" x14ac:dyDescent="0.25">
      <c r="N979">
        <v>48800</v>
      </c>
      <c r="O979">
        <v>49</v>
      </c>
    </row>
    <row r="980" spans="14:15" x14ac:dyDescent="0.25">
      <c r="N980">
        <v>48850</v>
      </c>
      <c r="O980">
        <v>54</v>
      </c>
    </row>
    <row r="981" spans="14:15" x14ac:dyDescent="0.25">
      <c r="N981">
        <v>48900</v>
      </c>
      <c r="O981">
        <v>44</v>
      </c>
    </row>
    <row r="982" spans="14:15" x14ac:dyDescent="0.25">
      <c r="N982">
        <v>48950</v>
      </c>
      <c r="O982">
        <v>48</v>
      </c>
    </row>
    <row r="983" spans="14:15" x14ac:dyDescent="0.25">
      <c r="N983">
        <v>49000</v>
      </c>
      <c r="O983">
        <v>55</v>
      </c>
    </row>
    <row r="984" spans="14:15" x14ac:dyDescent="0.25">
      <c r="N984">
        <v>49050</v>
      </c>
      <c r="O984">
        <v>55</v>
      </c>
    </row>
    <row r="985" spans="14:15" x14ac:dyDescent="0.25">
      <c r="N985">
        <v>49100</v>
      </c>
      <c r="O985">
        <v>58</v>
      </c>
    </row>
    <row r="986" spans="14:15" x14ac:dyDescent="0.25">
      <c r="N986">
        <v>49150</v>
      </c>
      <c r="O986">
        <v>43</v>
      </c>
    </row>
    <row r="987" spans="14:15" x14ac:dyDescent="0.25">
      <c r="N987">
        <v>49200</v>
      </c>
      <c r="O987">
        <v>41</v>
      </c>
    </row>
    <row r="988" spans="14:15" x14ac:dyDescent="0.25">
      <c r="N988">
        <v>49250</v>
      </c>
      <c r="O988">
        <v>46</v>
      </c>
    </row>
    <row r="989" spans="14:15" x14ac:dyDescent="0.25">
      <c r="N989">
        <v>49300</v>
      </c>
      <c r="O989">
        <v>38</v>
      </c>
    </row>
    <row r="990" spans="14:15" x14ac:dyDescent="0.25">
      <c r="N990">
        <v>49350</v>
      </c>
      <c r="O990">
        <v>50</v>
      </c>
    </row>
    <row r="991" spans="14:15" x14ac:dyDescent="0.25">
      <c r="N991">
        <v>49400</v>
      </c>
      <c r="O991">
        <v>47</v>
      </c>
    </row>
    <row r="992" spans="14:15" x14ac:dyDescent="0.25">
      <c r="N992">
        <v>49450</v>
      </c>
      <c r="O992">
        <v>45</v>
      </c>
    </row>
    <row r="993" spans="14:15" x14ac:dyDescent="0.25">
      <c r="N993">
        <v>49500</v>
      </c>
      <c r="O993">
        <v>40</v>
      </c>
    </row>
    <row r="994" spans="14:15" x14ac:dyDescent="0.25">
      <c r="N994">
        <v>49550</v>
      </c>
      <c r="O994">
        <v>43</v>
      </c>
    </row>
    <row r="995" spans="14:15" x14ac:dyDescent="0.25">
      <c r="N995">
        <v>49600</v>
      </c>
      <c r="O995">
        <v>54</v>
      </c>
    </row>
    <row r="996" spans="14:15" x14ac:dyDescent="0.25">
      <c r="N996">
        <v>49650</v>
      </c>
      <c r="O996">
        <v>40</v>
      </c>
    </row>
    <row r="997" spans="14:15" x14ac:dyDescent="0.25">
      <c r="N997">
        <v>49700</v>
      </c>
      <c r="O997">
        <v>42</v>
      </c>
    </row>
    <row r="998" spans="14:15" x14ac:dyDescent="0.25">
      <c r="N998">
        <v>49750</v>
      </c>
      <c r="O998">
        <v>47</v>
      </c>
    </row>
    <row r="999" spans="14:15" x14ac:dyDescent="0.25">
      <c r="N999">
        <v>49800</v>
      </c>
      <c r="O999">
        <v>50</v>
      </c>
    </row>
    <row r="1000" spans="14:15" x14ac:dyDescent="0.25">
      <c r="N1000">
        <v>49850</v>
      </c>
      <c r="O1000">
        <v>46</v>
      </c>
    </row>
    <row r="1001" spans="14:15" x14ac:dyDescent="0.25">
      <c r="N1001">
        <v>49900</v>
      </c>
      <c r="O1001">
        <v>35</v>
      </c>
    </row>
    <row r="1002" spans="14:15" x14ac:dyDescent="0.25">
      <c r="N1002">
        <v>49950</v>
      </c>
      <c r="O1002">
        <v>51</v>
      </c>
    </row>
    <row r="1003" spans="14:15" x14ac:dyDescent="0.25">
      <c r="N1003">
        <v>50000</v>
      </c>
      <c r="O1003">
        <v>52</v>
      </c>
    </row>
    <row r="1004" spans="14:15" x14ac:dyDescent="0.25">
      <c r="N1004">
        <v>50050</v>
      </c>
      <c r="O1004">
        <v>37</v>
      </c>
    </row>
    <row r="1005" spans="14:15" x14ac:dyDescent="0.25">
      <c r="N1005">
        <v>50100</v>
      </c>
      <c r="O1005">
        <v>39</v>
      </c>
    </row>
    <row r="1006" spans="14:15" x14ac:dyDescent="0.25">
      <c r="N1006">
        <v>50150</v>
      </c>
      <c r="O1006">
        <v>43</v>
      </c>
    </row>
    <row r="1007" spans="14:15" x14ac:dyDescent="0.25">
      <c r="N1007">
        <v>50200</v>
      </c>
      <c r="O1007">
        <v>57</v>
      </c>
    </row>
    <row r="1008" spans="14:15" x14ac:dyDescent="0.25">
      <c r="N1008">
        <v>50250</v>
      </c>
      <c r="O1008">
        <v>51</v>
      </c>
    </row>
    <row r="1009" spans="14:15" x14ac:dyDescent="0.25">
      <c r="N1009">
        <v>50300</v>
      </c>
      <c r="O1009">
        <v>41</v>
      </c>
    </row>
    <row r="1010" spans="14:15" x14ac:dyDescent="0.25">
      <c r="N1010">
        <v>50350</v>
      </c>
      <c r="O1010">
        <v>40</v>
      </c>
    </row>
    <row r="1011" spans="14:15" x14ac:dyDescent="0.25">
      <c r="N1011">
        <v>50400</v>
      </c>
      <c r="O1011">
        <v>42</v>
      </c>
    </row>
    <row r="1012" spans="14:15" x14ac:dyDescent="0.25">
      <c r="N1012">
        <v>50450</v>
      </c>
      <c r="O1012">
        <v>44</v>
      </c>
    </row>
    <row r="1013" spans="14:15" x14ac:dyDescent="0.25">
      <c r="N1013">
        <v>50500</v>
      </c>
      <c r="O1013">
        <v>54</v>
      </c>
    </row>
    <row r="1014" spans="14:15" x14ac:dyDescent="0.25">
      <c r="N1014">
        <v>50550</v>
      </c>
      <c r="O1014">
        <v>49</v>
      </c>
    </row>
    <row r="1015" spans="14:15" x14ac:dyDescent="0.25">
      <c r="N1015">
        <v>50600</v>
      </c>
      <c r="O1015">
        <v>45</v>
      </c>
    </row>
    <row r="1016" spans="14:15" x14ac:dyDescent="0.25">
      <c r="N1016">
        <v>50650</v>
      </c>
      <c r="O1016">
        <v>39</v>
      </c>
    </row>
    <row r="1017" spans="14:15" x14ac:dyDescent="0.25">
      <c r="N1017">
        <v>50700</v>
      </c>
      <c r="O1017">
        <v>43</v>
      </c>
    </row>
    <row r="1018" spans="14:15" x14ac:dyDescent="0.25">
      <c r="N1018">
        <v>50750</v>
      </c>
      <c r="O1018">
        <v>34</v>
      </c>
    </row>
    <row r="1019" spans="14:15" x14ac:dyDescent="0.25">
      <c r="N1019">
        <v>50800</v>
      </c>
      <c r="O1019">
        <v>39</v>
      </c>
    </row>
    <row r="1020" spans="14:15" x14ac:dyDescent="0.25">
      <c r="N1020">
        <v>50850</v>
      </c>
      <c r="O1020">
        <v>48</v>
      </c>
    </row>
    <row r="1021" spans="14:15" x14ac:dyDescent="0.25">
      <c r="N1021">
        <v>50900</v>
      </c>
      <c r="O1021">
        <v>46</v>
      </c>
    </row>
    <row r="1022" spans="14:15" x14ac:dyDescent="0.25">
      <c r="N1022">
        <v>50950</v>
      </c>
      <c r="O1022">
        <v>41</v>
      </c>
    </row>
    <row r="1023" spans="14:15" x14ac:dyDescent="0.25">
      <c r="N1023">
        <v>51000</v>
      </c>
      <c r="O1023">
        <v>40</v>
      </c>
    </row>
    <row r="1024" spans="14:15" x14ac:dyDescent="0.25">
      <c r="N1024">
        <v>51050</v>
      </c>
      <c r="O1024">
        <v>51</v>
      </c>
    </row>
    <row r="1025" spans="14:15" x14ac:dyDescent="0.25">
      <c r="N1025">
        <v>51100</v>
      </c>
      <c r="O1025">
        <v>46</v>
      </c>
    </row>
    <row r="1026" spans="14:15" x14ac:dyDescent="0.25">
      <c r="N1026">
        <v>51150</v>
      </c>
      <c r="O1026">
        <v>37</v>
      </c>
    </row>
    <row r="1027" spans="14:15" x14ac:dyDescent="0.25">
      <c r="N1027">
        <v>51200</v>
      </c>
      <c r="O1027">
        <v>39</v>
      </c>
    </row>
    <row r="1028" spans="14:15" x14ac:dyDescent="0.25">
      <c r="N1028">
        <v>51250</v>
      </c>
      <c r="O1028">
        <v>55</v>
      </c>
    </row>
    <row r="1029" spans="14:15" x14ac:dyDescent="0.25">
      <c r="N1029">
        <v>51300</v>
      </c>
      <c r="O1029">
        <v>49</v>
      </c>
    </row>
    <row r="1030" spans="14:15" x14ac:dyDescent="0.25">
      <c r="N1030">
        <v>51350</v>
      </c>
      <c r="O1030">
        <v>38</v>
      </c>
    </row>
    <row r="1031" spans="14:15" x14ac:dyDescent="0.25">
      <c r="N1031">
        <v>51400</v>
      </c>
      <c r="O1031">
        <v>49</v>
      </c>
    </row>
    <row r="1032" spans="14:15" x14ac:dyDescent="0.25">
      <c r="N1032">
        <v>51450</v>
      </c>
      <c r="O1032">
        <v>42</v>
      </c>
    </row>
    <row r="1033" spans="14:15" x14ac:dyDescent="0.25">
      <c r="N1033">
        <v>51500</v>
      </c>
      <c r="O1033">
        <v>57</v>
      </c>
    </row>
    <row r="1034" spans="14:15" x14ac:dyDescent="0.25">
      <c r="N1034">
        <v>51550</v>
      </c>
      <c r="O1034">
        <v>46</v>
      </c>
    </row>
    <row r="1035" spans="14:15" x14ac:dyDescent="0.25">
      <c r="N1035">
        <v>51600</v>
      </c>
      <c r="O1035">
        <v>41</v>
      </c>
    </row>
    <row r="1036" spans="14:15" x14ac:dyDescent="0.25">
      <c r="N1036">
        <v>51650</v>
      </c>
      <c r="O1036">
        <v>31</v>
      </c>
    </row>
    <row r="1037" spans="14:15" x14ac:dyDescent="0.25">
      <c r="N1037">
        <v>51700</v>
      </c>
      <c r="O1037">
        <v>43</v>
      </c>
    </row>
    <row r="1038" spans="14:15" x14ac:dyDescent="0.25">
      <c r="N1038">
        <v>51750</v>
      </c>
      <c r="O1038">
        <v>37</v>
      </c>
    </row>
    <row r="1039" spans="14:15" x14ac:dyDescent="0.25">
      <c r="N1039">
        <v>51800</v>
      </c>
      <c r="O1039">
        <v>49</v>
      </c>
    </row>
    <row r="1040" spans="14:15" x14ac:dyDescent="0.25">
      <c r="N1040">
        <v>51850</v>
      </c>
      <c r="O1040">
        <v>39</v>
      </c>
    </row>
    <row r="1041" spans="14:15" x14ac:dyDescent="0.25">
      <c r="N1041">
        <v>51900</v>
      </c>
      <c r="O1041">
        <v>42</v>
      </c>
    </row>
    <row r="1042" spans="14:15" x14ac:dyDescent="0.25">
      <c r="N1042">
        <v>51950</v>
      </c>
      <c r="O1042">
        <v>42</v>
      </c>
    </row>
    <row r="1043" spans="14:15" x14ac:dyDescent="0.25">
      <c r="N1043">
        <v>52000</v>
      </c>
      <c r="O1043">
        <v>49</v>
      </c>
    </row>
    <row r="1044" spans="14:15" x14ac:dyDescent="0.25">
      <c r="N1044">
        <v>52050</v>
      </c>
      <c r="O1044">
        <v>53</v>
      </c>
    </row>
    <row r="1045" spans="14:15" x14ac:dyDescent="0.25">
      <c r="N1045">
        <v>52100</v>
      </c>
      <c r="O1045">
        <v>47</v>
      </c>
    </row>
    <row r="1046" spans="14:15" x14ac:dyDescent="0.25">
      <c r="N1046">
        <v>52150</v>
      </c>
      <c r="O1046">
        <v>42</v>
      </c>
    </row>
    <row r="1047" spans="14:15" x14ac:dyDescent="0.25">
      <c r="N1047">
        <v>52200</v>
      </c>
      <c r="O1047">
        <v>46</v>
      </c>
    </row>
    <row r="1048" spans="14:15" x14ac:dyDescent="0.25">
      <c r="N1048">
        <v>52250</v>
      </c>
      <c r="O1048">
        <v>38</v>
      </c>
    </row>
    <row r="1049" spans="14:15" x14ac:dyDescent="0.25">
      <c r="N1049">
        <v>52300</v>
      </c>
      <c r="O1049">
        <v>31</v>
      </c>
    </row>
    <row r="1050" spans="14:15" x14ac:dyDescent="0.25">
      <c r="N1050">
        <v>52350</v>
      </c>
      <c r="O1050">
        <v>35</v>
      </c>
    </row>
    <row r="1051" spans="14:15" x14ac:dyDescent="0.25">
      <c r="N1051">
        <v>52400</v>
      </c>
      <c r="O1051">
        <v>36</v>
      </c>
    </row>
    <row r="1052" spans="14:15" x14ac:dyDescent="0.25">
      <c r="N1052">
        <v>52450</v>
      </c>
      <c r="O1052">
        <v>39</v>
      </c>
    </row>
    <row r="1053" spans="14:15" x14ac:dyDescent="0.25">
      <c r="N1053">
        <v>52500</v>
      </c>
      <c r="O1053">
        <v>38</v>
      </c>
    </row>
    <row r="1054" spans="14:15" x14ac:dyDescent="0.25">
      <c r="N1054">
        <v>52550</v>
      </c>
      <c r="O1054">
        <v>39</v>
      </c>
    </row>
    <row r="1055" spans="14:15" x14ac:dyDescent="0.25">
      <c r="N1055">
        <v>52600</v>
      </c>
      <c r="O1055">
        <v>46</v>
      </c>
    </row>
    <row r="1056" spans="14:15" x14ac:dyDescent="0.25">
      <c r="N1056">
        <v>52650</v>
      </c>
      <c r="O1056">
        <v>43</v>
      </c>
    </row>
    <row r="1057" spans="14:15" x14ac:dyDescent="0.25">
      <c r="N1057">
        <v>52700</v>
      </c>
      <c r="O1057">
        <v>42</v>
      </c>
    </row>
    <row r="1058" spans="14:15" x14ac:dyDescent="0.25">
      <c r="N1058">
        <v>52750</v>
      </c>
      <c r="O1058">
        <v>37</v>
      </c>
    </row>
    <row r="1059" spans="14:15" x14ac:dyDescent="0.25">
      <c r="N1059">
        <v>52800</v>
      </c>
      <c r="O1059">
        <v>51</v>
      </c>
    </row>
    <row r="1060" spans="14:15" x14ac:dyDescent="0.25">
      <c r="N1060">
        <v>52850</v>
      </c>
      <c r="O1060">
        <v>41</v>
      </c>
    </row>
    <row r="1061" spans="14:15" x14ac:dyDescent="0.25">
      <c r="N1061">
        <v>52900</v>
      </c>
      <c r="O1061">
        <v>36</v>
      </c>
    </row>
    <row r="1062" spans="14:15" x14ac:dyDescent="0.25">
      <c r="N1062">
        <v>52950</v>
      </c>
      <c r="O1062">
        <v>49</v>
      </c>
    </row>
    <row r="1063" spans="14:15" x14ac:dyDescent="0.25">
      <c r="N1063">
        <v>53000</v>
      </c>
      <c r="O1063">
        <v>34</v>
      </c>
    </row>
    <row r="1064" spans="14:15" x14ac:dyDescent="0.25">
      <c r="N1064">
        <v>53050</v>
      </c>
      <c r="O1064">
        <v>49</v>
      </c>
    </row>
    <row r="1065" spans="14:15" x14ac:dyDescent="0.25">
      <c r="N1065">
        <v>53100</v>
      </c>
      <c r="O1065">
        <v>47</v>
      </c>
    </row>
    <row r="1066" spans="14:15" x14ac:dyDescent="0.25">
      <c r="N1066">
        <v>53150</v>
      </c>
      <c r="O1066">
        <v>37</v>
      </c>
    </row>
    <row r="1067" spans="14:15" x14ac:dyDescent="0.25">
      <c r="N1067">
        <v>53200</v>
      </c>
      <c r="O1067">
        <v>57</v>
      </c>
    </row>
    <row r="1068" spans="14:15" x14ac:dyDescent="0.25">
      <c r="N1068">
        <v>53250</v>
      </c>
      <c r="O1068">
        <v>37</v>
      </c>
    </row>
    <row r="1069" spans="14:15" x14ac:dyDescent="0.25">
      <c r="N1069">
        <v>53300</v>
      </c>
      <c r="O1069">
        <v>39</v>
      </c>
    </row>
    <row r="1070" spans="14:15" x14ac:dyDescent="0.25">
      <c r="N1070">
        <v>53350</v>
      </c>
      <c r="O1070">
        <v>48</v>
      </c>
    </row>
    <row r="1071" spans="14:15" x14ac:dyDescent="0.25">
      <c r="N1071">
        <v>53400</v>
      </c>
      <c r="O1071">
        <v>42</v>
      </c>
    </row>
    <row r="1072" spans="14:15" x14ac:dyDescent="0.25">
      <c r="N1072">
        <v>53450</v>
      </c>
      <c r="O1072">
        <v>36</v>
      </c>
    </row>
    <row r="1073" spans="14:15" x14ac:dyDescent="0.25">
      <c r="N1073">
        <v>53500</v>
      </c>
      <c r="O1073">
        <v>39</v>
      </c>
    </row>
    <row r="1074" spans="14:15" x14ac:dyDescent="0.25">
      <c r="N1074">
        <v>53550</v>
      </c>
      <c r="O1074">
        <v>36</v>
      </c>
    </row>
    <row r="1075" spans="14:15" x14ac:dyDescent="0.25">
      <c r="N1075">
        <v>53600</v>
      </c>
      <c r="O1075">
        <v>29</v>
      </c>
    </row>
    <row r="1076" spans="14:15" x14ac:dyDescent="0.25">
      <c r="N1076">
        <v>53650</v>
      </c>
      <c r="O1076">
        <v>32</v>
      </c>
    </row>
    <row r="1077" spans="14:15" x14ac:dyDescent="0.25">
      <c r="N1077">
        <v>53700</v>
      </c>
      <c r="O1077">
        <v>32</v>
      </c>
    </row>
    <row r="1078" spans="14:15" x14ac:dyDescent="0.25">
      <c r="N1078">
        <v>53750</v>
      </c>
      <c r="O1078">
        <v>45</v>
      </c>
    </row>
    <row r="1079" spans="14:15" x14ac:dyDescent="0.25">
      <c r="N1079">
        <v>53800</v>
      </c>
      <c r="O1079">
        <v>43</v>
      </c>
    </row>
    <row r="1080" spans="14:15" x14ac:dyDescent="0.25">
      <c r="N1080">
        <v>53850</v>
      </c>
      <c r="O1080">
        <v>39</v>
      </c>
    </row>
    <row r="1081" spans="14:15" x14ac:dyDescent="0.25">
      <c r="N1081">
        <v>53900</v>
      </c>
      <c r="O1081">
        <v>46</v>
      </c>
    </row>
    <row r="1082" spans="14:15" x14ac:dyDescent="0.25">
      <c r="N1082">
        <v>53950</v>
      </c>
      <c r="O1082">
        <v>51</v>
      </c>
    </row>
    <row r="1083" spans="14:15" x14ac:dyDescent="0.25">
      <c r="N1083">
        <v>54000</v>
      </c>
      <c r="O1083">
        <v>28</v>
      </c>
    </row>
    <row r="1084" spans="14:15" x14ac:dyDescent="0.25">
      <c r="N1084">
        <v>54050</v>
      </c>
      <c r="O1084">
        <v>23</v>
      </c>
    </row>
    <row r="1085" spans="14:15" x14ac:dyDescent="0.25">
      <c r="N1085">
        <v>54100</v>
      </c>
      <c r="O1085">
        <v>40</v>
      </c>
    </row>
    <row r="1086" spans="14:15" x14ac:dyDescent="0.25">
      <c r="N1086">
        <v>54150</v>
      </c>
      <c r="O1086">
        <v>34</v>
      </c>
    </row>
    <row r="1087" spans="14:15" x14ac:dyDescent="0.25">
      <c r="N1087">
        <v>54200</v>
      </c>
      <c r="O1087">
        <v>42</v>
      </c>
    </row>
    <row r="1088" spans="14:15" x14ac:dyDescent="0.25">
      <c r="N1088">
        <v>54250</v>
      </c>
      <c r="O1088">
        <v>40</v>
      </c>
    </row>
    <row r="1089" spans="14:15" x14ac:dyDescent="0.25">
      <c r="N1089">
        <v>54300</v>
      </c>
      <c r="O1089">
        <v>33</v>
      </c>
    </row>
    <row r="1090" spans="14:15" x14ac:dyDescent="0.25">
      <c r="N1090">
        <v>54350</v>
      </c>
      <c r="O1090">
        <v>36</v>
      </c>
    </row>
    <row r="1091" spans="14:15" x14ac:dyDescent="0.25">
      <c r="N1091">
        <v>54400</v>
      </c>
      <c r="O1091">
        <v>33</v>
      </c>
    </row>
    <row r="1092" spans="14:15" x14ac:dyDescent="0.25">
      <c r="N1092">
        <v>54450</v>
      </c>
      <c r="O1092">
        <v>37</v>
      </c>
    </row>
    <row r="1093" spans="14:15" x14ac:dyDescent="0.25">
      <c r="N1093">
        <v>54500</v>
      </c>
      <c r="O1093">
        <v>29</v>
      </c>
    </row>
    <row r="1094" spans="14:15" x14ac:dyDescent="0.25">
      <c r="N1094">
        <v>54550</v>
      </c>
      <c r="O1094">
        <v>35</v>
      </c>
    </row>
    <row r="1095" spans="14:15" x14ac:dyDescent="0.25">
      <c r="N1095">
        <v>54600</v>
      </c>
      <c r="O1095">
        <v>44</v>
      </c>
    </row>
    <row r="1096" spans="14:15" x14ac:dyDescent="0.25">
      <c r="N1096">
        <v>54650</v>
      </c>
      <c r="O1096">
        <v>37</v>
      </c>
    </row>
    <row r="1097" spans="14:15" x14ac:dyDescent="0.25">
      <c r="N1097">
        <v>54700</v>
      </c>
      <c r="O1097">
        <v>42</v>
      </c>
    </row>
    <row r="1098" spans="14:15" x14ac:dyDescent="0.25">
      <c r="N1098">
        <v>54750</v>
      </c>
      <c r="O1098">
        <v>42</v>
      </c>
    </row>
    <row r="1099" spans="14:15" x14ac:dyDescent="0.25">
      <c r="N1099">
        <v>54800</v>
      </c>
      <c r="O1099">
        <v>43</v>
      </c>
    </row>
    <row r="1100" spans="14:15" x14ac:dyDescent="0.25">
      <c r="N1100">
        <v>54850</v>
      </c>
      <c r="O1100">
        <v>38</v>
      </c>
    </row>
    <row r="1101" spans="14:15" x14ac:dyDescent="0.25">
      <c r="N1101">
        <v>54900</v>
      </c>
      <c r="O1101">
        <v>35</v>
      </c>
    </row>
    <row r="1102" spans="14:15" x14ac:dyDescent="0.25">
      <c r="N1102">
        <v>54950</v>
      </c>
      <c r="O1102">
        <v>37</v>
      </c>
    </row>
    <row r="1103" spans="14:15" x14ac:dyDescent="0.25">
      <c r="N1103">
        <v>55000</v>
      </c>
      <c r="O1103">
        <v>33</v>
      </c>
    </row>
    <row r="1104" spans="14:15" x14ac:dyDescent="0.25">
      <c r="N1104">
        <v>55050</v>
      </c>
      <c r="O1104">
        <v>35</v>
      </c>
    </row>
    <row r="1105" spans="14:15" x14ac:dyDescent="0.25">
      <c r="N1105">
        <v>55100</v>
      </c>
      <c r="O1105">
        <v>37</v>
      </c>
    </row>
    <row r="1106" spans="14:15" x14ac:dyDescent="0.25">
      <c r="N1106">
        <v>55150</v>
      </c>
      <c r="O1106">
        <v>42</v>
      </c>
    </row>
    <row r="1107" spans="14:15" x14ac:dyDescent="0.25">
      <c r="N1107">
        <v>55200</v>
      </c>
      <c r="O1107">
        <v>44</v>
      </c>
    </row>
    <row r="1108" spans="14:15" x14ac:dyDescent="0.25">
      <c r="N1108">
        <v>55250</v>
      </c>
      <c r="O1108">
        <v>48</v>
      </c>
    </row>
    <row r="1109" spans="14:15" x14ac:dyDescent="0.25">
      <c r="N1109">
        <v>55300</v>
      </c>
      <c r="O1109">
        <v>47</v>
      </c>
    </row>
    <row r="1110" spans="14:15" x14ac:dyDescent="0.25">
      <c r="N1110">
        <v>55350</v>
      </c>
      <c r="O1110">
        <v>30</v>
      </c>
    </row>
    <row r="1111" spans="14:15" x14ac:dyDescent="0.25">
      <c r="N1111">
        <v>55400</v>
      </c>
      <c r="O1111">
        <v>51</v>
      </c>
    </row>
    <row r="1112" spans="14:15" x14ac:dyDescent="0.25">
      <c r="N1112">
        <v>55450</v>
      </c>
      <c r="O1112">
        <v>36</v>
      </c>
    </row>
    <row r="1113" spans="14:15" x14ac:dyDescent="0.25">
      <c r="N1113">
        <v>55500</v>
      </c>
      <c r="O1113">
        <v>25</v>
      </c>
    </row>
    <row r="1114" spans="14:15" x14ac:dyDescent="0.25">
      <c r="N1114">
        <v>55550</v>
      </c>
      <c r="O1114">
        <v>37</v>
      </c>
    </row>
    <row r="1115" spans="14:15" x14ac:dyDescent="0.25">
      <c r="N1115">
        <v>55600</v>
      </c>
      <c r="O1115">
        <v>36</v>
      </c>
    </row>
    <row r="1116" spans="14:15" x14ac:dyDescent="0.25">
      <c r="N1116">
        <v>55650</v>
      </c>
      <c r="O1116">
        <v>35</v>
      </c>
    </row>
    <row r="1117" spans="14:15" x14ac:dyDescent="0.25">
      <c r="N1117">
        <v>55700</v>
      </c>
      <c r="O1117">
        <v>43</v>
      </c>
    </row>
    <row r="1118" spans="14:15" x14ac:dyDescent="0.25">
      <c r="N1118">
        <v>55750</v>
      </c>
      <c r="O1118">
        <v>34</v>
      </c>
    </row>
    <row r="1119" spans="14:15" x14ac:dyDescent="0.25">
      <c r="N1119">
        <v>55800</v>
      </c>
      <c r="O1119">
        <v>32</v>
      </c>
    </row>
    <row r="1120" spans="14:15" x14ac:dyDescent="0.25">
      <c r="N1120">
        <v>55850</v>
      </c>
      <c r="O1120">
        <v>29</v>
      </c>
    </row>
    <row r="1121" spans="14:15" x14ac:dyDescent="0.25">
      <c r="N1121">
        <v>55900</v>
      </c>
      <c r="O1121">
        <v>33</v>
      </c>
    </row>
    <row r="1122" spans="14:15" x14ac:dyDescent="0.25">
      <c r="N1122">
        <v>55950</v>
      </c>
      <c r="O1122">
        <v>46</v>
      </c>
    </row>
    <row r="1123" spans="14:15" x14ac:dyDescent="0.25">
      <c r="N1123">
        <v>56000</v>
      </c>
      <c r="O1123">
        <v>39</v>
      </c>
    </row>
    <row r="1124" spans="14:15" x14ac:dyDescent="0.25">
      <c r="N1124">
        <v>56050</v>
      </c>
      <c r="O1124">
        <v>35</v>
      </c>
    </row>
    <row r="1125" spans="14:15" x14ac:dyDescent="0.25">
      <c r="N1125">
        <v>56100</v>
      </c>
      <c r="O1125">
        <v>37</v>
      </c>
    </row>
    <row r="1126" spans="14:15" x14ac:dyDescent="0.25">
      <c r="N1126">
        <v>56150</v>
      </c>
      <c r="O1126">
        <v>28</v>
      </c>
    </row>
    <row r="1127" spans="14:15" x14ac:dyDescent="0.25">
      <c r="N1127">
        <v>56200</v>
      </c>
      <c r="O1127">
        <v>41</v>
      </c>
    </row>
    <row r="1128" spans="14:15" x14ac:dyDescent="0.25">
      <c r="N1128">
        <v>56250</v>
      </c>
      <c r="O1128">
        <v>32</v>
      </c>
    </row>
    <row r="1129" spans="14:15" x14ac:dyDescent="0.25">
      <c r="N1129">
        <v>56300</v>
      </c>
      <c r="O1129">
        <v>36</v>
      </c>
    </row>
    <row r="1130" spans="14:15" x14ac:dyDescent="0.25">
      <c r="N1130">
        <v>56350</v>
      </c>
      <c r="O1130">
        <v>40</v>
      </c>
    </row>
    <row r="1131" spans="14:15" x14ac:dyDescent="0.25">
      <c r="N1131">
        <v>56400</v>
      </c>
      <c r="O1131">
        <v>34</v>
      </c>
    </row>
    <row r="1132" spans="14:15" x14ac:dyDescent="0.25">
      <c r="N1132">
        <v>56450</v>
      </c>
      <c r="O1132">
        <v>32</v>
      </c>
    </row>
    <row r="1133" spans="14:15" x14ac:dyDescent="0.25">
      <c r="N1133">
        <v>56500</v>
      </c>
      <c r="O1133">
        <v>34</v>
      </c>
    </row>
    <row r="1134" spans="14:15" x14ac:dyDescent="0.25">
      <c r="N1134">
        <v>56550</v>
      </c>
      <c r="O1134">
        <v>39</v>
      </c>
    </row>
    <row r="1135" spans="14:15" x14ac:dyDescent="0.25">
      <c r="N1135">
        <v>56600</v>
      </c>
      <c r="O1135">
        <v>40</v>
      </c>
    </row>
    <row r="1136" spans="14:15" x14ac:dyDescent="0.25">
      <c r="N1136">
        <v>56650</v>
      </c>
      <c r="O1136">
        <v>29</v>
      </c>
    </row>
    <row r="1137" spans="14:15" x14ac:dyDescent="0.25">
      <c r="N1137">
        <v>56700</v>
      </c>
      <c r="O1137">
        <v>45</v>
      </c>
    </row>
    <row r="1138" spans="14:15" x14ac:dyDescent="0.25">
      <c r="N1138">
        <v>56750</v>
      </c>
      <c r="O1138">
        <v>30</v>
      </c>
    </row>
    <row r="1139" spans="14:15" x14ac:dyDescent="0.25">
      <c r="N1139">
        <v>56800</v>
      </c>
      <c r="O1139">
        <v>37</v>
      </c>
    </row>
    <row r="1140" spans="14:15" x14ac:dyDescent="0.25">
      <c r="N1140">
        <v>56850</v>
      </c>
      <c r="O1140">
        <v>31</v>
      </c>
    </row>
    <row r="1141" spans="14:15" x14ac:dyDescent="0.25">
      <c r="N1141">
        <v>56900</v>
      </c>
      <c r="O1141">
        <v>33</v>
      </c>
    </row>
    <row r="1142" spans="14:15" x14ac:dyDescent="0.25">
      <c r="N1142">
        <v>56950</v>
      </c>
      <c r="O1142">
        <v>31</v>
      </c>
    </row>
    <row r="1143" spans="14:15" x14ac:dyDescent="0.25">
      <c r="N1143">
        <v>57000</v>
      </c>
      <c r="O1143">
        <v>35</v>
      </c>
    </row>
    <row r="1144" spans="14:15" x14ac:dyDescent="0.25">
      <c r="N1144">
        <v>57050</v>
      </c>
      <c r="O1144">
        <v>41</v>
      </c>
    </row>
    <row r="1145" spans="14:15" x14ac:dyDescent="0.25">
      <c r="N1145">
        <v>57100</v>
      </c>
      <c r="O1145">
        <v>40</v>
      </c>
    </row>
    <row r="1146" spans="14:15" x14ac:dyDescent="0.25">
      <c r="N1146">
        <v>57150</v>
      </c>
      <c r="O1146">
        <v>41</v>
      </c>
    </row>
    <row r="1147" spans="14:15" x14ac:dyDescent="0.25">
      <c r="N1147">
        <v>57200</v>
      </c>
      <c r="O1147">
        <v>36</v>
      </c>
    </row>
    <row r="1148" spans="14:15" x14ac:dyDescent="0.25">
      <c r="N1148">
        <v>57250</v>
      </c>
      <c r="O1148">
        <v>32</v>
      </c>
    </row>
    <row r="1149" spans="14:15" x14ac:dyDescent="0.25">
      <c r="N1149">
        <v>57300</v>
      </c>
      <c r="O1149">
        <v>33</v>
      </c>
    </row>
    <row r="1150" spans="14:15" x14ac:dyDescent="0.25">
      <c r="N1150">
        <v>57350</v>
      </c>
      <c r="O1150">
        <v>37</v>
      </c>
    </row>
    <row r="1151" spans="14:15" x14ac:dyDescent="0.25">
      <c r="N1151">
        <v>57400</v>
      </c>
      <c r="O1151">
        <v>30</v>
      </c>
    </row>
    <row r="1152" spans="14:15" x14ac:dyDescent="0.25">
      <c r="N1152">
        <v>57450</v>
      </c>
      <c r="O1152">
        <v>30</v>
      </c>
    </row>
    <row r="1153" spans="14:15" x14ac:dyDescent="0.25">
      <c r="N1153">
        <v>57500</v>
      </c>
      <c r="O1153">
        <v>41</v>
      </c>
    </row>
    <row r="1154" spans="14:15" x14ac:dyDescent="0.25">
      <c r="N1154">
        <v>57550</v>
      </c>
      <c r="O1154">
        <v>31</v>
      </c>
    </row>
    <row r="1155" spans="14:15" x14ac:dyDescent="0.25">
      <c r="N1155">
        <v>57600</v>
      </c>
      <c r="O1155">
        <v>33</v>
      </c>
    </row>
    <row r="1156" spans="14:15" x14ac:dyDescent="0.25">
      <c r="N1156">
        <v>57650</v>
      </c>
      <c r="O1156">
        <v>34</v>
      </c>
    </row>
    <row r="1157" spans="14:15" x14ac:dyDescent="0.25">
      <c r="N1157">
        <v>57700</v>
      </c>
      <c r="O1157">
        <v>41</v>
      </c>
    </row>
    <row r="1158" spans="14:15" x14ac:dyDescent="0.25">
      <c r="N1158">
        <v>57750</v>
      </c>
      <c r="O1158">
        <v>28</v>
      </c>
    </row>
    <row r="1159" spans="14:15" x14ac:dyDescent="0.25">
      <c r="N1159">
        <v>57800</v>
      </c>
      <c r="O1159">
        <v>37</v>
      </c>
    </row>
    <row r="1160" spans="14:15" x14ac:dyDescent="0.25">
      <c r="N1160">
        <v>57850</v>
      </c>
      <c r="O1160">
        <v>39</v>
      </c>
    </row>
    <row r="1161" spans="14:15" x14ac:dyDescent="0.25">
      <c r="N1161">
        <v>57900</v>
      </c>
      <c r="O1161">
        <v>35</v>
      </c>
    </row>
    <row r="1162" spans="14:15" x14ac:dyDescent="0.25">
      <c r="N1162">
        <v>57950</v>
      </c>
      <c r="O1162">
        <v>35</v>
      </c>
    </row>
    <row r="1163" spans="14:15" x14ac:dyDescent="0.25">
      <c r="N1163">
        <v>58000</v>
      </c>
      <c r="O1163">
        <v>37</v>
      </c>
    </row>
    <row r="1164" spans="14:15" x14ac:dyDescent="0.25">
      <c r="N1164">
        <v>58050</v>
      </c>
      <c r="O1164">
        <v>35</v>
      </c>
    </row>
    <row r="1165" spans="14:15" x14ac:dyDescent="0.25">
      <c r="N1165">
        <v>58100</v>
      </c>
      <c r="O1165">
        <v>31</v>
      </c>
    </row>
    <row r="1166" spans="14:15" x14ac:dyDescent="0.25">
      <c r="N1166">
        <v>58150</v>
      </c>
      <c r="O1166">
        <v>25</v>
      </c>
    </row>
    <row r="1167" spans="14:15" x14ac:dyDescent="0.25">
      <c r="N1167">
        <v>58200</v>
      </c>
      <c r="O1167">
        <v>40</v>
      </c>
    </row>
    <row r="1168" spans="14:15" x14ac:dyDescent="0.25">
      <c r="N1168">
        <v>58250</v>
      </c>
      <c r="O1168">
        <v>23</v>
      </c>
    </row>
    <row r="1169" spans="14:15" x14ac:dyDescent="0.25">
      <c r="N1169">
        <v>58300</v>
      </c>
      <c r="O1169">
        <v>29</v>
      </c>
    </row>
    <row r="1170" spans="14:15" x14ac:dyDescent="0.25">
      <c r="N1170">
        <v>58350</v>
      </c>
      <c r="O1170">
        <v>34</v>
      </c>
    </row>
    <row r="1171" spans="14:15" x14ac:dyDescent="0.25">
      <c r="N1171">
        <v>58400</v>
      </c>
      <c r="O1171">
        <v>27</v>
      </c>
    </row>
    <row r="1172" spans="14:15" x14ac:dyDescent="0.25">
      <c r="N1172">
        <v>58450</v>
      </c>
      <c r="O1172">
        <v>33</v>
      </c>
    </row>
    <row r="1173" spans="14:15" x14ac:dyDescent="0.25">
      <c r="N1173">
        <v>58500</v>
      </c>
      <c r="O1173">
        <v>33</v>
      </c>
    </row>
    <row r="1174" spans="14:15" x14ac:dyDescent="0.25">
      <c r="N1174">
        <v>58550</v>
      </c>
      <c r="O1174">
        <v>25</v>
      </c>
    </row>
    <row r="1175" spans="14:15" x14ac:dyDescent="0.25">
      <c r="N1175">
        <v>58600</v>
      </c>
      <c r="O1175">
        <v>21</v>
      </c>
    </row>
    <row r="1176" spans="14:15" x14ac:dyDescent="0.25">
      <c r="N1176">
        <v>58650</v>
      </c>
      <c r="O1176">
        <v>40</v>
      </c>
    </row>
    <row r="1177" spans="14:15" x14ac:dyDescent="0.25">
      <c r="N1177">
        <v>58700</v>
      </c>
      <c r="O1177">
        <v>36</v>
      </c>
    </row>
    <row r="1178" spans="14:15" x14ac:dyDescent="0.25">
      <c r="N1178">
        <v>58750</v>
      </c>
      <c r="O1178">
        <v>38</v>
      </c>
    </row>
    <row r="1179" spans="14:15" x14ac:dyDescent="0.25">
      <c r="N1179">
        <v>58800</v>
      </c>
      <c r="O1179">
        <v>27</v>
      </c>
    </row>
    <row r="1180" spans="14:15" x14ac:dyDescent="0.25">
      <c r="N1180">
        <v>58850</v>
      </c>
      <c r="O1180">
        <v>37</v>
      </c>
    </row>
    <row r="1181" spans="14:15" x14ac:dyDescent="0.25">
      <c r="N1181">
        <v>58900</v>
      </c>
      <c r="O1181">
        <v>23</v>
      </c>
    </row>
    <row r="1182" spans="14:15" x14ac:dyDescent="0.25">
      <c r="N1182">
        <v>58950</v>
      </c>
      <c r="O1182">
        <v>26</v>
      </c>
    </row>
    <row r="1183" spans="14:15" x14ac:dyDescent="0.25">
      <c r="N1183">
        <v>59000</v>
      </c>
      <c r="O1183">
        <v>29</v>
      </c>
    </row>
    <row r="1184" spans="14:15" x14ac:dyDescent="0.25">
      <c r="N1184">
        <v>59050</v>
      </c>
      <c r="O1184">
        <v>30</v>
      </c>
    </row>
    <row r="1185" spans="14:15" x14ac:dyDescent="0.25">
      <c r="N1185">
        <v>59100</v>
      </c>
      <c r="O1185">
        <v>34</v>
      </c>
    </row>
    <row r="1186" spans="14:15" x14ac:dyDescent="0.25">
      <c r="N1186">
        <v>59150</v>
      </c>
      <c r="O1186">
        <v>34</v>
      </c>
    </row>
    <row r="1187" spans="14:15" x14ac:dyDescent="0.25">
      <c r="N1187">
        <v>59200</v>
      </c>
      <c r="O1187">
        <v>31</v>
      </c>
    </row>
    <row r="1188" spans="14:15" x14ac:dyDescent="0.25">
      <c r="N1188">
        <v>59250</v>
      </c>
      <c r="O1188">
        <v>34</v>
      </c>
    </row>
    <row r="1189" spans="14:15" x14ac:dyDescent="0.25">
      <c r="N1189">
        <v>59300</v>
      </c>
      <c r="O1189">
        <v>23</v>
      </c>
    </row>
    <row r="1190" spans="14:15" x14ac:dyDescent="0.25">
      <c r="N1190">
        <v>59350</v>
      </c>
      <c r="O1190">
        <v>29</v>
      </c>
    </row>
    <row r="1191" spans="14:15" x14ac:dyDescent="0.25">
      <c r="N1191">
        <v>59400</v>
      </c>
      <c r="O1191">
        <v>31</v>
      </c>
    </row>
    <row r="1192" spans="14:15" x14ac:dyDescent="0.25">
      <c r="N1192">
        <v>59450</v>
      </c>
      <c r="O1192">
        <v>40</v>
      </c>
    </row>
    <row r="1193" spans="14:15" x14ac:dyDescent="0.25">
      <c r="N1193">
        <v>59500</v>
      </c>
      <c r="O1193">
        <v>36</v>
      </c>
    </row>
    <row r="1194" spans="14:15" x14ac:dyDescent="0.25">
      <c r="N1194">
        <v>59550</v>
      </c>
      <c r="O1194">
        <v>22</v>
      </c>
    </row>
    <row r="1195" spans="14:15" x14ac:dyDescent="0.25">
      <c r="N1195">
        <v>59600</v>
      </c>
      <c r="O1195">
        <v>32</v>
      </c>
    </row>
    <row r="1196" spans="14:15" x14ac:dyDescent="0.25">
      <c r="N1196">
        <v>59650</v>
      </c>
      <c r="O1196">
        <v>26</v>
      </c>
    </row>
    <row r="1197" spans="14:15" x14ac:dyDescent="0.25">
      <c r="N1197">
        <v>59700</v>
      </c>
      <c r="O1197">
        <v>36</v>
      </c>
    </row>
    <row r="1198" spans="14:15" x14ac:dyDescent="0.25">
      <c r="N1198">
        <v>59750</v>
      </c>
      <c r="O1198">
        <v>20</v>
      </c>
    </row>
    <row r="1199" spans="14:15" x14ac:dyDescent="0.25">
      <c r="N1199">
        <v>59800</v>
      </c>
      <c r="O1199">
        <v>32</v>
      </c>
    </row>
    <row r="1200" spans="14:15" x14ac:dyDescent="0.25">
      <c r="N1200">
        <v>59850</v>
      </c>
      <c r="O1200">
        <v>41</v>
      </c>
    </row>
    <row r="1201" spans="14:15" x14ac:dyDescent="0.25">
      <c r="N1201">
        <v>59900</v>
      </c>
      <c r="O1201">
        <v>33</v>
      </c>
    </row>
    <row r="1202" spans="14:15" x14ac:dyDescent="0.25">
      <c r="N1202">
        <v>59950</v>
      </c>
      <c r="O1202">
        <v>26</v>
      </c>
    </row>
    <row r="1203" spans="14:15" x14ac:dyDescent="0.25">
      <c r="N1203">
        <v>60000</v>
      </c>
      <c r="O1203">
        <v>37</v>
      </c>
    </row>
    <row r="1204" spans="14:15" x14ac:dyDescent="0.25">
      <c r="N1204">
        <v>60050</v>
      </c>
      <c r="O1204">
        <v>29</v>
      </c>
    </row>
    <row r="1205" spans="14:15" x14ac:dyDescent="0.25">
      <c r="N1205">
        <v>60100</v>
      </c>
      <c r="O1205">
        <v>39</v>
      </c>
    </row>
    <row r="1206" spans="14:15" x14ac:dyDescent="0.25">
      <c r="N1206">
        <v>60150</v>
      </c>
      <c r="O1206">
        <v>31</v>
      </c>
    </row>
    <row r="1207" spans="14:15" x14ac:dyDescent="0.25">
      <c r="N1207">
        <v>60200</v>
      </c>
      <c r="O1207">
        <v>28</v>
      </c>
    </row>
    <row r="1208" spans="14:15" x14ac:dyDescent="0.25">
      <c r="N1208">
        <v>60250</v>
      </c>
      <c r="O1208">
        <v>28</v>
      </c>
    </row>
    <row r="1209" spans="14:15" x14ac:dyDescent="0.25">
      <c r="N1209">
        <v>60300</v>
      </c>
      <c r="O1209">
        <v>30</v>
      </c>
    </row>
    <row r="1210" spans="14:15" x14ac:dyDescent="0.25">
      <c r="N1210">
        <v>60350</v>
      </c>
      <c r="O1210">
        <v>36</v>
      </c>
    </row>
    <row r="1211" spans="14:15" x14ac:dyDescent="0.25">
      <c r="N1211">
        <v>60400</v>
      </c>
      <c r="O1211">
        <v>29</v>
      </c>
    </row>
    <row r="1212" spans="14:15" x14ac:dyDescent="0.25">
      <c r="N1212">
        <v>60450</v>
      </c>
      <c r="O1212">
        <v>26</v>
      </c>
    </row>
    <row r="1213" spans="14:15" x14ac:dyDescent="0.25">
      <c r="N1213">
        <v>60500</v>
      </c>
      <c r="O1213">
        <v>30</v>
      </c>
    </row>
    <row r="1214" spans="14:15" x14ac:dyDescent="0.25">
      <c r="N1214">
        <v>60550</v>
      </c>
      <c r="O1214">
        <v>39</v>
      </c>
    </row>
    <row r="1215" spans="14:15" x14ac:dyDescent="0.25">
      <c r="N1215">
        <v>60600</v>
      </c>
      <c r="O1215">
        <v>28</v>
      </c>
    </row>
    <row r="1216" spans="14:15" x14ac:dyDescent="0.25">
      <c r="N1216">
        <v>60650</v>
      </c>
      <c r="O1216">
        <v>29</v>
      </c>
    </row>
    <row r="1217" spans="14:15" x14ac:dyDescent="0.25">
      <c r="N1217">
        <v>60700</v>
      </c>
      <c r="O1217">
        <v>27</v>
      </c>
    </row>
    <row r="1218" spans="14:15" x14ac:dyDescent="0.25">
      <c r="N1218">
        <v>60750</v>
      </c>
      <c r="O1218">
        <v>25</v>
      </c>
    </row>
    <row r="1219" spans="14:15" x14ac:dyDescent="0.25">
      <c r="N1219">
        <v>60800</v>
      </c>
      <c r="O1219">
        <v>30</v>
      </c>
    </row>
    <row r="1220" spans="14:15" x14ac:dyDescent="0.25">
      <c r="N1220">
        <v>60850</v>
      </c>
      <c r="O1220">
        <v>24</v>
      </c>
    </row>
    <row r="1221" spans="14:15" x14ac:dyDescent="0.25">
      <c r="N1221">
        <v>60900</v>
      </c>
      <c r="O1221">
        <v>29</v>
      </c>
    </row>
    <row r="1222" spans="14:15" x14ac:dyDescent="0.25">
      <c r="N1222">
        <v>60950</v>
      </c>
      <c r="O1222">
        <v>37</v>
      </c>
    </row>
    <row r="1223" spans="14:15" x14ac:dyDescent="0.25">
      <c r="N1223">
        <v>61000</v>
      </c>
      <c r="O1223">
        <v>33</v>
      </c>
    </row>
    <row r="1224" spans="14:15" x14ac:dyDescent="0.25">
      <c r="N1224">
        <v>61050</v>
      </c>
      <c r="O1224">
        <v>43</v>
      </c>
    </row>
    <row r="1225" spans="14:15" x14ac:dyDescent="0.25">
      <c r="N1225">
        <v>61100</v>
      </c>
      <c r="O1225">
        <v>22</v>
      </c>
    </row>
    <row r="1226" spans="14:15" x14ac:dyDescent="0.25">
      <c r="N1226">
        <v>61150</v>
      </c>
      <c r="O1226">
        <v>35</v>
      </c>
    </row>
    <row r="1227" spans="14:15" x14ac:dyDescent="0.25">
      <c r="N1227">
        <v>61200</v>
      </c>
      <c r="O1227">
        <v>29</v>
      </c>
    </row>
    <row r="1228" spans="14:15" x14ac:dyDescent="0.25">
      <c r="N1228">
        <v>61250</v>
      </c>
      <c r="O1228">
        <v>22</v>
      </c>
    </row>
    <row r="1229" spans="14:15" x14ac:dyDescent="0.25">
      <c r="N1229">
        <v>61300</v>
      </c>
      <c r="O1229">
        <v>28</v>
      </c>
    </row>
    <row r="1230" spans="14:15" x14ac:dyDescent="0.25">
      <c r="N1230">
        <v>61350</v>
      </c>
      <c r="O1230">
        <v>32</v>
      </c>
    </row>
    <row r="1231" spans="14:15" x14ac:dyDescent="0.25">
      <c r="N1231">
        <v>61400</v>
      </c>
      <c r="O1231">
        <v>24</v>
      </c>
    </row>
    <row r="1232" spans="14:15" x14ac:dyDescent="0.25">
      <c r="N1232">
        <v>61450</v>
      </c>
      <c r="O1232">
        <v>48</v>
      </c>
    </row>
    <row r="1233" spans="14:15" x14ac:dyDescent="0.25">
      <c r="N1233">
        <v>61500</v>
      </c>
      <c r="O1233">
        <v>25</v>
      </c>
    </row>
    <row r="1234" spans="14:15" x14ac:dyDescent="0.25">
      <c r="N1234">
        <v>61550</v>
      </c>
      <c r="O1234">
        <v>35</v>
      </c>
    </row>
    <row r="1235" spans="14:15" x14ac:dyDescent="0.25">
      <c r="N1235">
        <v>61600</v>
      </c>
      <c r="O1235">
        <v>24</v>
      </c>
    </row>
    <row r="1236" spans="14:15" x14ac:dyDescent="0.25">
      <c r="N1236">
        <v>61650</v>
      </c>
      <c r="O1236">
        <v>29</v>
      </c>
    </row>
    <row r="1237" spans="14:15" x14ac:dyDescent="0.25">
      <c r="N1237">
        <v>61700</v>
      </c>
      <c r="O1237">
        <v>29</v>
      </c>
    </row>
    <row r="1238" spans="14:15" x14ac:dyDescent="0.25">
      <c r="N1238">
        <v>61750</v>
      </c>
      <c r="O1238">
        <v>25</v>
      </c>
    </row>
    <row r="1239" spans="14:15" x14ac:dyDescent="0.25">
      <c r="N1239">
        <v>61800</v>
      </c>
      <c r="O1239">
        <v>18</v>
      </c>
    </row>
    <row r="1240" spans="14:15" x14ac:dyDescent="0.25">
      <c r="N1240">
        <v>61850</v>
      </c>
      <c r="O1240">
        <v>29</v>
      </c>
    </row>
    <row r="1241" spans="14:15" x14ac:dyDescent="0.25">
      <c r="N1241">
        <v>61900</v>
      </c>
      <c r="O1241">
        <v>35</v>
      </c>
    </row>
    <row r="1242" spans="14:15" x14ac:dyDescent="0.25">
      <c r="N1242">
        <v>61950</v>
      </c>
      <c r="O1242">
        <v>30</v>
      </c>
    </row>
    <row r="1243" spans="14:15" x14ac:dyDescent="0.25">
      <c r="N1243">
        <v>62000</v>
      </c>
      <c r="O1243">
        <v>27</v>
      </c>
    </row>
    <row r="1244" spans="14:15" x14ac:dyDescent="0.25">
      <c r="N1244">
        <v>62050</v>
      </c>
      <c r="O1244">
        <v>33</v>
      </c>
    </row>
    <row r="1245" spans="14:15" x14ac:dyDescent="0.25">
      <c r="N1245">
        <v>62100</v>
      </c>
      <c r="O1245">
        <v>26</v>
      </c>
    </row>
    <row r="1246" spans="14:15" x14ac:dyDescent="0.25">
      <c r="N1246">
        <v>62150</v>
      </c>
      <c r="O1246">
        <v>26</v>
      </c>
    </row>
    <row r="1247" spans="14:15" x14ac:dyDescent="0.25">
      <c r="N1247">
        <v>62200</v>
      </c>
      <c r="O1247">
        <v>30</v>
      </c>
    </row>
    <row r="1248" spans="14:15" x14ac:dyDescent="0.25">
      <c r="N1248">
        <v>62250</v>
      </c>
      <c r="O1248">
        <v>28</v>
      </c>
    </row>
    <row r="1249" spans="14:15" x14ac:dyDescent="0.25">
      <c r="N1249">
        <v>62300</v>
      </c>
      <c r="O1249">
        <v>25</v>
      </c>
    </row>
    <row r="1250" spans="14:15" x14ac:dyDescent="0.25">
      <c r="N1250">
        <v>62350</v>
      </c>
      <c r="O1250">
        <v>23</v>
      </c>
    </row>
    <row r="1251" spans="14:15" x14ac:dyDescent="0.25">
      <c r="N1251">
        <v>62400</v>
      </c>
      <c r="O1251">
        <v>21</v>
      </c>
    </row>
    <row r="1252" spans="14:15" x14ac:dyDescent="0.25">
      <c r="N1252">
        <v>62450</v>
      </c>
      <c r="O1252">
        <v>31</v>
      </c>
    </row>
    <row r="1253" spans="14:15" x14ac:dyDescent="0.25">
      <c r="N1253">
        <v>62500</v>
      </c>
      <c r="O1253">
        <v>30</v>
      </c>
    </row>
    <row r="1254" spans="14:15" x14ac:dyDescent="0.25">
      <c r="N1254">
        <v>62550</v>
      </c>
      <c r="O1254">
        <v>20</v>
      </c>
    </row>
    <row r="1255" spans="14:15" x14ac:dyDescent="0.25">
      <c r="N1255">
        <v>62600</v>
      </c>
      <c r="O1255">
        <v>28</v>
      </c>
    </row>
    <row r="1256" spans="14:15" x14ac:dyDescent="0.25">
      <c r="N1256">
        <v>62650</v>
      </c>
      <c r="O1256">
        <v>24</v>
      </c>
    </row>
    <row r="1257" spans="14:15" x14ac:dyDescent="0.25">
      <c r="N1257">
        <v>62700</v>
      </c>
      <c r="O1257">
        <v>29</v>
      </c>
    </row>
    <row r="1258" spans="14:15" x14ac:dyDescent="0.25">
      <c r="N1258">
        <v>62750</v>
      </c>
      <c r="O1258">
        <v>22</v>
      </c>
    </row>
    <row r="1259" spans="14:15" x14ac:dyDescent="0.25">
      <c r="N1259">
        <v>62800</v>
      </c>
      <c r="O1259">
        <v>32</v>
      </c>
    </row>
    <row r="1260" spans="14:15" x14ac:dyDescent="0.25">
      <c r="N1260">
        <v>62850</v>
      </c>
      <c r="O1260">
        <v>30</v>
      </c>
    </row>
    <row r="1261" spans="14:15" x14ac:dyDescent="0.25">
      <c r="N1261">
        <v>62900</v>
      </c>
      <c r="O1261">
        <v>31</v>
      </c>
    </row>
    <row r="1262" spans="14:15" x14ac:dyDescent="0.25">
      <c r="N1262">
        <v>62950</v>
      </c>
      <c r="O1262">
        <v>37</v>
      </c>
    </row>
    <row r="1263" spans="14:15" x14ac:dyDescent="0.25">
      <c r="N1263">
        <v>63000</v>
      </c>
      <c r="O1263">
        <v>27</v>
      </c>
    </row>
    <row r="1264" spans="14:15" x14ac:dyDescent="0.25">
      <c r="N1264">
        <v>63050</v>
      </c>
      <c r="O1264">
        <v>25</v>
      </c>
    </row>
    <row r="1265" spans="14:15" x14ac:dyDescent="0.25">
      <c r="N1265">
        <v>63100</v>
      </c>
      <c r="O1265">
        <v>29</v>
      </c>
    </row>
    <row r="1266" spans="14:15" x14ac:dyDescent="0.25">
      <c r="N1266">
        <v>63150</v>
      </c>
      <c r="O1266">
        <v>22</v>
      </c>
    </row>
    <row r="1267" spans="14:15" x14ac:dyDescent="0.25">
      <c r="N1267">
        <v>63200</v>
      </c>
      <c r="O1267">
        <v>32</v>
      </c>
    </row>
    <row r="1268" spans="14:15" x14ac:dyDescent="0.25">
      <c r="N1268">
        <v>63250</v>
      </c>
      <c r="O1268">
        <v>23</v>
      </c>
    </row>
    <row r="1269" spans="14:15" x14ac:dyDescent="0.25">
      <c r="N1269">
        <v>63300</v>
      </c>
      <c r="O1269">
        <v>28</v>
      </c>
    </row>
    <row r="1270" spans="14:15" x14ac:dyDescent="0.25">
      <c r="N1270">
        <v>63350</v>
      </c>
      <c r="O1270">
        <v>29</v>
      </c>
    </row>
    <row r="1271" spans="14:15" x14ac:dyDescent="0.25">
      <c r="N1271">
        <v>63400</v>
      </c>
      <c r="O1271">
        <v>29</v>
      </c>
    </row>
    <row r="1272" spans="14:15" x14ac:dyDescent="0.25">
      <c r="N1272">
        <v>63450</v>
      </c>
      <c r="O1272">
        <v>36</v>
      </c>
    </row>
    <row r="1273" spans="14:15" x14ac:dyDescent="0.25">
      <c r="N1273">
        <v>63500</v>
      </c>
      <c r="O1273">
        <v>20</v>
      </c>
    </row>
    <row r="1274" spans="14:15" x14ac:dyDescent="0.25">
      <c r="N1274">
        <v>63550</v>
      </c>
      <c r="O1274">
        <v>32</v>
      </c>
    </row>
    <row r="1275" spans="14:15" x14ac:dyDescent="0.25">
      <c r="N1275">
        <v>63600</v>
      </c>
      <c r="O1275">
        <v>35</v>
      </c>
    </row>
    <row r="1276" spans="14:15" x14ac:dyDescent="0.25">
      <c r="N1276">
        <v>63650</v>
      </c>
      <c r="O1276">
        <v>33</v>
      </c>
    </row>
    <row r="1277" spans="14:15" x14ac:dyDescent="0.25">
      <c r="N1277">
        <v>63700</v>
      </c>
      <c r="O1277">
        <v>22</v>
      </c>
    </row>
    <row r="1278" spans="14:15" x14ac:dyDescent="0.25">
      <c r="N1278">
        <v>63750</v>
      </c>
      <c r="O1278">
        <v>17</v>
      </c>
    </row>
    <row r="1279" spans="14:15" x14ac:dyDescent="0.25">
      <c r="N1279">
        <v>63800</v>
      </c>
      <c r="O1279">
        <v>41</v>
      </c>
    </row>
    <row r="1280" spans="14:15" x14ac:dyDescent="0.25">
      <c r="N1280">
        <v>63850</v>
      </c>
      <c r="O1280">
        <v>27</v>
      </c>
    </row>
    <row r="1281" spans="14:15" x14ac:dyDescent="0.25">
      <c r="N1281">
        <v>63900</v>
      </c>
      <c r="O1281">
        <v>25</v>
      </c>
    </row>
    <row r="1282" spans="14:15" x14ac:dyDescent="0.25">
      <c r="N1282">
        <v>63950</v>
      </c>
      <c r="O1282">
        <v>31</v>
      </c>
    </row>
    <row r="1283" spans="14:15" x14ac:dyDescent="0.25">
      <c r="N1283">
        <v>64000</v>
      </c>
      <c r="O1283">
        <v>21</v>
      </c>
    </row>
    <row r="1284" spans="14:15" x14ac:dyDescent="0.25">
      <c r="N1284">
        <v>64050</v>
      </c>
      <c r="O1284">
        <v>24</v>
      </c>
    </row>
    <row r="1285" spans="14:15" x14ac:dyDescent="0.25">
      <c r="N1285">
        <v>64100</v>
      </c>
      <c r="O1285">
        <v>28</v>
      </c>
    </row>
    <row r="1286" spans="14:15" x14ac:dyDescent="0.25">
      <c r="N1286">
        <v>64150</v>
      </c>
      <c r="O1286">
        <v>39</v>
      </c>
    </row>
    <row r="1287" spans="14:15" x14ac:dyDescent="0.25">
      <c r="N1287">
        <v>64200</v>
      </c>
      <c r="O1287">
        <v>28</v>
      </c>
    </row>
    <row r="1288" spans="14:15" x14ac:dyDescent="0.25">
      <c r="N1288">
        <v>64250</v>
      </c>
      <c r="O1288">
        <v>30</v>
      </c>
    </row>
    <row r="1289" spans="14:15" x14ac:dyDescent="0.25">
      <c r="N1289">
        <v>64300</v>
      </c>
      <c r="O1289">
        <v>31</v>
      </c>
    </row>
    <row r="1290" spans="14:15" x14ac:dyDescent="0.25">
      <c r="N1290">
        <v>64350</v>
      </c>
      <c r="O1290">
        <v>24</v>
      </c>
    </row>
    <row r="1291" spans="14:15" x14ac:dyDescent="0.25">
      <c r="N1291">
        <v>64400</v>
      </c>
      <c r="O1291">
        <v>21</v>
      </c>
    </row>
    <row r="1292" spans="14:15" x14ac:dyDescent="0.25">
      <c r="N1292">
        <v>64450</v>
      </c>
      <c r="O1292">
        <v>33</v>
      </c>
    </row>
    <row r="1293" spans="14:15" x14ac:dyDescent="0.25">
      <c r="N1293">
        <v>64500</v>
      </c>
      <c r="O1293">
        <v>29</v>
      </c>
    </row>
    <row r="1294" spans="14:15" x14ac:dyDescent="0.25">
      <c r="N1294">
        <v>64550</v>
      </c>
      <c r="O1294">
        <v>17</v>
      </c>
    </row>
    <row r="1295" spans="14:15" x14ac:dyDescent="0.25">
      <c r="N1295">
        <v>64600</v>
      </c>
      <c r="O1295">
        <v>25</v>
      </c>
    </row>
    <row r="1296" spans="14:15" x14ac:dyDescent="0.25">
      <c r="N1296">
        <v>64650</v>
      </c>
      <c r="O1296">
        <v>19</v>
      </c>
    </row>
    <row r="1297" spans="14:15" x14ac:dyDescent="0.25">
      <c r="N1297">
        <v>64700</v>
      </c>
      <c r="O1297">
        <v>31</v>
      </c>
    </row>
    <row r="1298" spans="14:15" x14ac:dyDescent="0.25">
      <c r="N1298">
        <v>64750</v>
      </c>
      <c r="O1298">
        <v>26</v>
      </c>
    </row>
    <row r="1299" spans="14:15" x14ac:dyDescent="0.25">
      <c r="N1299">
        <v>64800</v>
      </c>
      <c r="O1299">
        <v>22</v>
      </c>
    </row>
    <row r="1300" spans="14:15" x14ac:dyDescent="0.25">
      <c r="N1300">
        <v>64850</v>
      </c>
      <c r="O1300">
        <v>29</v>
      </c>
    </row>
    <row r="1301" spans="14:15" x14ac:dyDescent="0.25">
      <c r="N1301">
        <v>64900</v>
      </c>
      <c r="O1301">
        <v>21</v>
      </c>
    </row>
    <row r="1302" spans="14:15" x14ac:dyDescent="0.25">
      <c r="N1302">
        <v>64950</v>
      </c>
      <c r="O1302">
        <v>26</v>
      </c>
    </row>
    <row r="1303" spans="14:15" x14ac:dyDescent="0.25">
      <c r="N1303">
        <v>65000</v>
      </c>
      <c r="O1303">
        <v>23</v>
      </c>
    </row>
    <row r="1304" spans="14:15" x14ac:dyDescent="0.25">
      <c r="N1304">
        <v>65050</v>
      </c>
      <c r="O1304">
        <v>22</v>
      </c>
    </row>
    <row r="1305" spans="14:15" x14ac:dyDescent="0.25">
      <c r="N1305">
        <v>65100</v>
      </c>
      <c r="O1305">
        <v>29</v>
      </c>
    </row>
    <row r="1306" spans="14:15" x14ac:dyDescent="0.25">
      <c r="N1306">
        <v>65150</v>
      </c>
      <c r="O1306">
        <v>30</v>
      </c>
    </row>
    <row r="1307" spans="14:15" x14ac:dyDescent="0.25">
      <c r="N1307">
        <v>65200</v>
      </c>
      <c r="O1307">
        <v>24</v>
      </c>
    </row>
    <row r="1308" spans="14:15" x14ac:dyDescent="0.25">
      <c r="N1308">
        <v>65250</v>
      </c>
      <c r="O1308">
        <v>27</v>
      </c>
    </row>
    <row r="1309" spans="14:15" x14ac:dyDescent="0.25">
      <c r="N1309">
        <v>65300</v>
      </c>
      <c r="O1309">
        <v>22</v>
      </c>
    </row>
    <row r="1310" spans="14:15" x14ac:dyDescent="0.25">
      <c r="N1310">
        <v>65350</v>
      </c>
      <c r="O1310">
        <v>17</v>
      </c>
    </row>
    <row r="1311" spans="14:15" x14ac:dyDescent="0.25">
      <c r="N1311">
        <v>65400</v>
      </c>
      <c r="O1311">
        <v>22</v>
      </c>
    </row>
    <row r="1312" spans="14:15" x14ac:dyDescent="0.25">
      <c r="N1312">
        <v>65450</v>
      </c>
      <c r="O1312">
        <v>18</v>
      </c>
    </row>
    <row r="1313" spans="14:15" x14ac:dyDescent="0.25">
      <c r="N1313">
        <v>65500</v>
      </c>
      <c r="O1313">
        <v>29</v>
      </c>
    </row>
    <row r="1314" spans="14:15" x14ac:dyDescent="0.25">
      <c r="N1314">
        <v>65550</v>
      </c>
      <c r="O1314">
        <v>23</v>
      </c>
    </row>
    <row r="1315" spans="14:15" x14ac:dyDescent="0.25">
      <c r="N1315">
        <v>65600</v>
      </c>
      <c r="O1315">
        <v>15</v>
      </c>
    </row>
    <row r="1316" spans="14:15" x14ac:dyDescent="0.25">
      <c r="N1316">
        <v>65650</v>
      </c>
      <c r="O1316">
        <v>15</v>
      </c>
    </row>
    <row r="1317" spans="14:15" x14ac:dyDescent="0.25">
      <c r="N1317">
        <v>65700</v>
      </c>
      <c r="O1317">
        <v>22</v>
      </c>
    </row>
    <row r="1318" spans="14:15" x14ac:dyDescent="0.25">
      <c r="N1318">
        <v>65750</v>
      </c>
      <c r="O1318">
        <v>35</v>
      </c>
    </row>
    <row r="1319" spans="14:15" x14ac:dyDescent="0.25">
      <c r="N1319">
        <v>65800</v>
      </c>
      <c r="O1319">
        <v>32</v>
      </c>
    </row>
    <row r="1320" spans="14:15" x14ac:dyDescent="0.25">
      <c r="N1320">
        <v>65850</v>
      </c>
      <c r="O1320">
        <v>25</v>
      </c>
    </row>
    <row r="1321" spans="14:15" x14ac:dyDescent="0.25">
      <c r="N1321">
        <v>65900</v>
      </c>
      <c r="O1321">
        <v>26</v>
      </c>
    </row>
    <row r="1322" spans="14:15" x14ac:dyDescent="0.25">
      <c r="N1322">
        <v>65950</v>
      </c>
      <c r="O1322">
        <v>16</v>
      </c>
    </row>
    <row r="1323" spans="14:15" x14ac:dyDescent="0.25">
      <c r="N1323">
        <v>66000</v>
      </c>
      <c r="O1323">
        <v>32</v>
      </c>
    </row>
    <row r="1324" spans="14:15" x14ac:dyDescent="0.25">
      <c r="N1324">
        <v>66050</v>
      </c>
      <c r="O1324">
        <v>20</v>
      </c>
    </row>
    <row r="1325" spans="14:15" x14ac:dyDescent="0.25">
      <c r="N1325">
        <v>66100</v>
      </c>
      <c r="O1325">
        <v>24</v>
      </c>
    </row>
    <row r="1326" spans="14:15" x14ac:dyDescent="0.25">
      <c r="N1326">
        <v>66150</v>
      </c>
      <c r="O1326">
        <v>24</v>
      </c>
    </row>
    <row r="1327" spans="14:15" x14ac:dyDescent="0.25">
      <c r="N1327">
        <v>66200</v>
      </c>
      <c r="O1327">
        <v>31</v>
      </c>
    </row>
    <row r="1328" spans="14:15" x14ac:dyDescent="0.25">
      <c r="N1328">
        <v>66250</v>
      </c>
      <c r="O1328">
        <v>28</v>
      </c>
    </row>
    <row r="1329" spans="14:15" x14ac:dyDescent="0.25">
      <c r="N1329">
        <v>66300</v>
      </c>
      <c r="O1329">
        <v>20</v>
      </c>
    </row>
    <row r="1330" spans="14:15" x14ac:dyDescent="0.25">
      <c r="N1330">
        <v>66350</v>
      </c>
      <c r="O1330">
        <v>28</v>
      </c>
    </row>
    <row r="1331" spans="14:15" x14ac:dyDescent="0.25">
      <c r="N1331">
        <v>66400</v>
      </c>
      <c r="O1331">
        <v>23</v>
      </c>
    </row>
    <row r="1332" spans="14:15" x14ac:dyDescent="0.25">
      <c r="N1332">
        <v>66450</v>
      </c>
      <c r="O1332">
        <v>15</v>
      </c>
    </row>
    <row r="1333" spans="14:15" x14ac:dyDescent="0.25">
      <c r="N1333">
        <v>66500</v>
      </c>
      <c r="O1333">
        <v>15</v>
      </c>
    </row>
    <row r="1334" spans="14:15" x14ac:dyDescent="0.25">
      <c r="N1334">
        <v>66550</v>
      </c>
      <c r="O1334">
        <v>17</v>
      </c>
    </row>
    <row r="1335" spans="14:15" x14ac:dyDescent="0.25">
      <c r="N1335">
        <v>66600</v>
      </c>
      <c r="O1335">
        <v>14</v>
      </c>
    </row>
    <row r="1336" spans="14:15" x14ac:dyDescent="0.25">
      <c r="N1336">
        <v>66650</v>
      </c>
      <c r="O1336">
        <v>21</v>
      </c>
    </row>
    <row r="1337" spans="14:15" x14ac:dyDescent="0.25">
      <c r="N1337">
        <v>66700</v>
      </c>
      <c r="O1337">
        <v>20</v>
      </c>
    </row>
    <row r="1338" spans="14:15" x14ac:dyDescent="0.25">
      <c r="N1338">
        <v>66750</v>
      </c>
      <c r="O1338">
        <v>24</v>
      </c>
    </row>
    <row r="1339" spans="14:15" x14ac:dyDescent="0.25">
      <c r="N1339">
        <v>66800</v>
      </c>
      <c r="O1339">
        <v>16</v>
      </c>
    </row>
    <row r="1340" spans="14:15" x14ac:dyDescent="0.25">
      <c r="N1340">
        <v>66850</v>
      </c>
      <c r="O1340">
        <v>23</v>
      </c>
    </row>
    <row r="1341" spans="14:15" x14ac:dyDescent="0.25">
      <c r="N1341">
        <v>66900</v>
      </c>
      <c r="O1341">
        <v>23</v>
      </c>
    </row>
    <row r="1342" spans="14:15" x14ac:dyDescent="0.25">
      <c r="N1342">
        <v>66950</v>
      </c>
      <c r="O1342">
        <v>18</v>
      </c>
    </row>
    <row r="1343" spans="14:15" x14ac:dyDescent="0.25">
      <c r="N1343">
        <v>67000</v>
      </c>
      <c r="O1343">
        <v>21</v>
      </c>
    </row>
    <row r="1344" spans="14:15" x14ac:dyDescent="0.25">
      <c r="N1344">
        <v>67050</v>
      </c>
      <c r="O1344">
        <v>22</v>
      </c>
    </row>
    <row r="1345" spans="14:15" x14ac:dyDescent="0.25">
      <c r="N1345">
        <v>67100</v>
      </c>
      <c r="O1345">
        <v>23</v>
      </c>
    </row>
    <row r="1346" spans="14:15" x14ac:dyDescent="0.25">
      <c r="N1346">
        <v>67150</v>
      </c>
      <c r="O1346">
        <v>21</v>
      </c>
    </row>
    <row r="1347" spans="14:15" x14ac:dyDescent="0.25">
      <c r="N1347">
        <v>67200</v>
      </c>
      <c r="O1347">
        <v>25</v>
      </c>
    </row>
    <row r="1348" spans="14:15" x14ac:dyDescent="0.25">
      <c r="N1348">
        <v>67250</v>
      </c>
      <c r="O1348">
        <v>19</v>
      </c>
    </row>
    <row r="1349" spans="14:15" x14ac:dyDescent="0.25">
      <c r="N1349">
        <v>67300</v>
      </c>
      <c r="O1349">
        <v>28</v>
      </c>
    </row>
    <row r="1350" spans="14:15" x14ac:dyDescent="0.25">
      <c r="N1350">
        <v>67350</v>
      </c>
      <c r="O1350">
        <v>13</v>
      </c>
    </row>
    <row r="1351" spans="14:15" x14ac:dyDescent="0.25">
      <c r="N1351">
        <v>67400</v>
      </c>
      <c r="O1351">
        <v>30</v>
      </c>
    </row>
    <row r="1352" spans="14:15" x14ac:dyDescent="0.25">
      <c r="N1352">
        <v>67450</v>
      </c>
      <c r="O1352">
        <v>19</v>
      </c>
    </row>
    <row r="1353" spans="14:15" x14ac:dyDescent="0.25">
      <c r="N1353">
        <v>67500</v>
      </c>
      <c r="O1353">
        <v>15</v>
      </c>
    </row>
    <row r="1354" spans="14:15" x14ac:dyDescent="0.25">
      <c r="N1354">
        <v>67550</v>
      </c>
      <c r="O1354">
        <v>26</v>
      </c>
    </row>
    <row r="1355" spans="14:15" x14ac:dyDescent="0.25">
      <c r="N1355">
        <v>67600</v>
      </c>
      <c r="O1355">
        <v>23</v>
      </c>
    </row>
    <row r="1356" spans="14:15" x14ac:dyDescent="0.25">
      <c r="N1356">
        <v>67650</v>
      </c>
      <c r="O1356">
        <v>26</v>
      </c>
    </row>
    <row r="1357" spans="14:15" x14ac:dyDescent="0.25">
      <c r="N1357">
        <v>67700</v>
      </c>
      <c r="O1357">
        <v>30</v>
      </c>
    </row>
    <row r="1358" spans="14:15" x14ac:dyDescent="0.25">
      <c r="N1358">
        <v>67750</v>
      </c>
      <c r="O1358">
        <v>31</v>
      </c>
    </row>
    <row r="1359" spans="14:15" x14ac:dyDescent="0.25">
      <c r="N1359">
        <v>67800</v>
      </c>
      <c r="O1359">
        <v>26</v>
      </c>
    </row>
    <row r="1360" spans="14:15" x14ac:dyDescent="0.25">
      <c r="N1360">
        <v>67850</v>
      </c>
      <c r="O1360">
        <v>28</v>
      </c>
    </row>
    <row r="1361" spans="14:15" x14ac:dyDescent="0.25">
      <c r="N1361">
        <v>67900</v>
      </c>
      <c r="O1361">
        <v>18</v>
      </c>
    </row>
    <row r="1362" spans="14:15" x14ac:dyDescent="0.25">
      <c r="N1362">
        <v>67950</v>
      </c>
      <c r="O1362">
        <v>21</v>
      </c>
    </row>
    <row r="1363" spans="14:15" x14ac:dyDescent="0.25">
      <c r="N1363">
        <v>68000</v>
      </c>
      <c r="O1363">
        <v>25</v>
      </c>
    </row>
    <row r="1364" spans="14:15" x14ac:dyDescent="0.25">
      <c r="N1364">
        <v>68050</v>
      </c>
      <c r="O1364">
        <v>26</v>
      </c>
    </row>
    <row r="1365" spans="14:15" x14ac:dyDescent="0.25">
      <c r="N1365">
        <v>68100</v>
      </c>
      <c r="O1365">
        <v>19</v>
      </c>
    </row>
    <row r="1366" spans="14:15" x14ac:dyDescent="0.25">
      <c r="N1366">
        <v>68150</v>
      </c>
      <c r="O1366">
        <v>18</v>
      </c>
    </row>
    <row r="1367" spans="14:15" x14ac:dyDescent="0.25">
      <c r="N1367">
        <v>68200</v>
      </c>
      <c r="O1367">
        <v>24</v>
      </c>
    </row>
    <row r="1368" spans="14:15" x14ac:dyDescent="0.25">
      <c r="N1368">
        <v>68250</v>
      </c>
      <c r="O1368">
        <v>20</v>
      </c>
    </row>
    <row r="1369" spans="14:15" x14ac:dyDescent="0.25">
      <c r="N1369">
        <v>68300</v>
      </c>
      <c r="O1369">
        <v>28</v>
      </c>
    </row>
    <row r="1370" spans="14:15" x14ac:dyDescent="0.25">
      <c r="N1370">
        <v>68350</v>
      </c>
      <c r="O1370">
        <v>12</v>
      </c>
    </row>
    <row r="1371" spans="14:15" x14ac:dyDescent="0.25">
      <c r="N1371">
        <v>68400</v>
      </c>
      <c r="O1371">
        <v>16</v>
      </c>
    </row>
    <row r="1372" spans="14:15" x14ac:dyDescent="0.25">
      <c r="N1372">
        <v>68450</v>
      </c>
      <c r="O1372">
        <v>10</v>
      </c>
    </row>
    <row r="1373" spans="14:15" x14ac:dyDescent="0.25">
      <c r="N1373">
        <v>68500</v>
      </c>
      <c r="O1373">
        <v>19</v>
      </c>
    </row>
    <row r="1374" spans="14:15" x14ac:dyDescent="0.25">
      <c r="N1374">
        <v>68550</v>
      </c>
      <c r="O1374">
        <v>20</v>
      </c>
    </row>
    <row r="1375" spans="14:15" x14ac:dyDescent="0.25">
      <c r="N1375">
        <v>68600</v>
      </c>
      <c r="O1375">
        <v>28</v>
      </c>
    </row>
    <row r="1376" spans="14:15" x14ac:dyDescent="0.25">
      <c r="N1376">
        <v>68650</v>
      </c>
      <c r="O1376">
        <v>25</v>
      </c>
    </row>
    <row r="1377" spans="14:15" x14ac:dyDescent="0.25">
      <c r="N1377">
        <v>68700</v>
      </c>
      <c r="O1377">
        <v>21</v>
      </c>
    </row>
    <row r="1378" spans="14:15" x14ac:dyDescent="0.25">
      <c r="N1378">
        <v>68750</v>
      </c>
      <c r="O1378">
        <v>16</v>
      </c>
    </row>
    <row r="1379" spans="14:15" x14ac:dyDescent="0.25">
      <c r="N1379">
        <v>68800</v>
      </c>
      <c r="O1379">
        <v>29</v>
      </c>
    </row>
    <row r="1380" spans="14:15" x14ac:dyDescent="0.25">
      <c r="N1380">
        <v>68850</v>
      </c>
      <c r="O1380">
        <v>24</v>
      </c>
    </row>
    <row r="1381" spans="14:15" x14ac:dyDescent="0.25">
      <c r="N1381">
        <v>68900</v>
      </c>
      <c r="O1381">
        <v>24</v>
      </c>
    </row>
    <row r="1382" spans="14:15" x14ac:dyDescent="0.25">
      <c r="N1382">
        <v>68950</v>
      </c>
      <c r="O1382">
        <v>23</v>
      </c>
    </row>
    <row r="1383" spans="14:15" x14ac:dyDescent="0.25">
      <c r="N1383">
        <v>69000</v>
      </c>
      <c r="O1383">
        <v>24</v>
      </c>
    </row>
    <row r="1384" spans="14:15" x14ac:dyDescent="0.25">
      <c r="N1384">
        <v>69050</v>
      </c>
      <c r="O1384">
        <v>24</v>
      </c>
    </row>
    <row r="1385" spans="14:15" x14ac:dyDescent="0.25">
      <c r="N1385">
        <v>69100</v>
      </c>
      <c r="O1385">
        <v>19</v>
      </c>
    </row>
    <row r="1386" spans="14:15" x14ac:dyDescent="0.25">
      <c r="N1386">
        <v>69150</v>
      </c>
      <c r="O1386">
        <v>27</v>
      </c>
    </row>
    <row r="1387" spans="14:15" x14ac:dyDescent="0.25">
      <c r="N1387">
        <v>69200</v>
      </c>
      <c r="O1387">
        <v>19</v>
      </c>
    </row>
    <row r="1388" spans="14:15" x14ac:dyDescent="0.25">
      <c r="N1388">
        <v>69250</v>
      </c>
      <c r="O1388">
        <v>18</v>
      </c>
    </row>
    <row r="1389" spans="14:15" x14ac:dyDescent="0.25">
      <c r="N1389">
        <v>69300</v>
      </c>
      <c r="O1389">
        <v>20</v>
      </c>
    </row>
    <row r="1390" spans="14:15" x14ac:dyDescent="0.25">
      <c r="N1390">
        <v>69350</v>
      </c>
      <c r="O1390">
        <v>30</v>
      </c>
    </row>
    <row r="1391" spans="14:15" x14ac:dyDescent="0.25">
      <c r="N1391">
        <v>69400</v>
      </c>
      <c r="O1391">
        <v>22</v>
      </c>
    </row>
    <row r="1392" spans="14:15" x14ac:dyDescent="0.25">
      <c r="N1392">
        <v>69450</v>
      </c>
      <c r="O1392">
        <v>14</v>
      </c>
    </row>
    <row r="1393" spans="14:15" x14ac:dyDescent="0.25">
      <c r="N1393">
        <v>69500</v>
      </c>
      <c r="O1393">
        <v>17</v>
      </c>
    </row>
    <row r="1394" spans="14:15" x14ac:dyDescent="0.25">
      <c r="N1394">
        <v>69550</v>
      </c>
      <c r="O1394">
        <v>20</v>
      </c>
    </row>
    <row r="1395" spans="14:15" x14ac:dyDescent="0.25">
      <c r="N1395">
        <v>69600</v>
      </c>
      <c r="O1395">
        <v>19</v>
      </c>
    </row>
    <row r="1396" spans="14:15" x14ac:dyDescent="0.25">
      <c r="N1396">
        <v>69650</v>
      </c>
      <c r="O1396">
        <v>22</v>
      </c>
    </row>
    <row r="1397" spans="14:15" x14ac:dyDescent="0.25">
      <c r="N1397">
        <v>69700</v>
      </c>
      <c r="O1397">
        <v>29</v>
      </c>
    </row>
    <row r="1398" spans="14:15" x14ac:dyDescent="0.25">
      <c r="N1398">
        <v>69750</v>
      </c>
      <c r="O1398">
        <v>19</v>
      </c>
    </row>
    <row r="1399" spans="14:15" x14ac:dyDescent="0.25">
      <c r="N1399">
        <v>69800</v>
      </c>
      <c r="O1399">
        <v>25</v>
      </c>
    </row>
    <row r="1400" spans="14:15" x14ac:dyDescent="0.25">
      <c r="N1400">
        <v>69850</v>
      </c>
      <c r="O1400">
        <v>22</v>
      </c>
    </row>
    <row r="1401" spans="14:15" x14ac:dyDescent="0.25">
      <c r="N1401">
        <v>69900</v>
      </c>
      <c r="O1401">
        <v>13</v>
      </c>
    </row>
    <row r="1402" spans="14:15" x14ac:dyDescent="0.25">
      <c r="N1402">
        <v>69950</v>
      </c>
      <c r="O1402">
        <v>17</v>
      </c>
    </row>
    <row r="1403" spans="14:15" x14ac:dyDescent="0.25">
      <c r="N1403">
        <v>70000</v>
      </c>
      <c r="O1403">
        <v>21</v>
      </c>
    </row>
    <row r="1404" spans="14:15" x14ac:dyDescent="0.25">
      <c r="N1404">
        <v>70050</v>
      </c>
      <c r="O1404">
        <v>25</v>
      </c>
    </row>
    <row r="1405" spans="14:15" x14ac:dyDescent="0.25">
      <c r="N1405">
        <v>70100</v>
      </c>
      <c r="O1405">
        <v>23</v>
      </c>
    </row>
    <row r="1406" spans="14:15" x14ac:dyDescent="0.25">
      <c r="N1406">
        <v>70150</v>
      </c>
      <c r="O1406">
        <v>15</v>
      </c>
    </row>
    <row r="1407" spans="14:15" x14ac:dyDescent="0.25">
      <c r="N1407">
        <v>70200</v>
      </c>
      <c r="O1407">
        <v>23</v>
      </c>
    </row>
    <row r="1408" spans="14:15" x14ac:dyDescent="0.25">
      <c r="N1408">
        <v>70250</v>
      </c>
      <c r="O1408">
        <v>25</v>
      </c>
    </row>
    <row r="1409" spans="14:15" x14ac:dyDescent="0.25">
      <c r="N1409">
        <v>70300</v>
      </c>
      <c r="O1409">
        <v>25</v>
      </c>
    </row>
    <row r="1410" spans="14:15" x14ac:dyDescent="0.25">
      <c r="N1410">
        <v>70350</v>
      </c>
      <c r="O1410">
        <v>24</v>
      </c>
    </row>
    <row r="1411" spans="14:15" x14ac:dyDescent="0.25">
      <c r="N1411">
        <v>70400</v>
      </c>
      <c r="O1411">
        <v>18</v>
      </c>
    </row>
    <row r="1412" spans="14:15" x14ac:dyDescent="0.25">
      <c r="N1412">
        <v>70450</v>
      </c>
      <c r="O1412">
        <v>23</v>
      </c>
    </row>
    <row r="1413" spans="14:15" x14ac:dyDescent="0.25">
      <c r="N1413">
        <v>70500</v>
      </c>
      <c r="O1413">
        <v>14</v>
      </c>
    </row>
    <row r="1414" spans="14:15" x14ac:dyDescent="0.25">
      <c r="N1414">
        <v>70550</v>
      </c>
      <c r="O1414">
        <v>23</v>
      </c>
    </row>
    <row r="1415" spans="14:15" x14ac:dyDescent="0.25">
      <c r="N1415">
        <v>70600</v>
      </c>
      <c r="O1415">
        <v>17</v>
      </c>
    </row>
    <row r="1416" spans="14:15" x14ac:dyDescent="0.25">
      <c r="N1416">
        <v>70650</v>
      </c>
      <c r="O1416">
        <v>18</v>
      </c>
    </row>
    <row r="1417" spans="14:15" x14ac:dyDescent="0.25">
      <c r="N1417">
        <v>70700</v>
      </c>
      <c r="O1417">
        <v>21</v>
      </c>
    </row>
    <row r="1418" spans="14:15" x14ac:dyDescent="0.25">
      <c r="N1418">
        <v>70750</v>
      </c>
      <c r="O1418">
        <v>21</v>
      </c>
    </row>
    <row r="1419" spans="14:15" x14ac:dyDescent="0.25">
      <c r="N1419">
        <v>70800</v>
      </c>
      <c r="O1419">
        <v>16</v>
      </c>
    </row>
    <row r="1420" spans="14:15" x14ac:dyDescent="0.25">
      <c r="N1420">
        <v>70850</v>
      </c>
      <c r="O1420">
        <v>21</v>
      </c>
    </row>
    <row r="1421" spans="14:15" x14ac:dyDescent="0.25">
      <c r="N1421">
        <v>70900</v>
      </c>
      <c r="O1421">
        <v>23</v>
      </c>
    </row>
    <row r="1422" spans="14:15" x14ac:dyDescent="0.25">
      <c r="N1422">
        <v>70950</v>
      </c>
      <c r="O1422">
        <v>26</v>
      </c>
    </row>
    <row r="1423" spans="14:15" x14ac:dyDescent="0.25">
      <c r="N1423">
        <v>71000</v>
      </c>
      <c r="O1423">
        <v>22</v>
      </c>
    </row>
    <row r="1424" spans="14:15" x14ac:dyDescent="0.25">
      <c r="N1424">
        <v>71050</v>
      </c>
      <c r="O1424">
        <v>24</v>
      </c>
    </row>
    <row r="1425" spans="14:15" x14ac:dyDescent="0.25">
      <c r="N1425">
        <v>71100</v>
      </c>
      <c r="O1425">
        <v>21</v>
      </c>
    </row>
    <row r="1426" spans="14:15" x14ac:dyDescent="0.25">
      <c r="N1426">
        <v>71150</v>
      </c>
      <c r="O1426">
        <v>24</v>
      </c>
    </row>
    <row r="1427" spans="14:15" x14ac:dyDescent="0.25">
      <c r="N1427">
        <v>71200</v>
      </c>
      <c r="O1427">
        <v>20</v>
      </c>
    </row>
    <row r="1428" spans="14:15" x14ac:dyDescent="0.25">
      <c r="N1428">
        <v>71250</v>
      </c>
      <c r="O1428">
        <v>21</v>
      </c>
    </row>
    <row r="1429" spans="14:15" x14ac:dyDescent="0.25">
      <c r="N1429">
        <v>71300</v>
      </c>
      <c r="O1429">
        <v>15</v>
      </c>
    </row>
    <row r="1430" spans="14:15" x14ac:dyDescent="0.25">
      <c r="N1430">
        <v>71350</v>
      </c>
      <c r="O1430">
        <v>21</v>
      </c>
    </row>
    <row r="1431" spans="14:15" x14ac:dyDescent="0.25">
      <c r="N1431">
        <v>71400</v>
      </c>
      <c r="O1431">
        <v>13</v>
      </c>
    </row>
    <row r="1432" spans="14:15" x14ac:dyDescent="0.25">
      <c r="N1432">
        <v>71450</v>
      </c>
      <c r="O1432">
        <v>18</v>
      </c>
    </row>
    <row r="1433" spans="14:15" x14ac:dyDescent="0.25">
      <c r="N1433">
        <v>71500</v>
      </c>
      <c r="O1433">
        <v>17</v>
      </c>
    </row>
    <row r="1434" spans="14:15" x14ac:dyDescent="0.25">
      <c r="N1434">
        <v>71550</v>
      </c>
      <c r="O1434">
        <v>27</v>
      </c>
    </row>
    <row r="1435" spans="14:15" x14ac:dyDescent="0.25">
      <c r="N1435">
        <v>71600</v>
      </c>
      <c r="O1435">
        <v>19</v>
      </c>
    </row>
    <row r="1436" spans="14:15" x14ac:dyDescent="0.25">
      <c r="N1436">
        <v>71650</v>
      </c>
      <c r="O1436">
        <v>30</v>
      </c>
    </row>
    <row r="1437" spans="14:15" x14ac:dyDescent="0.25">
      <c r="N1437">
        <v>71700</v>
      </c>
      <c r="O1437">
        <v>17</v>
      </c>
    </row>
    <row r="1438" spans="14:15" x14ac:dyDescent="0.25">
      <c r="N1438">
        <v>71750</v>
      </c>
      <c r="O1438">
        <v>14</v>
      </c>
    </row>
    <row r="1439" spans="14:15" x14ac:dyDescent="0.25">
      <c r="N1439">
        <v>71800</v>
      </c>
      <c r="O1439">
        <v>24</v>
      </c>
    </row>
    <row r="1440" spans="14:15" x14ac:dyDescent="0.25">
      <c r="N1440">
        <v>71850</v>
      </c>
      <c r="O1440">
        <v>24</v>
      </c>
    </row>
    <row r="1441" spans="14:15" x14ac:dyDescent="0.25">
      <c r="N1441">
        <v>71900</v>
      </c>
      <c r="O1441">
        <v>15</v>
      </c>
    </row>
    <row r="1442" spans="14:15" x14ac:dyDescent="0.25">
      <c r="N1442">
        <v>71950</v>
      </c>
      <c r="O1442">
        <v>25</v>
      </c>
    </row>
    <row r="1443" spans="14:15" x14ac:dyDescent="0.25">
      <c r="N1443">
        <v>72000</v>
      </c>
      <c r="O1443">
        <v>17</v>
      </c>
    </row>
    <row r="1444" spans="14:15" x14ac:dyDescent="0.25">
      <c r="N1444">
        <v>72050</v>
      </c>
      <c r="O1444">
        <v>26</v>
      </c>
    </row>
    <row r="1445" spans="14:15" x14ac:dyDescent="0.25">
      <c r="N1445">
        <v>72100</v>
      </c>
      <c r="O1445">
        <v>23</v>
      </c>
    </row>
    <row r="1446" spans="14:15" x14ac:dyDescent="0.25">
      <c r="N1446">
        <v>72150</v>
      </c>
      <c r="O1446">
        <v>23</v>
      </c>
    </row>
    <row r="1447" spans="14:15" x14ac:dyDescent="0.25">
      <c r="N1447">
        <v>72200</v>
      </c>
      <c r="O1447">
        <v>21</v>
      </c>
    </row>
    <row r="1448" spans="14:15" x14ac:dyDescent="0.25">
      <c r="N1448">
        <v>72250</v>
      </c>
      <c r="O1448">
        <v>26</v>
      </c>
    </row>
    <row r="1449" spans="14:15" x14ac:dyDescent="0.25">
      <c r="N1449">
        <v>72300</v>
      </c>
      <c r="O1449">
        <v>14</v>
      </c>
    </row>
    <row r="1450" spans="14:15" x14ac:dyDescent="0.25">
      <c r="N1450">
        <v>72350</v>
      </c>
      <c r="O1450">
        <v>20</v>
      </c>
    </row>
    <row r="1451" spans="14:15" x14ac:dyDescent="0.25">
      <c r="N1451">
        <v>72400</v>
      </c>
      <c r="O1451">
        <v>21</v>
      </c>
    </row>
    <row r="1452" spans="14:15" x14ac:dyDescent="0.25">
      <c r="N1452">
        <v>72450</v>
      </c>
      <c r="O1452">
        <v>20</v>
      </c>
    </row>
    <row r="1453" spans="14:15" x14ac:dyDescent="0.25">
      <c r="N1453">
        <v>72500</v>
      </c>
      <c r="O1453">
        <v>17</v>
      </c>
    </row>
    <row r="1454" spans="14:15" x14ac:dyDescent="0.25">
      <c r="N1454">
        <v>72550</v>
      </c>
      <c r="O1454">
        <v>21</v>
      </c>
    </row>
    <row r="1455" spans="14:15" x14ac:dyDescent="0.25">
      <c r="N1455">
        <v>72600</v>
      </c>
      <c r="O1455">
        <v>26</v>
      </c>
    </row>
    <row r="1456" spans="14:15" x14ac:dyDescent="0.25">
      <c r="N1456">
        <v>72650</v>
      </c>
      <c r="O1456">
        <v>18</v>
      </c>
    </row>
    <row r="1457" spans="14:15" x14ac:dyDescent="0.25">
      <c r="N1457">
        <v>72700</v>
      </c>
      <c r="O1457">
        <v>18</v>
      </c>
    </row>
    <row r="1458" spans="14:15" x14ac:dyDescent="0.25">
      <c r="N1458">
        <v>72750</v>
      </c>
      <c r="O1458">
        <v>27</v>
      </c>
    </row>
    <row r="1459" spans="14:15" x14ac:dyDescent="0.25">
      <c r="N1459">
        <v>72800</v>
      </c>
      <c r="O1459">
        <v>25</v>
      </c>
    </row>
    <row r="1460" spans="14:15" x14ac:dyDescent="0.25">
      <c r="N1460">
        <v>72850</v>
      </c>
      <c r="O1460">
        <v>20</v>
      </c>
    </row>
    <row r="1461" spans="14:15" x14ac:dyDescent="0.25">
      <c r="N1461">
        <v>72900</v>
      </c>
      <c r="O1461">
        <v>17</v>
      </c>
    </row>
    <row r="1462" spans="14:15" x14ac:dyDescent="0.25">
      <c r="N1462">
        <v>72950</v>
      </c>
      <c r="O1462">
        <v>17</v>
      </c>
    </row>
    <row r="1463" spans="14:15" x14ac:dyDescent="0.25">
      <c r="N1463">
        <v>73000</v>
      </c>
      <c r="O1463">
        <v>22</v>
      </c>
    </row>
    <row r="1464" spans="14:15" x14ac:dyDescent="0.25">
      <c r="N1464">
        <v>73050</v>
      </c>
      <c r="O1464">
        <v>19</v>
      </c>
    </row>
    <row r="1465" spans="14:15" x14ac:dyDescent="0.25">
      <c r="N1465">
        <v>73100</v>
      </c>
      <c r="O1465">
        <v>19</v>
      </c>
    </row>
    <row r="1466" spans="14:15" x14ac:dyDescent="0.25">
      <c r="N1466">
        <v>73150</v>
      </c>
      <c r="O1466">
        <v>19</v>
      </c>
    </row>
    <row r="1467" spans="14:15" x14ac:dyDescent="0.25">
      <c r="N1467">
        <v>73200</v>
      </c>
      <c r="O1467">
        <v>18</v>
      </c>
    </row>
    <row r="1468" spans="14:15" x14ac:dyDescent="0.25">
      <c r="N1468">
        <v>73250</v>
      </c>
      <c r="O1468">
        <v>18</v>
      </c>
    </row>
    <row r="1469" spans="14:15" x14ac:dyDescent="0.25">
      <c r="N1469">
        <v>73300</v>
      </c>
      <c r="O1469">
        <v>16</v>
      </c>
    </row>
    <row r="1470" spans="14:15" x14ac:dyDescent="0.25">
      <c r="N1470">
        <v>73350</v>
      </c>
      <c r="O1470">
        <v>22</v>
      </c>
    </row>
    <row r="1471" spans="14:15" x14ac:dyDescent="0.25">
      <c r="N1471">
        <v>73400</v>
      </c>
      <c r="O1471">
        <v>17</v>
      </c>
    </row>
    <row r="1472" spans="14:15" x14ac:dyDescent="0.25">
      <c r="N1472">
        <v>73450</v>
      </c>
      <c r="O1472">
        <v>16</v>
      </c>
    </row>
    <row r="1473" spans="14:15" x14ac:dyDescent="0.25">
      <c r="N1473">
        <v>73500</v>
      </c>
      <c r="O1473">
        <v>20</v>
      </c>
    </row>
    <row r="1474" spans="14:15" x14ac:dyDescent="0.25">
      <c r="N1474">
        <v>73550</v>
      </c>
      <c r="O1474">
        <v>17</v>
      </c>
    </row>
    <row r="1475" spans="14:15" x14ac:dyDescent="0.25">
      <c r="N1475">
        <v>73600</v>
      </c>
      <c r="O1475">
        <v>20</v>
      </c>
    </row>
    <row r="1476" spans="14:15" x14ac:dyDescent="0.25">
      <c r="N1476">
        <v>73650</v>
      </c>
      <c r="O1476">
        <v>23</v>
      </c>
    </row>
    <row r="1477" spans="14:15" x14ac:dyDescent="0.25">
      <c r="N1477">
        <v>73700</v>
      </c>
      <c r="O1477">
        <v>20</v>
      </c>
    </row>
    <row r="1478" spans="14:15" x14ac:dyDescent="0.25">
      <c r="N1478">
        <v>73750</v>
      </c>
      <c r="O1478">
        <v>20</v>
      </c>
    </row>
    <row r="1479" spans="14:15" x14ac:dyDescent="0.25">
      <c r="N1479">
        <v>73800</v>
      </c>
      <c r="O1479">
        <v>19</v>
      </c>
    </row>
    <row r="1480" spans="14:15" x14ac:dyDescent="0.25">
      <c r="N1480">
        <v>73850</v>
      </c>
      <c r="O1480">
        <v>20</v>
      </c>
    </row>
    <row r="1481" spans="14:15" x14ac:dyDescent="0.25">
      <c r="N1481">
        <v>73900</v>
      </c>
      <c r="O1481">
        <v>19</v>
      </c>
    </row>
    <row r="1482" spans="14:15" x14ac:dyDescent="0.25">
      <c r="N1482">
        <v>73950</v>
      </c>
      <c r="O1482">
        <v>18</v>
      </c>
    </row>
    <row r="1483" spans="14:15" x14ac:dyDescent="0.25">
      <c r="N1483">
        <v>74000</v>
      </c>
      <c r="O1483">
        <v>20</v>
      </c>
    </row>
    <row r="1484" spans="14:15" x14ac:dyDescent="0.25">
      <c r="N1484">
        <v>74050</v>
      </c>
      <c r="O1484">
        <v>8</v>
      </c>
    </row>
    <row r="1485" spans="14:15" x14ac:dyDescent="0.25">
      <c r="N1485">
        <v>74100</v>
      </c>
      <c r="O1485">
        <v>16</v>
      </c>
    </row>
    <row r="1486" spans="14:15" x14ac:dyDescent="0.25">
      <c r="N1486">
        <v>74150</v>
      </c>
      <c r="O1486">
        <v>22</v>
      </c>
    </row>
    <row r="1487" spans="14:15" x14ac:dyDescent="0.25">
      <c r="N1487">
        <v>74200</v>
      </c>
      <c r="O1487">
        <v>26</v>
      </c>
    </row>
    <row r="1488" spans="14:15" x14ac:dyDescent="0.25">
      <c r="N1488">
        <v>74250</v>
      </c>
      <c r="O1488">
        <v>8</v>
      </c>
    </row>
    <row r="1489" spans="14:15" x14ac:dyDescent="0.25">
      <c r="N1489">
        <v>74300</v>
      </c>
      <c r="O1489">
        <v>17</v>
      </c>
    </row>
    <row r="1490" spans="14:15" x14ac:dyDescent="0.25">
      <c r="N1490">
        <v>74350</v>
      </c>
      <c r="O1490">
        <v>15</v>
      </c>
    </row>
    <row r="1491" spans="14:15" x14ac:dyDescent="0.25">
      <c r="N1491">
        <v>74400</v>
      </c>
      <c r="O1491">
        <v>18</v>
      </c>
    </row>
    <row r="1492" spans="14:15" x14ac:dyDescent="0.25">
      <c r="N1492">
        <v>74450</v>
      </c>
      <c r="O1492">
        <v>15</v>
      </c>
    </row>
    <row r="1493" spans="14:15" x14ac:dyDescent="0.25">
      <c r="N1493">
        <v>74500</v>
      </c>
      <c r="O1493">
        <v>19</v>
      </c>
    </row>
    <row r="1494" spans="14:15" x14ac:dyDescent="0.25">
      <c r="N1494">
        <v>74550</v>
      </c>
      <c r="O1494">
        <v>22</v>
      </c>
    </row>
    <row r="1495" spans="14:15" x14ac:dyDescent="0.25">
      <c r="N1495">
        <v>74600</v>
      </c>
      <c r="O1495">
        <v>21</v>
      </c>
    </row>
    <row r="1496" spans="14:15" x14ac:dyDescent="0.25">
      <c r="N1496">
        <v>74650</v>
      </c>
      <c r="O1496">
        <v>22</v>
      </c>
    </row>
    <row r="1497" spans="14:15" x14ac:dyDescent="0.25">
      <c r="N1497">
        <v>74700</v>
      </c>
      <c r="O1497">
        <v>14</v>
      </c>
    </row>
    <row r="1498" spans="14:15" x14ac:dyDescent="0.25">
      <c r="N1498">
        <v>74750</v>
      </c>
      <c r="O1498">
        <v>18</v>
      </c>
    </row>
    <row r="1499" spans="14:15" x14ac:dyDescent="0.25">
      <c r="N1499">
        <v>74800</v>
      </c>
      <c r="O1499">
        <v>25</v>
      </c>
    </row>
    <row r="1500" spans="14:15" x14ac:dyDescent="0.25">
      <c r="N1500">
        <v>74850</v>
      </c>
      <c r="O1500">
        <v>11</v>
      </c>
    </row>
    <row r="1501" spans="14:15" x14ac:dyDescent="0.25">
      <c r="N1501">
        <v>74900</v>
      </c>
      <c r="O1501">
        <v>23</v>
      </c>
    </row>
    <row r="1502" spans="14:15" x14ac:dyDescent="0.25">
      <c r="N1502">
        <v>74950</v>
      </c>
      <c r="O1502">
        <v>26</v>
      </c>
    </row>
    <row r="1503" spans="14:15" x14ac:dyDescent="0.25">
      <c r="N1503">
        <v>75000</v>
      </c>
      <c r="O1503">
        <v>19</v>
      </c>
    </row>
    <row r="1504" spans="14:15" x14ac:dyDescent="0.25">
      <c r="N1504">
        <v>75050</v>
      </c>
      <c r="O1504">
        <v>12</v>
      </c>
    </row>
    <row r="1505" spans="14:15" x14ac:dyDescent="0.25">
      <c r="N1505">
        <v>75100</v>
      </c>
      <c r="O1505">
        <v>15</v>
      </c>
    </row>
    <row r="1506" spans="14:15" x14ac:dyDescent="0.25">
      <c r="N1506">
        <v>75150</v>
      </c>
      <c r="O1506">
        <v>10</v>
      </c>
    </row>
    <row r="1507" spans="14:15" x14ac:dyDescent="0.25">
      <c r="N1507">
        <v>75200</v>
      </c>
      <c r="O1507">
        <v>22</v>
      </c>
    </row>
    <row r="1508" spans="14:15" x14ac:dyDescent="0.25">
      <c r="N1508">
        <v>75250</v>
      </c>
      <c r="O1508">
        <v>22</v>
      </c>
    </row>
    <row r="1509" spans="14:15" x14ac:dyDescent="0.25">
      <c r="N1509">
        <v>75300</v>
      </c>
      <c r="O1509">
        <v>21</v>
      </c>
    </row>
    <row r="1510" spans="14:15" x14ac:dyDescent="0.25">
      <c r="N1510">
        <v>75350</v>
      </c>
      <c r="O1510">
        <v>18</v>
      </c>
    </row>
    <row r="1511" spans="14:15" x14ac:dyDescent="0.25">
      <c r="N1511">
        <v>75400</v>
      </c>
      <c r="O1511">
        <v>18</v>
      </c>
    </row>
    <row r="1512" spans="14:15" x14ac:dyDescent="0.25">
      <c r="N1512">
        <v>75450</v>
      </c>
      <c r="O1512">
        <v>17</v>
      </c>
    </row>
    <row r="1513" spans="14:15" x14ac:dyDescent="0.25">
      <c r="N1513">
        <v>75500</v>
      </c>
      <c r="O1513">
        <v>15</v>
      </c>
    </row>
    <row r="1514" spans="14:15" x14ac:dyDescent="0.25">
      <c r="N1514">
        <v>75550</v>
      </c>
      <c r="O1514">
        <v>28</v>
      </c>
    </row>
    <row r="1515" spans="14:15" x14ac:dyDescent="0.25">
      <c r="N1515">
        <v>75600</v>
      </c>
      <c r="O1515">
        <v>15</v>
      </c>
    </row>
    <row r="1516" spans="14:15" x14ac:dyDescent="0.25">
      <c r="N1516">
        <v>75650</v>
      </c>
      <c r="O1516">
        <v>16</v>
      </c>
    </row>
    <row r="1517" spans="14:15" x14ac:dyDescent="0.25">
      <c r="N1517">
        <v>75700</v>
      </c>
      <c r="O1517">
        <v>20</v>
      </c>
    </row>
    <row r="1518" spans="14:15" x14ac:dyDescent="0.25">
      <c r="N1518">
        <v>75750</v>
      </c>
      <c r="O1518">
        <v>19</v>
      </c>
    </row>
    <row r="1519" spans="14:15" x14ac:dyDescent="0.25">
      <c r="N1519">
        <v>75800</v>
      </c>
      <c r="O1519">
        <v>15</v>
      </c>
    </row>
    <row r="1520" spans="14:15" x14ac:dyDescent="0.25">
      <c r="N1520">
        <v>75850</v>
      </c>
      <c r="O1520">
        <v>9</v>
      </c>
    </row>
    <row r="1521" spans="14:15" x14ac:dyDescent="0.25">
      <c r="N1521">
        <v>75900</v>
      </c>
      <c r="O1521">
        <v>14</v>
      </c>
    </row>
    <row r="1522" spans="14:15" x14ac:dyDescent="0.25">
      <c r="N1522">
        <v>75950</v>
      </c>
      <c r="O1522">
        <v>15</v>
      </c>
    </row>
    <row r="1523" spans="14:15" x14ac:dyDescent="0.25">
      <c r="N1523">
        <v>76000</v>
      </c>
      <c r="O1523">
        <v>11</v>
      </c>
    </row>
    <row r="1524" spans="14:15" x14ac:dyDescent="0.25">
      <c r="N1524">
        <v>76050</v>
      </c>
      <c r="O1524">
        <v>15</v>
      </c>
    </row>
    <row r="1525" spans="14:15" x14ac:dyDescent="0.25">
      <c r="N1525">
        <v>76100</v>
      </c>
      <c r="O1525">
        <v>11</v>
      </c>
    </row>
    <row r="1526" spans="14:15" x14ac:dyDescent="0.25">
      <c r="N1526">
        <v>76150</v>
      </c>
      <c r="O1526">
        <v>26</v>
      </c>
    </row>
    <row r="1527" spans="14:15" x14ac:dyDescent="0.25">
      <c r="N1527">
        <v>76200</v>
      </c>
      <c r="O1527">
        <v>14</v>
      </c>
    </row>
    <row r="1528" spans="14:15" x14ac:dyDescent="0.25">
      <c r="N1528">
        <v>76250</v>
      </c>
      <c r="O1528">
        <v>20</v>
      </c>
    </row>
    <row r="1529" spans="14:15" x14ac:dyDescent="0.25">
      <c r="N1529">
        <v>76300</v>
      </c>
      <c r="O1529">
        <v>19</v>
      </c>
    </row>
    <row r="1530" spans="14:15" x14ac:dyDescent="0.25">
      <c r="N1530">
        <v>76350</v>
      </c>
      <c r="O1530">
        <v>13</v>
      </c>
    </row>
    <row r="1531" spans="14:15" x14ac:dyDescent="0.25">
      <c r="N1531">
        <v>76400</v>
      </c>
      <c r="O1531">
        <v>14</v>
      </c>
    </row>
    <row r="1532" spans="14:15" x14ac:dyDescent="0.25">
      <c r="N1532">
        <v>76450</v>
      </c>
      <c r="O1532">
        <v>19</v>
      </c>
    </row>
    <row r="1533" spans="14:15" x14ac:dyDescent="0.25">
      <c r="N1533">
        <v>76500</v>
      </c>
      <c r="O1533">
        <v>15</v>
      </c>
    </row>
    <row r="1534" spans="14:15" x14ac:dyDescent="0.25">
      <c r="N1534">
        <v>76550</v>
      </c>
      <c r="O1534">
        <v>14</v>
      </c>
    </row>
    <row r="1535" spans="14:15" x14ac:dyDescent="0.25">
      <c r="N1535">
        <v>76600</v>
      </c>
      <c r="O1535">
        <v>16</v>
      </c>
    </row>
    <row r="1536" spans="14:15" x14ac:dyDescent="0.25">
      <c r="N1536">
        <v>76650</v>
      </c>
      <c r="O1536">
        <v>21</v>
      </c>
    </row>
    <row r="1537" spans="14:15" x14ac:dyDescent="0.25">
      <c r="N1537">
        <v>76700</v>
      </c>
      <c r="O1537">
        <v>27</v>
      </c>
    </row>
    <row r="1538" spans="14:15" x14ac:dyDescent="0.25">
      <c r="N1538">
        <v>76750</v>
      </c>
      <c r="O1538">
        <v>15</v>
      </c>
    </row>
    <row r="1539" spans="14:15" x14ac:dyDescent="0.25">
      <c r="N1539">
        <v>76800</v>
      </c>
      <c r="O1539">
        <v>18</v>
      </c>
    </row>
    <row r="1540" spans="14:15" x14ac:dyDescent="0.25">
      <c r="N1540">
        <v>76850</v>
      </c>
      <c r="O1540">
        <v>17</v>
      </c>
    </row>
    <row r="1541" spans="14:15" x14ac:dyDescent="0.25">
      <c r="N1541">
        <v>76900</v>
      </c>
      <c r="O1541">
        <v>14</v>
      </c>
    </row>
    <row r="1542" spans="14:15" x14ac:dyDescent="0.25">
      <c r="N1542">
        <v>76950</v>
      </c>
      <c r="O1542">
        <v>11</v>
      </c>
    </row>
    <row r="1543" spans="14:15" x14ac:dyDescent="0.25">
      <c r="N1543">
        <v>77000</v>
      </c>
      <c r="O1543">
        <v>25</v>
      </c>
    </row>
    <row r="1544" spans="14:15" x14ac:dyDescent="0.25">
      <c r="N1544">
        <v>77050</v>
      </c>
      <c r="O1544">
        <v>21</v>
      </c>
    </row>
    <row r="1545" spans="14:15" x14ac:dyDescent="0.25">
      <c r="N1545">
        <v>77100</v>
      </c>
      <c r="O1545">
        <v>21</v>
      </c>
    </row>
    <row r="1546" spans="14:15" x14ac:dyDescent="0.25">
      <c r="N1546">
        <v>77150</v>
      </c>
      <c r="O1546">
        <v>17</v>
      </c>
    </row>
    <row r="1547" spans="14:15" x14ac:dyDescent="0.25">
      <c r="N1547">
        <v>77200</v>
      </c>
      <c r="O1547">
        <v>17</v>
      </c>
    </row>
    <row r="1548" spans="14:15" x14ac:dyDescent="0.25">
      <c r="N1548">
        <v>77250</v>
      </c>
      <c r="O1548">
        <v>14</v>
      </c>
    </row>
    <row r="1549" spans="14:15" x14ac:dyDescent="0.25">
      <c r="N1549">
        <v>77300</v>
      </c>
      <c r="O1549">
        <v>21</v>
      </c>
    </row>
    <row r="1550" spans="14:15" x14ac:dyDescent="0.25">
      <c r="N1550">
        <v>77350</v>
      </c>
      <c r="O1550">
        <v>16</v>
      </c>
    </row>
    <row r="1551" spans="14:15" x14ac:dyDescent="0.25">
      <c r="N1551">
        <v>77400</v>
      </c>
      <c r="O1551">
        <v>26</v>
      </c>
    </row>
    <row r="1552" spans="14:15" x14ac:dyDescent="0.25">
      <c r="N1552">
        <v>77450</v>
      </c>
      <c r="O1552">
        <v>13</v>
      </c>
    </row>
    <row r="1553" spans="14:15" x14ac:dyDescent="0.25">
      <c r="N1553">
        <v>77500</v>
      </c>
      <c r="O1553">
        <v>20</v>
      </c>
    </row>
    <row r="1554" spans="14:15" x14ac:dyDescent="0.25">
      <c r="N1554">
        <v>77550</v>
      </c>
      <c r="O1554">
        <v>10</v>
      </c>
    </row>
    <row r="1555" spans="14:15" x14ac:dyDescent="0.25">
      <c r="N1555">
        <v>77600</v>
      </c>
      <c r="O1555">
        <v>10</v>
      </c>
    </row>
    <row r="1556" spans="14:15" x14ac:dyDescent="0.25">
      <c r="N1556">
        <v>77650</v>
      </c>
      <c r="O1556">
        <v>22</v>
      </c>
    </row>
    <row r="1557" spans="14:15" x14ac:dyDescent="0.25">
      <c r="N1557">
        <v>77700</v>
      </c>
      <c r="O1557">
        <v>14</v>
      </c>
    </row>
    <row r="1558" spans="14:15" x14ac:dyDescent="0.25">
      <c r="N1558">
        <v>77750</v>
      </c>
      <c r="O1558">
        <v>14</v>
      </c>
    </row>
    <row r="1559" spans="14:15" x14ac:dyDescent="0.25">
      <c r="N1559">
        <v>77800</v>
      </c>
      <c r="O1559">
        <v>23</v>
      </c>
    </row>
    <row r="1560" spans="14:15" x14ac:dyDescent="0.25">
      <c r="N1560">
        <v>77850</v>
      </c>
      <c r="O1560">
        <v>13</v>
      </c>
    </row>
    <row r="1561" spans="14:15" x14ac:dyDescent="0.25">
      <c r="N1561">
        <v>77900</v>
      </c>
      <c r="O1561">
        <v>14</v>
      </c>
    </row>
    <row r="1562" spans="14:15" x14ac:dyDescent="0.25">
      <c r="N1562">
        <v>77950</v>
      </c>
      <c r="O1562">
        <v>17</v>
      </c>
    </row>
    <row r="1563" spans="14:15" x14ac:dyDescent="0.25">
      <c r="N1563">
        <v>78000</v>
      </c>
      <c r="O1563">
        <v>14</v>
      </c>
    </row>
    <row r="1564" spans="14:15" x14ac:dyDescent="0.25">
      <c r="N1564">
        <v>78050</v>
      </c>
      <c r="O1564">
        <v>14</v>
      </c>
    </row>
    <row r="1565" spans="14:15" x14ac:dyDescent="0.25">
      <c r="N1565">
        <v>78100</v>
      </c>
      <c r="O1565">
        <v>13</v>
      </c>
    </row>
    <row r="1566" spans="14:15" x14ac:dyDescent="0.25">
      <c r="N1566">
        <v>78150</v>
      </c>
      <c r="O1566">
        <v>11</v>
      </c>
    </row>
    <row r="1567" spans="14:15" x14ac:dyDescent="0.25">
      <c r="N1567">
        <v>78200</v>
      </c>
      <c r="O1567">
        <v>17</v>
      </c>
    </row>
    <row r="1568" spans="14:15" x14ac:dyDescent="0.25">
      <c r="N1568">
        <v>78250</v>
      </c>
      <c r="O1568">
        <v>17</v>
      </c>
    </row>
    <row r="1569" spans="14:15" x14ac:dyDescent="0.25">
      <c r="N1569">
        <v>78300</v>
      </c>
      <c r="O1569">
        <v>17</v>
      </c>
    </row>
    <row r="1570" spans="14:15" x14ac:dyDescent="0.25">
      <c r="N1570">
        <v>78350</v>
      </c>
      <c r="O1570">
        <v>15</v>
      </c>
    </row>
    <row r="1571" spans="14:15" x14ac:dyDescent="0.25">
      <c r="N1571">
        <v>78400</v>
      </c>
      <c r="O1571">
        <v>13</v>
      </c>
    </row>
    <row r="1572" spans="14:15" x14ac:dyDescent="0.25">
      <c r="N1572">
        <v>78450</v>
      </c>
      <c r="O1572">
        <v>17</v>
      </c>
    </row>
    <row r="1573" spans="14:15" x14ac:dyDescent="0.25">
      <c r="N1573">
        <v>78500</v>
      </c>
      <c r="O1573">
        <v>14</v>
      </c>
    </row>
    <row r="1574" spans="14:15" x14ac:dyDescent="0.25">
      <c r="N1574">
        <v>78550</v>
      </c>
      <c r="O1574">
        <v>15</v>
      </c>
    </row>
    <row r="1575" spans="14:15" x14ac:dyDescent="0.25">
      <c r="N1575">
        <v>78600</v>
      </c>
      <c r="O1575">
        <v>11</v>
      </c>
    </row>
    <row r="1576" spans="14:15" x14ac:dyDescent="0.25">
      <c r="N1576">
        <v>78650</v>
      </c>
      <c r="O1576">
        <v>19</v>
      </c>
    </row>
    <row r="1577" spans="14:15" x14ac:dyDescent="0.25">
      <c r="N1577">
        <v>78700</v>
      </c>
      <c r="O1577">
        <v>8</v>
      </c>
    </row>
    <row r="1578" spans="14:15" x14ac:dyDescent="0.25">
      <c r="N1578">
        <v>78750</v>
      </c>
      <c r="O1578">
        <v>12</v>
      </c>
    </row>
    <row r="1579" spans="14:15" x14ac:dyDescent="0.25">
      <c r="N1579">
        <v>78800</v>
      </c>
      <c r="O1579">
        <v>12</v>
      </c>
    </row>
    <row r="1580" spans="14:15" x14ac:dyDescent="0.25">
      <c r="N1580">
        <v>78850</v>
      </c>
      <c r="O1580">
        <v>15</v>
      </c>
    </row>
    <row r="1581" spans="14:15" x14ac:dyDescent="0.25">
      <c r="N1581">
        <v>78900</v>
      </c>
      <c r="O1581">
        <v>14</v>
      </c>
    </row>
    <row r="1582" spans="14:15" x14ac:dyDescent="0.25">
      <c r="N1582">
        <v>78950</v>
      </c>
      <c r="O1582">
        <v>19</v>
      </c>
    </row>
    <row r="1583" spans="14:15" x14ac:dyDescent="0.25">
      <c r="N1583">
        <v>79000</v>
      </c>
      <c r="O1583">
        <v>20</v>
      </c>
    </row>
    <row r="1584" spans="14:15" x14ac:dyDescent="0.25">
      <c r="N1584">
        <v>79050</v>
      </c>
      <c r="O1584">
        <v>18</v>
      </c>
    </row>
    <row r="1585" spans="14:15" x14ac:dyDescent="0.25">
      <c r="N1585">
        <v>79100</v>
      </c>
      <c r="O1585">
        <v>22</v>
      </c>
    </row>
    <row r="1586" spans="14:15" x14ac:dyDescent="0.25">
      <c r="N1586">
        <v>79150</v>
      </c>
      <c r="O1586">
        <v>20</v>
      </c>
    </row>
    <row r="1587" spans="14:15" x14ac:dyDescent="0.25">
      <c r="N1587">
        <v>79200</v>
      </c>
      <c r="O1587">
        <v>17</v>
      </c>
    </row>
    <row r="1588" spans="14:15" x14ac:dyDescent="0.25">
      <c r="N1588">
        <v>79250</v>
      </c>
      <c r="O1588">
        <v>23</v>
      </c>
    </row>
    <row r="1589" spans="14:15" x14ac:dyDescent="0.25">
      <c r="N1589">
        <v>79300</v>
      </c>
      <c r="O1589">
        <v>12</v>
      </c>
    </row>
    <row r="1590" spans="14:15" x14ac:dyDescent="0.25">
      <c r="N1590">
        <v>79350</v>
      </c>
      <c r="O1590">
        <v>11</v>
      </c>
    </row>
    <row r="1591" spans="14:15" x14ac:dyDescent="0.25">
      <c r="N1591">
        <v>79400</v>
      </c>
      <c r="O1591">
        <v>14</v>
      </c>
    </row>
    <row r="1592" spans="14:15" x14ac:dyDescent="0.25">
      <c r="N1592">
        <v>79450</v>
      </c>
      <c r="O1592">
        <v>19</v>
      </c>
    </row>
    <row r="1593" spans="14:15" x14ac:dyDescent="0.25">
      <c r="N1593">
        <v>79500</v>
      </c>
      <c r="O1593">
        <v>8</v>
      </c>
    </row>
    <row r="1594" spans="14:15" x14ac:dyDescent="0.25">
      <c r="N1594">
        <v>79550</v>
      </c>
      <c r="O1594">
        <v>16</v>
      </c>
    </row>
    <row r="1595" spans="14:15" x14ac:dyDescent="0.25">
      <c r="N1595">
        <v>79600</v>
      </c>
      <c r="O1595">
        <v>16</v>
      </c>
    </row>
    <row r="1596" spans="14:15" x14ac:dyDescent="0.25">
      <c r="N1596">
        <v>79650</v>
      </c>
      <c r="O1596">
        <v>17</v>
      </c>
    </row>
    <row r="1597" spans="14:15" x14ac:dyDescent="0.25">
      <c r="N1597">
        <v>79700</v>
      </c>
      <c r="O1597">
        <v>15</v>
      </c>
    </row>
    <row r="1598" spans="14:15" x14ac:dyDescent="0.25">
      <c r="N1598">
        <v>79750</v>
      </c>
      <c r="O1598">
        <v>10</v>
      </c>
    </row>
    <row r="1599" spans="14:15" x14ac:dyDescent="0.25">
      <c r="N1599">
        <v>79800</v>
      </c>
      <c r="O1599">
        <v>11</v>
      </c>
    </row>
    <row r="1600" spans="14:15" x14ac:dyDescent="0.25">
      <c r="N1600">
        <v>79850</v>
      </c>
      <c r="O1600">
        <v>15</v>
      </c>
    </row>
    <row r="1601" spans="14:15" x14ac:dyDescent="0.25">
      <c r="N1601">
        <v>79900</v>
      </c>
      <c r="O1601">
        <v>17</v>
      </c>
    </row>
    <row r="1602" spans="14:15" x14ac:dyDescent="0.25">
      <c r="N1602">
        <v>79950</v>
      </c>
      <c r="O1602">
        <v>8</v>
      </c>
    </row>
    <row r="1603" spans="14:15" x14ac:dyDescent="0.25">
      <c r="N1603">
        <v>80000</v>
      </c>
      <c r="O1603">
        <v>16</v>
      </c>
    </row>
    <row r="1604" spans="14:15" x14ac:dyDescent="0.25">
      <c r="N1604">
        <v>80050</v>
      </c>
      <c r="O1604">
        <v>13</v>
      </c>
    </row>
    <row r="1605" spans="14:15" x14ac:dyDescent="0.25">
      <c r="N1605">
        <v>80100</v>
      </c>
      <c r="O1605">
        <v>16</v>
      </c>
    </row>
    <row r="1606" spans="14:15" x14ac:dyDescent="0.25">
      <c r="N1606">
        <v>80150</v>
      </c>
      <c r="O1606">
        <v>12</v>
      </c>
    </row>
    <row r="1607" spans="14:15" x14ac:dyDescent="0.25">
      <c r="N1607">
        <v>80200</v>
      </c>
      <c r="O1607">
        <v>6</v>
      </c>
    </row>
    <row r="1608" spans="14:15" x14ac:dyDescent="0.25">
      <c r="N1608">
        <v>80250</v>
      </c>
      <c r="O1608">
        <v>16</v>
      </c>
    </row>
    <row r="1609" spans="14:15" x14ac:dyDescent="0.25">
      <c r="N1609">
        <v>80300</v>
      </c>
      <c r="O1609">
        <v>18</v>
      </c>
    </row>
    <row r="1610" spans="14:15" x14ac:dyDescent="0.25">
      <c r="N1610">
        <v>80350</v>
      </c>
      <c r="O1610">
        <v>13</v>
      </c>
    </row>
    <row r="1611" spans="14:15" x14ac:dyDescent="0.25">
      <c r="N1611">
        <v>80400</v>
      </c>
      <c r="O1611">
        <v>15</v>
      </c>
    </row>
    <row r="1612" spans="14:15" x14ac:dyDescent="0.25">
      <c r="N1612">
        <v>80450</v>
      </c>
      <c r="O1612">
        <v>7</v>
      </c>
    </row>
    <row r="1613" spans="14:15" x14ac:dyDescent="0.25">
      <c r="N1613">
        <v>80500</v>
      </c>
      <c r="O1613">
        <v>12</v>
      </c>
    </row>
    <row r="1614" spans="14:15" x14ac:dyDescent="0.25">
      <c r="N1614">
        <v>80550</v>
      </c>
      <c r="O1614">
        <v>12</v>
      </c>
    </row>
    <row r="1615" spans="14:15" x14ac:dyDescent="0.25">
      <c r="N1615">
        <v>80600</v>
      </c>
      <c r="O1615">
        <v>13</v>
      </c>
    </row>
    <row r="1616" spans="14:15" x14ac:dyDescent="0.25">
      <c r="N1616">
        <v>80650</v>
      </c>
      <c r="O1616">
        <v>18</v>
      </c>
    </row>
    <row r="1617" spans="14:15" x14ac:dyDescent="0.25">
      <c r="N1617">
        <v>80700</v>
      </c>
      <c r="O1617">
        <v>20</v>
      </c>
    </row>
    <row r="1618" spans="14:15" x14ac:dyDescent="0.25">
      <c r="N1618">
        <v>80750</v>
      </c>
      <c r="O1618">
        <v>16</v>
      </c>
    </row>
    <row r="1619" spans="14:15" x14ac:dyDescent="0.25">
      <c r="N1619">
        <v>80800</v>
      </c>
      <c r="O1619">
        <v>11</v>
      </c>
    </row>
    <row r="1620" spans="14:15" x14ac:dyDescent="0.25">
      <c r="N1620">
        <v>80850</v>
      </c>
      <c r="O1620">
        <v>10</v>
      </c>
    </row>
    <row r="1621" spans="14:15" x14ac:dyDescent="0.25">
      <c r="N1621">
        <v>80900</v>
      </c>
      <c r="O1621">
        <v>16</v>
      </c>
    </row>
    <row r="1622" spans="14:15" x14ac:dyDescent="0.25">
      <c r="N1622">
        <v>80950</v>
      </c>
      <c r="O1622">
        <v>17</v>
      </c>
    </row>
    <row r="1623" spans="14:15" x14ac:dyDescent="0.25">
      <c r="N1623">
        <v>81000</v>
      </c>
      <c r="O1623">
        <v>17</v>
      </c>
    </row>
    <row r="1624" spans="14:15" x14ac:dyDescent="0.25">
      <c r="N1624">
        <v>81050</v>
      </c>
      <c r="O1624">
        <v>12</v>
      </c>
    </row>
    <row r="1625" spans="14:15" x14ac:dyDescent="0.25">
      <c r="N1625">
        <v>81100</v>
      </c>
      <c r="O1625">
        <v>16</v>
      </c>
    </row>
    <row r="1626" spans="14:15" x14ac:dyDescent="0.25">
      <c r="N1626">
        <v>81150</v>
      </c>
      <c r="O1626">
        <v>23</v>
      </c>
    </row>
    <row r="1627" spans="14:15" x14ac:dyDescent="0.25">
      <c r="N1627">
        <v>81200</v>
      </c>
      <c r="O1627">
        <v>17</v>
      </c>
    </row>
    <row r="1628" spans="14:15" x14ac:dyDescent="0.25">
      <c r="N1628">
        <v>81250</v>
      </c>
      <c r="O1628">
        <v>15</v>
      </c>
    </row>
    <row r="1629" spans="14:15" x14ac:dyDescent="0.25">
      <c r="N1629">
        <v>81300</v>
      </c>
      <c r="O1629">
        <v>15</v>
      </c>
    </row>
    <row r="1630" spans="14:15" x14ac:dyDescent="0.25">
      <c r="N1630">
        <v>81350</v>
      </c>
      <c r="O1630">
        <v>18</v>
      </c>
    </row>
    <row r="1631" spans="14:15" x14ac:dyDescent="0.25">
      <c r="N1631">
        <v>81400</v>
      </c>
      <c r="O1631">
        <v>11</v>
      </c>
    </row>
    <row r="1632" spans="14:15" x14ac:dyDescent="0.25">
      <c r="N1632">
        <v>81450</v>
      </c>
      <c r="O1632">
        <v>9</v>
      </c>
    </row>
    <row r="1633" spans="14:15" x14ac:dyDescent="0.25">
      <c r="N1633">
        <v>81500</v>
      </c>
      <c r="O1633">
        <v>11</v>
      </c>
    </row>
    <row r="1634" spans="14:15" x14ac:dyDescent="0.25">
      <c r="N1634">
        <v>81550</v>
      </c>
      <c r="O1634">
        <v>13</v>
      </c>
    </row>
    <row r="1635" spans="14:15" x14ac:dyDescent="0.25">
      <c r="N1635">
        <v>81600</v>
      </c>
      <c r="O1635">
        <v>13</v>
      </c>
    </row>
    <row r="1636" spans="14:15" x14ac:dyDescent="0.25">
      <c r="N1636">
        <v>81650</v>
      </c>
      <c r="O1636">
        <v>12</v>
      </c>
    </row>
    <row r="1637" spans="14:15" x14ac:dyDescent="0.25">
      <c r="N1637">
        <v>81700</v>
      </c>
      <c r="O1637">
        <v>9</v>
      </c>
    </row>
    <row r="1638" spans="14:15" x14ac:dyDescent="0.25">
      <c r="N1638">
        <v>81750</v>
      </c>
      <c r="O1638">
        <v>6</v>
      </c>
    </row>
    <row r="1639" spans="14:15" x14ac:dyDescent="0.25">
      <c r="N1639">
        <v>81800</v>
      </c>
      <c r="O1639">
        <v>21</v>
      </c>
    </row>
    <row r="1640" spans="14:15" x14ac:dyDescent="0.25">
      <c r="N1640">
        <v>81850</v>
      </c>
      <c r="O1640">
        <v>17</v>
      </c>
    </row>
    <row r="1641" spans="14:15" x14ac:dyDescent="0.25">
      <c r="N1641">
        <v>81900</v>
      </c>
      <c r="O1641">
        <v>13</v>
      </c>
    </row>
    <row r="1642" spans="14:15" x14ac:dyDescent="0.25">
      <c r="N1642">
        <v>81950</v>
      </c>
      <c r="O1642">
        <v>15</v>
      </c>
    </row>
    <row r="1643" spans="14:15" x14ac:dyDescent="0.25">
      <c r="N1643">
        <v>82000</v>
      </c>
      <c r="O1643">
        <v>15</v>
      </c>
    </row>
    <row r="1644" spans="14:15" x14ac:dyDescent="0.25">
      <c r="N1644">
        <v>82050</v>
      </c>
      <c r="O1644">
        <v>18</v>
      </c>
    </row>
    <row r="1645" spans="14:15" x14ac:dyDescent="0.25">
      <c r="N1645">
        <v>82100</v>
      </c>
      <c r="O1645">
        <v>11</v>
      </c>
    </row>
    <row r="1646" spans="14:15" x14ac:dyDescent="0.25">
      <c r="N1646">
        <v>82150</v>
      </c>
      <c r="O1646">
        <v>21</v>
      </c>
    </row>
    <row r="1647" spans="14:15" x14ac:dyDescent="0.25">
      <c r="N1647">
        <v>82200</v>
      </c>
      <c r="O1647">
        <v>6</v>
      </c>
    </row>
    <row r="1648" spans="14:15" x14ac:dyDescent="0.25">
      <c r="N1648">
        <v>82250</v>
      </c>
      <c r="O1648">
        <v>14</v>
      </c>
    </row>
    <row r="1649" spans="14:15" x14ac:dyDescent="0.25">
      <c r="N1649">
        <v>82300</v>
      </c>
      <c r="O1649">
        <v>11</v>
      </c>
    </row>
    <row r="1650" spans="14:15" x14ac:dyDescent="0.25">
      <c r="N1650">
        <v>82350</v>
      </c>
      <c r="O1650">
        <v>8</v>
      </c>
    </row>
    <row r="1651" spans="14:15" x14ac:dyDescent="0.25">
      <c r="N1651">
        <v>82400</v>
      </c>
      <c r="O1651">
        <v>10</v>
      </c>
    </row>
    <row r="1652" spans="14:15" x14ac:dyDescent="0.25">
      <c r="N1652">
        <v>82450</v>
      </c>
      <c r="O1652">
        <v>14</v>
      </c>
    </row>
    <row r="1653" spans="14:15" x14ac:dyDescent="0.25">
      <c r="N1653">
        <v>82500</v>
      </c>
      <c r="O1653">
        <v>19</v>
      </c>
    </row>
    <row r="1654" spans="14:15" x14ac:dyDescent="0.25">
      <c r="N1654">
        <v>82550</v>
      </c>
      <c r="O1654">
        <v>9</v>
      </c>
    </row>
    <row r="1655" spans="14:15" x14ac:dyDescent="0.25">
      <c r="N1655">
        <v>82600</v>
      </c>
      <c r="O1655">
        <v>13</v>
      </c>
    </row>
    <row r="1656" spans="14:15" x14ac:dyDescent="0.25">
      <c r="N1656">
        <v>82650</v>
      </c>
      <c r="O1656">
        <v>10</v>
      </c>
    </row>
    <row r="1657" spans="14:15" x14ac:dyDescent="0.25">
      <c r="N1657">
        <v>82700</v>
      </c>
      <c r="O1657">
        <v>14</v>
      </c>
    </row>
    <row r="1658" spans="14:15" x14ac:dyDescent="0.25">
      <c r="N1658">
        <v>82750</v>
      </c>
      <c r="O1658">
        <v>17</v>
      </c>
    </row>
    <row r="1659" spans="14:15" x14ac:dyDescent="0.25">
      <c r="N1659">
        <v>82800</v>
      </c>
      <c r="O1659">
        <v>8</v>
      </c>
    </row>
    <row r="1660" spans="14:15" x14ac:dyDescent="0.25">
      <c r="N1660">
        <v>82850</v>
      </c>
      <c r="O1660">
        <v>10</v>
      </c>
    </row>
    <row r="1661" spans="14:15" x14ac:dyDescent="0.25">
      <c r="N1661">
        <v>82900</v>
      </c>
      <c r="O1661">
        <v>13</v>
      </c>
    </row>
    <row r="1662" spans="14:15" x14ac:dyDescent="0.25">
      <c r="N1662">
        <v>82950</v>
      </c>
      <c r="O1662">
        <v>15</v>
      </c>
    </row>
    <row r="1663" spans="14:15" x14ac:dyDescent="0.25">
      <c r="N1663">
        <v>83000</v>
      </c>
      <c r="O1663">
        <v>13</v>
      </c>
    </row>
    <row r="1664" spans="14:15" x14ac:dyDescent="0.25">
      <c r="N1664">
        <v>83050</v>
      </c>
      <c r="O1664">
        <v>17</v>
      </c>
    </row>
    <row r="1665" spans="14:15" x14ac:dyDescent="0.25">
      <c r="N1665">
        <v>83100</v>
      </c>
      <c r="O1665">
        <v>10</v>
      </c>
    </row>
    <row r="1666" spans="14:15" x14ac:dyDescent="0.25">
      <c r="N1666">
        <v>83150</v>
      </c>
      <c r="O1666">
        <v>15</v>
      </c>
    </row>
    <row r="1667" spans="14:15" x14ac:dyDescent="0.25">
      <c r="N1667">
        <v>83200</v>
      </c>
      <c r="O1667">
        <v>16</v>
      </c>
    </row>
    <row r="1668" spans="14:15" x14ac:dyDescent="0.25">
      <c r="N1668">
        <v>83250</v>
      </c>
      <c r="O1668">
        <v>12</v>
      </c>
    </row>
    <row r="1669" spans="14:15" x14ac:dyDescent="0.25">
      <c r="N1669">
        <v>83300</v>
      </c>
      <c r="O1669">
        <v>15</v>
      </c>
    </row>
    <row r="1670" spans="14:15" x14ac:dyDescent="0.25">
      <c r="N1670">
        <v>83350</v>
      </c>
      <c r="O1670">
        <v>14</v>
      </c>
    </row>
    <row r="1671" spans="14:15" x14ac:dyDescent="0.25">
      <c r="N1671">
        <v>83400</v>
      </c>
      <c r="O1671">
        <v>17</v>
      </c>
    </row>
    <row r="1672" spans="14:15" x14ac:dyDescent="0.25">
      <c r="N1672">
        <v>83450</v>
      </c>
      <c r="O1672">
        <v>9</v>
      </c>
    </row>
    <row r="1673" spans="14:15" x14ac:dyDescent="0.25">
      <c r="N1673">
        <v>83500</v>
      </c>
      <c r="O1673">
        <v>14</v>
      </c>
    </row>
    <row r="1674" spans="14:15" x14ac:dyDescent="0.25">
      <c r="N1674">
        <v>83550</v>
      </c>
      <c r="O1674">
        <v>15</v>
      </c>
    </row>
    <row r="1675" spans="14:15" x14ac:dyDescent="0.25">
      <c r="N1675">
        <v>83600</v>
      </c>
      <c r="O1675">
        <v>11</v>
      </c>
    </row>
    <row r="1676" spans="14:15" x14ac:dyDescent="0.25">
      <c r="N1676">
        <v>83650</v>
      </c>
      <c r="O1676">
        <v>12</v>
      </c>
    </row>
    <row r="1677" spans="14:15" x14ac:dyDescent="0.25">
      <c r="N1677">
        <v>83700</v>
      </c>
      <c r="O1677">
        <v>16</v>
      </c>
    </row>
    <row r="1678" spans="14:15" x14ac:dyDescent="0.25">
      <c r="N1678">
        <v>83750</v>
      </c>
      <c r="O1678">
        <v>15</v>
      </c>
    </row>
    <row r="1679" spans="14:15" x14ac:dyDescent="0.25">
      <c r="N1679">
        <v>83800</v>
      </c>
      <c r="O1679">
        <v>16</v>
      </c>
    </row>
    <row r="1680" spans="14:15" x14ac:dyDescent="0.25">
      <c r="N1680">
        <v>83850</v>
      </c>
      <c r="O1680">
        <v>16</v>
      </c>
    </row>
    <row r="1681" spans="14:15" x14ac:dyDescent="0.25">
      <c r="N1681">
        <v>83900</v>
      </c>
      <c r="O1681">
        <v>11</v>
      </c>
    </row>
    <row r="1682" spans="14:15" x14ac:dyDescent="0.25">
      <c r="N1682">
        <v>83950</v>
      </c>
      <c r="O1682">
        <v>11</v>
      </c>
    </row>
    <row r="1683" spans="14:15" x14ac:dyDescent="0.25">
      <c r="N1683">
        <v>84000</v>
      </c>
      <c r="O1683">
        <v>8</v>
      </c>
    </row>
    <row r="1684" spans="14:15" x14ac:dyDescent="0.25">
      <c r="N1684">
        <v>84050</v>
      </c>
      <c r="O1684">
        <v>14</v>
      </c>
    </row>
    <row r="1685" spans="14:15" x14ac:dyDescent="0.25">
      <c r="N1685">
        <v>84100</v>
      </c>
      <c r="O1685">
        <v>12</v>
      </c>
    </row>
    <row r="1686" spans="14:15" x14ac:dyDescent="0.25">
      <c r="N1686">
        <v>84150</v>
      </c>
      <c r="O1686">
        <v>12</v>
      </c>
    </row>
    <row r="1687" spans="14:15" x14ac:dyDescent="0.25">
      <c r="N1687">
        <v>84200</v>
      </c>
      <c r="O1687">
        <v>19</v>
      </c>
    </row>
    <row r="1688" spans="14:15" x14ac:dyDescent="0.25">
      <c r="N1688">
        <v>84250</v>
      </c>
      <c r="O1688">
        <v>12</v>
      </c>
    </row>
    <row r="1689" spans="14:15" x14ac:dyDescent="0.25">
      <c r="N1689">
        <v>84300</v>
      </c>
      <c r="O1689">
        <v>13</v>
      </c>
    </row>
    <row r="1690" spans="14:15" x14ac:dyDescent="0.25">
      <c r="N1690">
        <v>84350</v>
      </c>
      <c r="O1690">
        <v>12</v>
      </c>
    </row>
    <row r="1691" spans="14:15" x14ac:dyDescent="0.25">
      <c r="N1691">
        <v>84400</v>
      </c>
      <c r="O1691">
        <v>12</v>
      </c>
    </row>
    <row r="1692" spans="14:15" x14ac:dyDescent="0.25">
      <c r="N1692">
        <v>84450</v>
      </c>
      <c r="O1692">
        <v>14</v>
      </c>
    </row>
    <row r="1693" spans="14:15" x14ac:dyDescent="0.25">
      <c r="N1693">
        <v>84500</v>
      </c>
      <c r="O1693">
        <v>15</v>
      </c>
    </row>
    <row r="1694" spans="14:15" x14ac:dyDescent="0.25">
      <c r="N1694">
        <v>84550</v>
      </c>
      <c r="O1694">
        <v>14</v>
      </c>
    </row>
    <row r="1695" spans="14:15" x14ac:dyDescent="0.25">
      <c r="N1695">
        <v>84600</v>
      </c>
      <c r="O1695">
        <v>16</v>
      </c>
    </row>
    <row r="1696" spans="14:15" x14ac:dyDescent="0.25">
      <c r="N1696">
        <v>84650</v>
      </c>
      <c r="O1696">
        <v>11</v>
      </c>
    </row>
    <row r="1697" spans="14:15" x14ac:dyDescent="0.25">
      <c r="N1697">
        <v>84700</v>
      </c>
      <c r="O1697">
        <v>12</v>
      </c>
    </row>
    <row r="1698" spans="14:15" x14ac:dyDescent="0.25">
      <c r="N1698">
        <v>84750</v>
      </c>
      <c r="O1698">
        <v>14</v>
      </c>
    </row>
    <row r="1699" spans="14:15" x14ac:dyDescent="0.25">
      <c r="N1699">
        <v>84800</v>
      </c>
      <c r="O1699">
        <v>10</v>
      </c>
    </row>
    <row r="1700" spans="14:15" x14ac:dyDescent="0.25">
      <c r="N1700">
        <v>84850</v>
      </c>
      <c r="O1700">
        <v>11</v>
      </c>
    </row>
    <row r="1701" spans="14:15" x14ac:dyDescent="0.25">
      <c r="N1701">
        <v>84900</v>
      </c>
      <c r="O1701">
        <v>16</v>
      </c>
    </row>
    <row r="1702" spans="14:15" x14ac:dyDescent="0.25">
      <c r="N1702">
        <v>84950</v>
      </c>
      <c r="O1702">
        <v>17</v>
      </c>
    </row>
    <row r="1703" spans="14:15" x14ac:dyDescent="0.25">
      <c r="N1703">
        <v>85000</v>
      </c>
      <c r="O1703">
        <v>12</v>
      </c>
    </row>
    <row r="1704" spans="14:15" x14ac:dyDescent="0.25">
      <c r="N1704">
        <v>85050</v>
      </c>
      <c r="O1704">
        <v>11</v>
      </c>
    </row>
    <row r="1705" spans="14:15" x14ac:dyDescent="0.25">
      <c r="N1705">
        <v>85100</v>
      </c>
      <c r="O1705">
        <v>19</v>
      </c>
    </row>
    <row r="1706" spans="14:15" x14ac:dyDescent="0.25">
      <c r="N1706">
        <v>85150</v>
      </c>
      <c r="O1706">
        <v>13</v>
      </c>
    </row>
    <row r="1707" spans="14:15" x14ac:dyDescent="0.25">
      <c r="N1707">
        <v>85200</v>
      </c>
      <c r="O1707">
        <v>13</v>
      </c>
    </row>
    <row r="1708" spans="14:15" x14ac:dyDescent="0.25">
      <c r="N1708">
        <v>85250</v>
      </c>
      <c r="O1708">
        <v>8</v>
      </c>
    </row>
    <row r="1709" spans="14:15" x14ac:dyDescent="0.25">
      <c r="N1709">
        <v>85300</v>
      </c>
      <c r="O1709">
        <v>17</v>
      </c>
    </row>
    <row r="1710" spans="14:15" x14ac:dyDescent="0.25">
      <c r="N1710">
        <v>85350</v>
      </c>
      <c r="O1710">
        <v>13</v>
      </c>
    </row>
    <row r="1711" spans="14:15" x14ac:dyDescent="0.25">
      <c r="N1711">
        <v>85400</v>
      </c>
      <c r="O1711">
        <v>13</v>
      </c>
    </row>
    <row r="1712" spans="14:15" x14ac:dyDescent="0.25">
      <c r="N1712">
        <v>85450</v>
      </c>
      <c r="O1712">
        <v>18</v>
      </c>
    </row>
    <row r="1713" spans="14:15" x14ac:dyDescent="0.25">
      <c r="N1713">
        <v>85500</v>
      </c>
      <c r="O1713">
        <v>17</v>
      </c>
    </row>
    <row r="1714" spans="14:15" x14ac:dyDescent="0.25">
      <c r="N1714">
        <v>85550</v>
      </c>
      <c r="O1714">
        <v>7</v>
      </c>
    </row>
    <row r="1715" spans="14:15" x14ac:dyDescent="0.25">
      <c r="N1715">
        <v>85600</v>
      </c>
      <c r="O1715">
        <v>14</v>
      </c>
    </row>
    <row r="1716" spans="14:15" x14ac:dyDescent="0.25">
      <c r="N1716">
        <v>85650</v>
      </c>
      <c r="O1716">
        <v>11</v>
      </c>
    </row>
    <row r="1717" spans="14:15" x14ac:dyDescent="0.25">
      <c r="N1717">
        <v>85700</v>
      </c>
      <c r="O1717">
        <v>15</v>
      </c>
    </row>
    <row r="1718" spans="14:15" x14ac:dyDescent="0.25">
      <c r="N1718">
        <v>85750</v>
      </c>
      <c r="O1718">
        <v>14</v>
      </c>
    </row>
    <row r="1719" spans="14:15" x14ac:dyDescent="0.25">
      <c r="N1719">
        <v>85800</v>
      </c>
      <c r="O1719">
        <v>13</v>
      </c>
    </row>
    <row r="1720" spans="14:15" x14ac:dyDescent="0.25">
      <c r="N1720">
        <v>85850</v>
      </c>
      <c r="O1720">
        <v>8</v>
      </c>
    </row>
    <row r="1721" spans="14:15" x14ac:dyDescent="0.25">
      <c r="N1721">
        <v>85900</v>
      </c>
      <c r="O1721">
        <v>10</v>
      </c>
    </row>
    <row r="1722" spans="14:15" x14ac:dyDescent="0.25">
      <c r="N1722">
        <v>85950</v>
      </c>
      <c r="O1722">
        <v>13</v>
      </c>
    </row>
    <row r="1723" spans="14:15" x14ac:dyDescent="0.25">
      <c r="N1723">
        <v>86000</v>
      </c>
      <c r="O1723">
        <v>10</v>
      </c>
    </row>
    <row r="1724" spans="14:15" x14ac:dyDescent="0.25">
      <c r="N1724">
        <v>86050</v>
      </c>
      <c r="O1724">
        <v>16</v>
      </c>
    </row>
    <row r="1725" spans="14:15" x14ac:dyDescent="0.25">
      <c r="N1725">
        <v>86100</v>
      </c>
      <c r="O1725">
        <v>17</v>
      </c>
    </row>
    <row r="1726" spans="14:15" x14ac:dyDescent="0.25">
      <c r="N1726">
        <v>86150</v>
      </c>
      <c r="O1726">
        <v>16</v>
      </c>
    </row>
    <row r="1727" spans="14:15" x14ac:dyDescent="0.25">
      <c r="N1727">
        <v>86200</v>
      </c>
      <c r="O1727">
        <v>16</v>
      </c>
    </row>
    <row r="1728" spans="14:15" x14ac:dyDescent="0.25">
      <c r="N1728">
        <v>86250</v>
      </c>
      <c r="O1728">
        <v>11</v>
      </c>
    </row>
    <row r="1729" spans="14:15" x14ac:dyDescent="0.25">
      <c r="N1729">
        <v>86300</v>
      </c>
      <c r="O1729">
        <v>11</v>
      </c>
    </row>
    <row r="1730" spans="14:15" x14ac:dyDescent="0.25">
      <c r="N1730">
        <v>86350</v>
      </c>
      <c r="O1730">
        <v>15</v>
      </c>
    </row>
    <row r="1731" spans="14:15" x14ac:dyDescent="0.25">
      <c r="N1731">
        <v>86400</v>
      </c>
      <c r="O1731">
        <v>16</v>
      </c>
    </row>
    <row r="1732" spans="14:15" x14ac:dyDescent="0.25">
      <c r="N1732">
        <v>86450</v>
      </c>
      <c r="O1732">
        <v>11</v>
      </c>
    </row>
    <row r="1733" spans="14:15" x14ac:dyDescent="0.25">
      <c r="N1733">
        <v>86500</v>
      </c>
      <c r="O1733">
        <v>18</v>
      </c>
    </row>
    <row r="1734" spans="14:15" x14ac:dyDescent="0.25">
      <c r="N1734">
        <v>86550</v>
      </c>
      <c r="O1734">
        <v>18</v>
      </c>
    </row>
    <row r="1735" spans="14:15" x14ac:dyDescent="0.25">
      <c r="N1735">
        <v>86600</v>
      </c>
      <c r="O1735">
        <v>15</v>
      </c>
    </row>
    <row r="1736" spans="14:15" x14ac:dyDescent="0.25">
      <c r="N1736">
        <v>86650</v>
      </c>
      <c r="O1736">
        <v>11</v>
      </c>
    </row>
    <row r="1737" spans="14:15" x14ac:dyDescent="0.25">
      <c r="N1737">
        <v>86700</v>
      </c>
      <c r="O1737">
        <v>12</v>
      </c>
    </row>
    <row r="1738" spans="14:15" x14ac:dyDescent="0.25">
      <c r="N1738">
        <v>86750</v>
      </c>
      <c r="O1738">
        <v>7</v>
      </c>
    </row>
    <row r="1739" spans="14:15" x14ac:dyDescent="0.25">
      <c r="N1739">
        <v>86800</v>
      </c>
      <c r="O1739">
        <v>16</v>
      </c>
    </row>
    <row r="1740" spans="14:15" x14ac:dyDescent="0.25">
      <c r="N1740">
        <v>86850</v>
      </c>
      <c r="O1740">
        <v>7</v>
      </c>
    </row>
    <row r="1741" spans="14:15" x14ac:dyDescent="0.25">
      <c r="N1741">
        <v>86900</v>
      </c>
      <c r="O1741">
        <v>12</v>
      </c>
    </row>
    <row r="1742" spans="14:15" x14ac:dyDescent="0.25">
      <c r="N1742">
        <v>86950</v>
      </c>
      <c r="O1742">
        <v>8</v>
      </c>
    </row>
    <row r="1743" spans="14:15" x14ac:dyDescent="0.25">
      <c r="N1743">
        <v>87000</v>
      </c>
      <c r="O1743">
        <v>15</v>
      </c>
    </row>
    <row r="1744" spans="14:15" x14ac:dyDescent="0.25">
      <c r="N1744">
        <v>87050</v>
      </c>
      <c r="O1744">
        <v>12</v>
      </c>
    </row>
    <row r="1745" spans="14:15" x14ac:dyDescent="0.25">
      <c r="N1745">
        <v>87100</v>
      </c>
      <c r="O1745">
        <v>15</v>
      </c>
    </row>
    <row r="1746" spans="14:15" x14ac:dyDescent="0.25">
      <c r="N1746">
        <v>87150</v>
      </c>
      <c r="O1746">
        <v>15</v>
      </c>
    </row>
    <row r="1747" spans="14:15" x14ac:dyDescent="0.25">
      <c r="N1747">
        <v>87200</v>
      </c>
      <c r="O1747">
        <v>11</v>
      </c>
    </row>
    <row r="1748" spans="14:15" x14ac:dyDescent="0.25">
      <c r="N1748">
        <v>87250</v>
      </c>
      <c r="O1748">
        <v>7</v>
      </c>
    </row>
    <row r="1749" spans="14:15" x14ac:dyDescent="0.25">
      <c r="N1749">
        <v>87300</v>
      </c>
      <c r="O1749">
        <v>9</v>
      </c>
    </row>
    <row r="1750" spans="14:15" x14ac:dyDescent="0.25">
      <c r="N1750">
        <v>87350</v>
      </c>
      <c r="O1750">
        <v>11</v>
      </c>
    </row>
    <row r="1751" spans="14:15" x14ac:dyDescent="0.25">
      <c r="N1751">
        <v>87400</v>
      </c>
      <c r="O1751">
        <v>8</v>
      </c>
    </row>
    <row r="1752" spans="14:15" x14ac:dyDescent="0.25">
      <c r="N1752">
        <v>87450</v>
      </c>
      <c r="O1752">
        <v>20</v>
      </c>
    </row>
    <row r="1753" spans="14:15" x14ac:dyDescent="0.25">
      <c r="N1753">
        <v>87500</v>
      </c>
      <c r="O1753">
        <v>11</v>
      </c>
    </row>
    <row r="1754" spans="14:15" x14ac:dyDescent="0.25">
      <c r="N1754">
        <v>87550</v>
      </c>
      <c r="O1754">
        <v>12</v>
      </c>
    </row>
    <row r="1755" spans="14:15" x14ac:dyDescent="0.25">
      <c r="N1755">
        <v>87600</v>
      </c>
      <c r="O1755">
        <v>8</v>
      </c>
    </row>
    <row r="1756" spans="14:15" x14ac:dyDescent="0.25">
      <c r="N1756">
        <v>87650</v>
      </c>
      <c r="O1756">
        <v>12</v>
      </c>
    </row>
    <row r="1757" spans="14:15" x14ac:dyDescent="0.25">
      <c r="N1757">
        <v>87700</v>
      </c>
      <c r="O1757">
        <v>17</v>
      </c>
    </row>
    <row r="1758" spans="14:15" x14ac:dyDescent="0.25">
      <c r="N1758">
        <v>87750</v>
      </c>
      <c r="O1758">
        <v>15</v>
      </c>
    </row>
    <row r="1759" spans="14:15" x14ac:dyDescent="0.25">
      <c r="N1759">
        <v>87800</v>
      </c>
      <c r="O1759">
        <v>11</v>
      </c>
    </row>
    <row r="1760" spans="14:15" x14ac:dyDescent="0.25">
      <c r="N1760">
        <v>87850</v>
      </c>
      <c r="O1760">
        <v>12</v>
      </c>
    </row>
    <row r="1761" spans="14:15" x14ac:dyDescent="0.25">
      <c r="N1761">
        <v>87900</v>
      </c>
      <c r="O1761">
        <v>10</v>
      </c>
    </row>
    <row r="1762" spans="14:15" x14ac:dyDescent="0.25">
      <c r="N1762">
        <v>87950</v>
      </c>
      <c r="O1762">
        <v>4</v>
      </c>
    </row>
    <row r="1763" spans="14:15" x14ac:dyDescent="0.25">
      <c r="N1763">
        <v>88000</v>
      </c>
      <c r="O1763">
        <v>9</v>
      </c>
    </row>
    <row r="1764" spans="14:15" x14ac:dyDescent="0.25">
      <c r="N1764">
        <v>88050</v>
      </c>
      <c r="O1764">
        <v>9</v>
      </c>
    </row>
    <row r="1765" spans="14:15" x14ac:dyDescent="0.25">
      <c r="N1765">
        <v>88100</v>
      </c>
      <c r="O1765">
        <v>16</v>
      </c>
    </row>
    <row r="1766" spans="14:15" x14ac:dyDescent="0.25">
      <c r="N1766">
        <v>88150</v>
      </c>
      <c r="O1766">
        <v>9</v>
      </c>
    </row>
    <row r="1767" spans="14:15" x14ac:dyDescent="0.25">
      <c r="N1767">
        <v>88200</v>
      </c>
      <c r="O1767">
        <v>14</v>
      </c>
    </row>
    <row r="1768" spans="14:15" x14ac:dyDescent="0.25">
      <c r="N1768">
        <v>88250</v>
      </c>
      <c r="O1768">
        <v>15</v>
      </c>
    </row>
    <row r="1769" spans="14:15" x14ac:dyDescent="0.25">
      <c r="N1769">
        <v>88300</v>
      </c>
      <c r="O1769">
        <v>12</v>
      </c>
    </row>
    <row r="1770" spans="14:15" x14ac:dyDescent="0.25">
      <c r="N1770">
        <v>88350</v>
      </c>
      <c r="O1770">
        <v>15</v>
      </c>
    </row>
    <row r="1771" spans="14:15" x14ac:dyDescent="0.25">
      <c r="N1771">
        <v>88400</v>
      </c>
      <c r="O1771">
        <v>15</v>
      </c>
    </row>
    <row r="1772" spans="14:15" x14ac:dyDescent="0.25">
      <c r="N1772">
        <v>88450</v>
      </c>
      <c r="O1772">
        <v>15</v>
      </c>
    </row>
    <row r="1773" spans="14:15" x14ac:dyDescent="0.25">
      <c r="N1773">
        <v>88500</v>
      </c>
      <c r="O1773">
        <v>11</v>
      </c>
    </row>
    <row r="1774" spans="14:15" x14ac:dyDescent="0.25">
      <c r="N1774">
        <v>88550</v>
      </c>
      <c r="O1774">
        <v>10</v>
      </c>
    </row>
    <row r="1775" spans="14:15" x14ac:dyDescent="0.25">
      <c r="N1775">
        <v>88600</v>
      </c>
      <c r="O1775">
        <v>9</v>
      </c>
    </row>
    <row r="1776" spans="14:15" x14ac:dyDescent="0.25">
      <c r="N1776">
        <v>88650</v>
      </c>
      <c r="O1776">
        <v>11</v>
      </c>
    </row>
    <row r="1777" spans="14:15" x14ac:dyDescent="0.25">
      <c r="N1777">
        <v>88700</v>
      </c>
      <c r="O1777">
        <v>8</v>
      </c>
    </row>
    <row r="1778" spans="14:15" x14ac:dyDescent="0.25">
      <c r="N1778">
        <v>88750</v>
      </c>
      <c r="O1778">
        <v>9</v>
      </c>
    </row>
    <row r="1779" spans="14:15" x14ac:dyDescent="0.25">
      <c r="N1779">
        <v>88800</v>
      </c>
      <c r="O1779">
        <v>7</v>
      </c>
    </row>
    <row r="1780" spans="14:15" x14ac:dyDescent="0.25">
      <c r="N1780">
        <v>88850</v>
      </c>
      <c r="O1780">
        <v>10</v>
      </c>
    </row>
    <row r="1781" spans="14:15" x14ac:dyDescent="0.25">
      <c r="N1781">
        <v>88900</v>
      </c>
      <c r="O1781">
        <v>8</v>
      </c>
    </row>
    <row r="1782" spans="14:15" x14ac:dyDescent="0.25">
      <c r="N1782">
        <v>88950</v>
      </c>
      <c r="O1782">
        <v>12</v>
      </c>
    </row>
    <row r="1783" spans="14:15" x14ac:dyDescent="0.25">
      <c r="N1783">
        <v>89000</v>
      </c>
      <c r="O1783">
        <v>10</v>
      </c>
    </row>
    <row r="1784" spans="14:15" x14ac:dyDescent="0.25">
      <c r="N1784">
        <v>89050</v>
      </c>
      <c r="O1784">
        <v>9</v>
      </c>
    </row>
    <row r="1785" spans="14:15" x14ac:dyDescent="0.25">
      <c r="N1785">
        <v>89100</v>
      </c>
      <c r="O1785">
        <v>11</v>
      </c>
    </row>
    <row r="1786" spans="14:15" x14ac:dyDescent="0.25">
      <c r="N1786">
        <v>89150</v>
      </c>
      <c r="O1786">
        <v>12</v>
      </c>
    </row>
    <row r="1787" spans="14:15" x14ac:dyDescent="0.25">
      <c r="N1787">
        <v>89200</v>
      </c>
      <c r="O1787">
        <v>16</v>
      </c>
    </row>
    <row r="1788" spans="14:15" x14ac:dyDescent="0.25">
      <c r="N1788">
        <v>89250</v>
      </c>
      <c r="O1788">
        <v>16</v>
      </c>
    </row>
    <row r="1789" spans="14:15" x14ac:dyDescent="0.25">
      <c r="N1789">
        <v>89300</v>
      </c>
      <c r="O1789">
        <v>9</v>
      </c>
    </row>
    <row r="1790" spans="14:15" x14ac:dyDescent="0.25">
      <c r="N1790">
        <v>89350</v>
      </c>
      <c r="O1790">
        <v>8</v>
      </c>
    </row>
    <row r="1791" spans="14:15" x14ac:dyDescent="0.25">
      <c r="N1791">
        <v>89400</v>
      </c>
      <c r="O1791">
        <v>8</v>
      </c>
    </row>
    <row r="1792" spans="14:15" x14ac:dyDescent="0.25">
      <c r="N1792">
        <v>89450</v>
      </c>
      <c r="O1792">
        <v>16</v>
      </c>
    </row>
    <row r="1793" spans="14:15" x14ac:dyDescent="0.25">
      <c r="N1793">
        <v>89500</v>
      </c>
      <c r="O1793">
        <v>10</v>
      </c>
    </row>
    <row r="1794" spans="14:15" x14ac:dyDescent="0.25">
      <c r="N1794">
        <v>89550</v>
      </c>
      <c r="O1794">
        <v>9</v>
      </c>
    </row>
    <row r="1795" spans="14:15" x14ac:dyDescent="0.25">
      <c r="N1795">
        <v>89600</v>
      </c>
      <c r="O1795">
        <v>7</v>
      </c>
    </row>
    <row r="1796" spans="14:15" x14ac:dyDescent="0.25">
      <c r="N1796">
        <v>89650</v>
      </c>
      <c r="O1796">
        <v>13</v>
      </c>
    </row>
    <row r="1797" spans="14:15" x14ac:dyDescent="0.25">
      <c r="N1797">
        <v>89700</v>
      </c>
      <c r="O1797">
        <v>7</v>
      </c>
    </row>
    <row r="1798" spans="14:15" x14ac:dyDescent="0.25">
      <c r="N1798">
        <v>89750</v>
      </c>
      <c r="O1798">
        <v>13</v>
      </c>
    </row>
    <row r="1799" spans="14:15" x14ac:dyDescent="0.25">
      <c r="N1799">
        <v>89800</v>
      </c>
      <c r="O1799">
        <v>8</v>
      </c>
    </row>
    <row r="1800" spans="14:15" x14ac:dyDescent="0.25">
      <c r="N1800">
        <v>89850</v>
      </c>
      <c r="O1800">
        <v>15</v>
      </c>
    </row>
    <row r="1801" spans="14:15" x14ac:dyDescent="0.25">
      <c r="N1801">
        <v>89900</v>
      </c>
      <c r="O1801">
        <v>10</v>
      </c>
    </row>
    <row r="1802" spans="14:15" x14ac:dyDescent="0.25">
      <c r="N1802">
        <v>89950</v>
      </c>
      <c r="O1802">
        <v>11</v>
      </c>
    </row>
    <row r="1803" spans="14:15" x14ac:dyDescent="0.25">
      <c r="N1803">
        <v>90000</v>
      </c>
      <c r="O1803">
        <v>10</v>
      </c>
    </row>
    <row r="1804" spans="14:15" x14ac:dyDescent="0.25">
      <c r="N1804">
        <v>90050</v>
      </c>
      <c r="O1804">
        <v>13</v>
      </c>
    </row>
    <row r="1805" spans="14:15" x14ac:dyDescent="0.25">
      <c r="N1805">
        <v>90100</v>
      </c>
      <c r="O1805">
        <v>16</v>
      </c>
    </row>
    <row r="1806" spans="14:15" x14ac:dyDescent="0.25">
      <c r="N1806">
        <v>90150</v>
      </c>
      <c r="O1806">
        <v>11</v>
      </c>
    </row>
    <row r="1807" spans="14:15" x14ac:dyDescent="0.25">
      <c r="N1807">
        <v>90200</v>
      </c>
      <c r="O1807">
        <v>8</v>
      </c>
    </row>
    <row r="1808" spans="14:15" x14ac:dyDescent="0.25">
      <c r="N1808">
        <v>90250</v>
      </c>
      <c r="O1808">
        <v>10</v>
      </c>
    </row>
    <row r="1809" spans="14:15" x14ac:dyDescent="0.25">
      <c r="N1809">
        <v>90300</v>
      </c>
      <c r="O1809">
        <v>13</v>
      </c>
    </row>
    <row r="1810" spans="14:15" x14ac:dyDescent="0.25">
      <c r="N1810">
        <v>90350</v>
      </c>
      <c r="O1810">
        <v>11</v>
      </c>
    </row>
    <row r="1811" spans="14:15" x14ac:dyDescent="0.25">
      <c r="N1811">
        <v>90400</v>
      </c>
      <c r="O1811">
        <v>10</v>
      </c>
    </row>
    <row r="1812" spans="14:15" x14ac:dyDescent="0.25">
      <c r="N1812">
        <v>90450</v>
      </c>
      <c r="O1812">
        <v>18</v>
      </c>
    </row>
    <row r="1813" spans="14:15" x14ac:dyDescent="0.25">
      <c r="N1813">
        <v>90500</v>
      </c>
      <c r="O1813">
        <v>8</v>
      </c>
    </row>
    <row r="1814" spans="14:15" x14ac:dyDescent="0.25">
      <c r="N1814">
        <v>90550</v>
      </c>
      <c r="O1814">
        <v>9</v>
      </c>
    </row>
    <row r="1815" spans="14:15" x14ac:dyDescent="0.25">
      <c r="N1815">
        <v>90600</v>
      </c>
      <c r="O1815">
        <v>9</v>
      </c>
    </row>
    <row r="1816" spans="14:15" x14ac:dyDescent="0.25">
      <c r="N1816">
        <v>90650</v>
      </c>
      <c r="O1816">
        <v>12</v>
      </c>
    </row>
    <row r="1817" spans="14:15" x14ac:dyDescent="0.25">
      <c r="N1817">
        <v>90700</v>
      </c>
      <c r="O1817">
        <v>10</v>
      </c>
    </row>
    <row r="1818" spans="14:15" x14ac:dyDescent="0.25">
      <c r="N1818">
        <v>90750</v>
      </c>
      <c r="O1818">
        <v>13</v>
      </c>
    </row>
    <row r="1819" spans="14:15" x14ac:dyDescent="0.25">
      <c r="N1819">
        <v>90800</v>
      </c>
      <c r="O1819">
        <v>12</v>
      </c>
    </row>
    <row r="1820" spans="14:15" x14ac:dyDescent="0.25">
      <c r="N1820">
        <v>90850</v>
      </c>
      <c r="O1820">
        <v>14</v>
      </c>
    </row>
    <row r="1821" spans="14:15" x14ac:dyDescent="0.25">
      <c r="N1821">
        <v>90900</v>
      </c>
      <c r="O1821">
        <v>11</v>
      </c>
    </row>
    <row r="1822" spans="14:15" x14ac:dyDescent="0.25">
      <c r="N1822">
        <v>90950</v>
      </c>
      <c r="O1822">
        <v>13</v>
      </c>
    </row>
    <row r="1823" spans="14:15" x14ac:dyDescent="0.25">
      <c r="N1823">
        <v>91000</v>
      </c>
      <c r="O1823">
        <v>13</v>
      </c>
    </row>
    <row r="1824" spans="14:15" x14ac:dyDescent="0.25">
      <c r="N1824">
        <v>91050</v>
      </c>
      <c r="O1824">
        <v>6</v>
      </c>
    </row>
    <row r="1825" spans="14:15" x14ac:dyDescent="0.25">
      <c r="N1825">
        <v>91100</v>
      </c>
      <c r="O1825">
        <v>14</v>
      </c>
    </row>
    <row r="1826" spans="14:15" x14ac:dyDescent="0.25">
      <c r="N1826">
        <v>91150</v>
      </c>
      <c r="O1826">
        <v>14</v>
      </c>
    </row>
    <row r="1827" spans="14:15" x14ac:dyDescent="0.25">
      <c r="N1827">
        <v>91200</v>
      </c>
      <c r="O1827">
        <v>9</v>
      </c>
    </row>
    <row r="1828" spans="14:15" x14ac:dyDescent="0.25">
      <c r="N1828">
        <v>91250</v>
      </c>
      <c r="O1828">
        <v>9</v>
      </c>
    </row>
    <row r="1829" spans="14:15" x14ac:dyDescent="0.25">
      <c r="N1829">
        <v>91300</v>
      </c>
      <c r="O1829">
        <v>11</v>
      </c>
    </row>
    <row r="1830" spans="14:15" x14ac:dyDescent="0.25">
      <c r="N1830">
        <v>91350</v>
      </c>
      <c r="O1830">
        <v>9</v>
      </c>
    </row>
    <row r="1831" spans="14:15" x14ac:dyDescent="0.25">
      <c r="N1831">
        <v>91400</v>
      </c>
      <c r="O1831">
        <v>8</v>
      </c>
    </row>
    <row r="1832" spans="14:15" x14ac:dyDescent="0.25">
      <c r="N1832">
        <v>91450</v>
      </c>
      <c r="O1832">
        <v>13</v>
      </c>
    </row>
    <row r="1833" spans="14:15" x14ac:dyDescent="0.25">
      <c r="N1833">
        <v>91500</v>
      </c>
      <c r="O1833">
        <v>12</v>
      </c>
    </row>
    <row r="1834" spans="14:15" x14ac:dyDescent="0.25">
      <c r="N1834">
        <v>91550</v>
      </c>
      <c r="O1834">
        <v>11</v>
      </c>
    </row>
    <row r="1835" spans="14:15" x14ac:dyDescent="0.25">
      <c r="N1835">
        <v>91600</v>
      </c>
      <c r="O1835">
        <v>10</v>
      </c>
    </row>
    <row r="1836" spans="14:15" x14ac:dyDescent="0.25">
      <c r="N1836">
        <v>91650</v>
      </c>
      <c r="O1836">
        <v>13</v>
      </c>
    </row>
    <row r="1837" spans="14:15" x14ac:dyDescent="0.25">
      <c r="N1837">
        <v>91700</v>
      </c>
      <c r="O1837">
        <v>11</v>
      </c>
    </row>
    <row r="1838" spans="14:15" x14ac:dyDescent="0.25">
      <c r="N1838">
        <v>91750</v>
      </c>
      <c r="O1838">
        <v>22</v>
      </c>
    </row>
    <row r="1839" spans="14:15" x14ac:dyDescent="0.25">
      <c r="N1839">
        <v>91800</v>
      </c>
      <c r="O1839">
        <v>16</v>
      </c>
    </row>
    <row r="1840" spans="14:15" x14ac:dyDescent="0.25">
      <c r="N1840">
        <v>91850</v>
      </c>
      <c r="O1840">
        <v>10</v>
      </c>
    </row>
    <row r="1841" spans="14:15" x14ac:dyDescent="0.25">
      <c r="N1841">
        <v>91900</v>
      </c>
      <c r="O1841">
        <v>9</v>
      </c>
    </row>
    <row r="1842" spans="14:15" x14ac:dyDescent="0.25">
      <c r="N1842">
        <v>91950</v>
      </c>
      <c r="O1842">
        <v>10</v>
      </c>
    </row>
    <row r="1843" spans="14:15" x14ac:dyDescent="0.25">
      <c r="N1843">
        <v>92000</v>
      </c>
      <c r="O1843">
        <v>9</v>
      </c>
    </row>
    <row r="1844" spans="14:15" x14ac:dyDescent="0.25">
      <c r="N1844">
        <v>92050</v>
      </c>
      <c r="O1844">
        <v>15</v>
      </c>
    </row>
    <row r="1845" spans="14:15" x14ac:dyDescent="0.25">
      <c r="N1845">
        <v>92100</v>
      </c>
      <c r="O1845">
        <v>13</v>
      </c>
    </row>
    <row r="1846" spans="14:15" x14ac:dyDescent="0.25">
      <c r="N1846">
        <v>92150</v>
      </c>
      <c r="O1846">
        <v>16</v>
      </c>
    </row>
    <row r="1847" spans="14:15" x14ac:dyDescent="0.25">
      <c r="N1847">
        <v>92200</v>
      </c>
      <c r="O1847">
        <v>7</v>
      </c>
    </row>
    <row r="1848" spans="14:15" x14ac:dyDescent="0.25">
      <c r="N1848">
        <v>92250</v>
      </c>
      <c r="O1848">
        <v>13</v>
      </c>
    </row>
    <row r="1849" spans="14:15" x14ac:dyDescent="0.25">
      <c r="N1849">
        <v>92300</v>
      </c>
      <c r="O1849">
        <v>9</v>
      </c>
    </row>
    <row r="1850" spans="14:15" x14ac:dyDescent="0.25">
      <c r="N1850">
        <v>92350</v>
      </c>
      <c r="O1850">
        <v>12</v>
      </c>
    </row>
    <row r="1851" spans="14:15" x14ac:dyDescent="0.25">
      <c r="N1851">
        <v>92400</v>
      </c>
      <c r="O1851">
        <v>16</v>
      </c>
    </row>
    <row r="1852" spans="14:15" x14ac:dyDescent="0.25">
      <c r="N1852">
        <v>92450</v>
      </c>
      <c r="O1852">
        <v>9</v>
      </c>
    </row>
    <row r="1853" spans="14:15" x14ac:dyDescent="0.25">
      <c r="N1853">
        <v>92500</v>
      </c>
      <c r="O1853">
        <v>14</v>
      </c>
    </row>
    <row r="1854" spans="14:15" x14ac:dyDescent="0.25">
      <c r="N1854">
        <v>92550</v>
      </c>
      <c r="O1854">
        <v>12</v>
      </c>
    </row>
    <row r="1855" spans="14:15" x14ac:dyDescent="0.25">
      <c r="N1855">
        <v>92600</v>
      </c>
      <c r="O1855">
        <v>10</v>
      </c>
    </row>
    <row r="1856" spans="14:15" x14ac:dyDescent="0.25">
      <c r="N1856">
        <v>92650</v>
      </c>
      <c r="O1856">
        <v>8</v>
      </c>
    </row>
    <row r="1857" spans="14:15" x14ac:dyDescent="0.25">
      <c r="N1857">
        <v>92700</v>
      </c>
      <c r="O1857">
        <v>8</v>
      </c>
    </row>
    <row r="1858" spans="14:15" x14ac:dyDescent="0.25">
      <c r="N1858">
        <v>92750</v>
      </c>
      <c r="O1858">
        <v>9</v>
      </c>
    </row>
    <row r="1859" spans="14:15" x14ac:dyDescent="0.25">
      <c r="N1859">
        <v>92800</v>
      </c>
      <c r="O1859">
        <v>18</v>
      </c>
    </row>
    <row r="1860" spans="14:15" x14ac:dyDescent="0.25">
      <c r="N1860">
        <v>92850</v>
      </c>
      <c r="O1860">
        <v>6</v>
      </c>
    </row>
    <row r="1861" spans="14:15" x14ac:dyDescent="0.25">
      <c r="N1861">
        <v>92900</v>
      </c>
      <c r="O1861">
        <v>11</v>
      </c>
    </row>
    <row r="1862" spans="14:15" x14ac:dyDescent="0.25">
      <c r="N1862">
        <v>92950</v>
      </c>
      <c r="O1862">
        <v>7</v>
      </c>
    </row>
    <row r="1863" spans="14:15" x14ac:dyDescent="0.25">
      <c r="N1863">
        <v>93000</v>
      </c>
      <c r="O1863">
        <v>11</v>
      </c>
    </row>
    <row r="1864" spans="14:15" x14ac:dyDescent="0.25">
      <c r="N1864">
        <v>93050</v>
      </c>
      <c r="O1864">
        <v>13</v>
      </c>
    </row>
    <row r="1865" spans="14:15" x14ac:dyDescent="0.25">
      <c r="N1865">
        <v>93100</v>
      </c>
      <c r="O1865">
        <v>13</v>
      </c>
    </row>
    <row r="1866" spans="14:15" x14ac:dyDescent="0.25">
      <c r="N1866">
        <v>93150</v>
      </c>
      <c r="O1866">
        <v>10</v>
      </c>
    </row>
    <row r="1867" spans="14:15" x14ac:dyDescent="0.25">
      <c r="N1867">
        <v>93200</v>
      </c>
      <c r="O1867">
        <v>15</v>
      </c>
    </row>
    <row r="1868" spans="14:15" x14ac:dyDescent="0.25">
      <c r="N1868">
        <v>93250</v>
      </c>
      <c r="O1868">
        <v>14</v>
      </c>
    </row>
    <row r="1869" spans="14:15" x14ac:dyDescent="0.25">
      <c r="N1869">
        <v>93300</v>
      </c>
      <c r="O1869">
        <v>11</v>
      </c>
    </row>
    <row r="1870" spans="14:15" x14ac:dyDescent="0.25">
      <c r="N1870">
        <v>93350</v>
      </c>
      <c r="O1870">
        <v>12</v>
      </c>
    </row>
    <row r="1871" spans="14:15" x14ac:dyDescent="0.25">
      <c r="N1871">
        <v>93400</v>
      </c>
      <c r="O1871">
        <v>12</v>
      </c>
    </row>
    <row r="1872" spans="14:15" x14ac:dyDescent="0.25">
      <c r="N1872">
        <v>93450</v>
      </c>
      <c r="O1872">
        <v>19</v>
      </c>
    </row>
    <row r="1873" spans="14:15" x14ac:dyDescent="0.25">
      <c r="N1873">
        <v>93500</v>
      </c>
      <c r="O1873">
        <v>8</v>
      </c>
    </row>
    <row r="1874" spans="14:15" x14ac:dyDescent="0.25">
      <c r="N1874">
        <v>93550</v>
      </c>
      <c r="O1874">
        <v>5</v>
      </c>
    </row>
    <row r="1875" spans="14:15" x14ac:dyDescent="0.25">
      <c r="N1875">
        <v>93600</v>
      </c>
      <c r="O1875">
        <v>15</v>
      </c>
    </row>
    <row r="1876" spans="14:15" x14ac:dyDescent="0.25">
      <c r="N1876">
        <v>93650</v>
      </c>
      <c r="O1876">
        <v>8</v>
      </c>
    </row>
    <row r="1877" spans="14:15" x14ac:dyDescent="0.25">
      <c r="N1877">
        <v>93700</v>
      </c>
      <c r="O1877">
        <v>16</v>
      </c>
    </row>
    <row r="1878" spans="14:15" x14ac:dyDescent="0.25">
      <c r="N1878">
        <v>93750</v>
      </c>
      <c r="O1878">
        <v>10</v>
      </c>
    </row>
    <row r="1879" spans="14:15" x14ac:dyDescent="0.25">
      <c r="N1879">
        <v>93800</v>
      </c>
      <c r="O1879">
        <v>11</v>
      </c>
    </row>
    <row r="1880" spans="14:15" x14ac:dyDescent="0.25">
      <c r="N1880">
        <v>93850</v>
      </c>
      <c r="O1880">
        <v>11</v>
      </c>
    </row>
    <row r="1881" spans="14:15" x14ac:dyDescent="0.25">
      <c r="N1881">
        <v>93900</v>
      </c>
      <c r="O1881">
        <v>11</v>
      </c>
    </row>
    <row r="1882" spans="14:15" x14ac:dyDescent="0.25">
      <c r="N1882">
        <v>93950</v>
      </c>
      <c r="O1882">
        <v>11</v>
      </c>
    </row>
    <row r="1883" spans="14:15" x14ac:dyDescent="0.25">
      <c r="N1883">
        <v>94000</v>
      </c>
      <c r="O1883">
        <v>9</v>
      </c>
    </row>
    <row r="1884" spans="14:15" x14ac:dyDescent="0.25">
      <c r="N1884">
        <v>94050</v>
      </c>
      <c r="O1884">
        <v>10</v>
      </c>
    </row>
    <row r="1885" spans="14:15" x14ac:dyDescent="0.25">
      <c r="N1885">
        <v>94100</v>
      </c>
      <c r="O1885">
        <v>15</v>
      </c>
    </row>
    <row r="1886" spans="14:15" x14ac:dyDescent="0.25">
      <c r="N1886">
        <v>94150</v>
      </c>
      <c r="O1886">
        <v>13</v>
      </c>
    </row>
    <row r="1887" spans="14:15" x14ac:dyDescent="0.25">
      <c r="N1887">
        <v>94200</v>
      </c>
      <c r="O1887">
        <v>9</v>
      </c>
    </row>
    <row r="1888" spans="14:15" x14ac:dyDescent="0.25">
      <c r="N1888">
        <v>94250</v>
      </c>
      <c r="O1888">
        <v>9</v>
      </c>
    </row>
    <row r="1889" spans="14:15" x14ac:dyDescent="0.25">
      <c r="N1889">
        <v>94300</v>
      </c>
      <c r="O1889">
        <v>12</v>
      </c>
    </row>
    <row r="1890" spans="14:15" x14ac:dyDescent="0.25">
      <c r="N1890">
        <v>94350</v>
      </c>
      <c r="O1890">
        <v>15</v>
      </c>
    </row>
    <row r="1891" spans="14:15" x14ac:dyDescent="0.25">
      <c r="N1891">
        <v>94400</v>
      </c>
      <c r="O1891">
        <v>7</v>
      </c>
    </row>
    <row r="1892" spans="14:15" x14ac:dyDescent="0.25">
      <c r="N1892">
        <v>94450</v>
      </c>
      <c r="O1892">
        <v>8</v>
      </c>
    </row>
    <row r="1893" spans="14:15" x14ac:dyDescent="0.25">
      <c r="N1893">
        <v>94500</v>
      </c>
      <c r="O1893">
        <v>6</v>
      </c>
    </row>
    <row r="1894" spans="14:15" x14ac:dyDescent="0.25">
      <c r="N1894">
        <v>94550</v>
      </c>
      <c r="O1894">
        <v>7</v>
      </c>
    </row>
    <row r="1895" spans="14:15" x14ac:dyDescent="0.25">
      <c r="N1895">
        <v>94600</v>
      </c>
      <c r="O1895">
        <v>16</v>
      </c>
    </row>
    <row r="1896" spans="14:15" x14ac:dyDescent="0.25">
      <c r="N1896">
        <v>94650</v>
      </c>
      <c r="O1896">
        <v>6</v>
      </c>
    </row>
    <row r="1897" spans="14:15" x14ac:dyDescent="0.25">
      <c r="N1897">
        <v>94700</v>
      </c>
      <c r="O1897">
        <v>11</v>
      </c>
    </row>
    <row r="1898" spans="14:15" x14ac:dyDescent="0.25">
      <c r="N1898">
        <v>94750</v>
      </c>
      <c r="O1898">
        <v>7</v>
      </c>
    </row>
    <row r="1899" spans="14:15" x14ac:dyDescent="0.25">
      <c r="N1899">
        <v>94800</v>
      </c>
      <c r="O1899">
        <v>7</v>
      </c>
    </row>
    <row r="1900" spans="14:15" x14ac:dyDescent="0.25">
      <c r="N1900">
        <v>94850</v>
      </c>
      <c r="O1900">
        <v>11</v>
      </c>
    </row>
    <row r="1901" spans="14:15" x14ac:dyDescent="0.25">
      <c r="N1901">
        <v>94900</v>
      </c>
      <c r="O1901">
        <v>11</v>
      </c>
    </row>
    <row r="1902" spans="14:15" x14ac:dyDescent="0.25">
      <c r="N1902">
        <v>94950</v>
      </c>
      <c r="O1902">
        <v>11</v>
      </c>
    </row>
    <row r="1903" spans="14:15" x14ac:dyDescent="0.25">
      <c r="N1903">
        <v>95000</v>
      </c>
      <c r="O1903">
        <v>13</v>
      </c>
    </row>
    <row r="1904" spans="14:15" x14ac:dyDescent="0.25">
      <c r="N1904">
        <v>95050</v>
      </c>
      <c r="O1904">
        <v>8</v>
      </c>
    </row>
    <row r="1905" spans="14:15" x14ac:dyDescent="0.25">
      <c r="N1905">
        <v>95100</v>
      </c>
      <c r="O1905">
        <v>10</v>
      </c>
    </row>
    <row r="1906" spans="14:15" x14ac:dyDescent="0.25">
      <c r="N1906">
        <v>95150</v>
      </c>
      <c r="O1906">
        <v>13</v>
      </c>
    </row>
    <row r="1907" spans="14:15" x14ac:dyDescent="0.25">
      <c r="N1907">
        <v>95200</v>
      </c>
      <c r="O1907">
        <v>7</v>
      </c>
    </row>
    <row r="1908" spans="14:15" x14ac:dyDescent="0.25">
      <c r="N1908">
        <v>95250</v>
      </c>
      <c r="O1908">
        <v>10</v>
      </c>
    </row>
    <row r="1909" spans="14:15" x14ac:dyDescent="0.25">
      <c r="N1909">
        <v>95300</v>
      </c>
      <c r="O1909">
        <v>10</v>
      </c>
    </row>
    <row r="1910" spans="14:15" x14ac:dyDescent="0.25">
      <c r="N1910">
        <v>95350</v>
      </c>
      <c r="O1910">
        <v>11</v>
      </c>
    </row>
    <row r="1911" spans="14:15" x14ac:dyDescent="0.25">
      <c r="N1911">
        <v>95400</v>
      </c>
      <c r="O1911">
        <v>7</v>
      </c>
    </row>
    <row r="1912" spans="14:15" x14ac:dyDescent="0.25">
      <c r="N1912">
        <v>95450</v>
      </c>
      <c r="O1912">
        <v>10</v>
      </c>
    </row>
    <row r="1913" spans="14:15" x14ac:dyDescent="0.25">
      <c r="N1913">
        <v>95500</v>
      </c>
      <c r="O1913">
        <v>9</v>
      </c>
    </row>
    <row r="1914" spans="14:15" x14ac:dyDescent="0.25">
      <c r="N1914">
        <v>95550</v>
      </c>
      <c r="O1914">
        <v>6</v>
      </c>
    </row>
    <row r="1915" spans="14:15" x14ac:dyDescent="0.25">
      <c r="N1915">
        <v>95600</v>
      </c>
      <c r="O1915">
        <v>4</v>
      </c>
    </row>
    <row r="1916" spans="14:15" x14ac:dyDescent="0.25">
      <c r="N1916">
        <v>95650</v>
      </c>
      <c r="O1916">
        <v>10</v>
      </c>
    </row>
    <row r="1917" spans="14:15" x14ac:dyDescent="0.25">
      <c r="N1917">
        <v>95700</v>
      </c>
      <c r="O1917">
        <v>6</v>
      </c>
    </row>
    <row r="1918" spans="14:15" x14ac:dyDescent="0.25">
      <c r="N1918">
        <v>95750</v>
      </c>
      <c r="O1918">
        <v>13</v>
      </c>
    </row>
    <row r="1919" spans="14:15" x14ac:dyDescent="0.25">
      <c r="N1919">
        <v>95800</v>
      </c>
      <c r="O1919">
        <v>7</v>
      </c>
    </row>
    <row r="1920" spans="14:15" x14ac:dyDescent="0.25">
      <c r="N1920">
        <v>95850</v>
      </c>
      <c r="O1920">
        <v>7</v>
      </c>
    </row>
    <row r="1921" spans="14:15" x14ac:dyDescent="0.25">
      <c r="N1921">
        <v>95900</v>
      </c>
      <c r="O1921">
        <v>10</v>
      </c>
    </row>
    <row r="1922" spans="14:15" x14ac:dyDescent="0.25">
      <c r="N1922">
        <v>95950</v>
      </c>
      <c r="O1922">
        <v>7</v>
      </c>
    </row>
    <row r="1923" spans="14:15" x14ac:dyDescent="0.25">
      <c r="N1923">
        <v>96000</v>
      </c>
      <c r="O1923">
        <v>8</v>
      </c>
    </row>
    <row r="1924" spans="14:15" x14ac:dyDescent="0.25">
      <c r="N1924">
        <v>96050</v>
      </c>
      <c r="O1924">
        <v>12</v>
      </c>
    </row>
    <row r="1925" spans="14:15" x14ac:dyDescent="0.25">
      <c r="N1925">
        <v>96100</v>
      </c>
      <c r="O1925">
        <v>11</v>
      </c>
    </row>
    <row r="1926" spans="14:15" x14ac:dyDescent="0.25">
      <c r="N1926">
        <v>96150</v>
      </c>
      <c r="O1926">
        <v>7</v>
      </c>
    </row>
    <row r="1927" spans="14:15" x14ac:dyDescent="0.25">
      <c r="N1927">
        <v>96200</v>
      </c>
      <c r="O1927">
        <v>11</v>
      </c>
    </row>
    <row r="1928" spans="14:15" x14ac:dyDescent="0.25">
      <c r="N1928">
        <v>96250</v>
      </c>
      <c r="O1928">
        <v>12</v>
      </c>
    </row>
    <row r="1929" spans="14:15" x14ac:dyDescent="0.25">
      <c r="N1929">
        <v>96300</v>
      </c>
      <c r="O1929">
        <v>10</v>
      </c>
    </row>
    <row r="1930" spans="14:15" x14ac:dyDescent="0.25">
      <c r="N1930">
        <v>96350</v>
      </c>
      <c r="O1930">
        <v>9</v>
      </c>
    </row>
    <row r="1931" spans="14:15" x14ac:dyDescent="0.25">
      <c r="N1931">
        <v>96400</v>
      </c>
      <c r="O1931">
        <v>5</v>
      </c>
    </row>
    <row r="1932" spans="14:15" x14ac:dyDescent="0.25">
      <c r="N1932">
        <v>96450</v>
      </c>
      <c r="O1932">
        <v>9</v>
      </c>
    </row>
    <row r="1933" spans="14:15" x14ac:dyDescent="0.25">
      <c r="N1933">
        <v>96500</v>
      </c>
      <c r="O1933">
        <v>10</v>
      </c>
    </row>
    <row r="1934" spans="14:15" x14ac:dyDescent="0.25">
      <c r="N1934">
        <v>96550</v>
      </c>
      <c r="O1934">
        <v>13</v>
      </c>
    </row>
    <row r="1935" spans="14:15" x14ac:dyDescent="0.25">
      <c r="N1935">
        <v>96600</v>
      </c>
      <c r="O1935">
        <v>6</v>
      </c>
    </row>
    <row r="1936" spans="14:15" x14ac:dyDescent="0.25">
      <c r="N1936">
        <v>96650</v>
      </c>
      <c r="O1936">
        <v>11</v>
      </c>
    </row>
    <row r="1937" spans="14:15" x14ac:dyDescent="0.25">
      <c r="N1937">
        <v>96700</v>
      </c>
      <c r="O1937">
        <v>4</v>
      </c>
    </row>
    <row r="1938" spans="14:15" x14ac:dyDescent="0.25">
      <c r="N1938">
        <v>96750</v>
      </c>
      <c r="O1938">
        <v>6</v>
      </c>
    </row>
    <row r="1939" spans="14:15" x14ac:dyDescent="0.25">
      <c r="N1939">
        <v>96800</v>
      </c>
      <c r="O1939">
        <v>13</v>
      </c>
    </row>
    <row r="1940" spans="14:15" x14ac:dyDescent="0.25">
      <c r="N1940">
        <v>96850</v>
      </c>
      <c r="O1940">
        <v>1</v>
      </c>
    </row>
    <row r="1941" spans="14:15" x14ac:dyDescent="0.25">
      <c r="N1941">
        <v>96900</v>
      </c>
      <c r="O1941">
        <v>13</v>
      </c>
    </row>
    <row r="1942" spans="14:15" x14ac:dyDescent="0.25">
      <c r="N1942">
        <v>96950</v>
      </c>
      <c r="O1942">
        <v>9</v>
      </c>
    </row>
    <row r="1943" spans="14:15" x14ac:dyDescent="0.25">
      <c r="N1943">
        <v>97000</v>
      </c>
      <c r="O1943">
        <v>7</v>
      </c>
    </row>
    <row r="1944" spans="14:15" x14ac:dyDescent="0.25">
      <c r="N1944">
        <v>97050</v>
      </c>
      <c r="O1944">
        <v>15</v>
      </c>
    </row>
    <row r="1945" spans="14:15" x14ac:dyDescent="0.25">
      <c r="N1945">
        <v>97100</v>
      </c>
      <c r="O1945">
        <v>12</v>
      </c>
    </row>
    <row r="1946" spans="14:15" x14ac:dyDescent="0.25">
      <c r="N1946">
        <v>97150</v>
      </c>
      <c r="O1946">
        <v>14</v>
      </c>
    </row>
    <row r="1947" spans="14:15" x14ac:dyDescent="0.25">
      <c r="N1947">
        <v>97200</v>
      </c>
      <c r="O1947">
        <v>10</v>
      </c>
    </row>
    <row r="1948" spans="14:15" x14ac:dyDescent="0.25">
      <c r="N1948">
        <v>97250</v>
      </c>
      <c r="O1948">
        <v>6</v>
      </c>
    </row>
    <row r="1949" spans="14:15" x14ac:dyDescent="0.25">
      <c r="N1949">
        <v>97300</v>
      </c>
      <c r="O1949">
        <v>10</v>
      </c>
    </row>
    <row r="1950" spans="14:15" x14ac:dyDescent="0.25">
      <c r="N1950">
        <v>97350</v>
      </c>
      <c r="O1950">
        <v>12</v>
      </c>
    </row>
    <row r="1951" spans="14:15" x14ac:dyDescent="0.25">
      <c r="N1951">
        <v>97400</v>
      </c>
      <c r="O1951">
        <v>6</v>
      </c>
    </row>
    <row r="1952" spans="14:15" x14ac:dyDescent="0.25">
      <c r="N1952">
        <v>97450</v>
      </c>
      <c r="O1952">
        <v>10</v>
      </c>
    </row>
    <row r="1953" spans="14:15" x14ac:dyDescent="0.25">
      <c r="N1953">
        <v>97500</v>
      </c>
      <c r="O1953">
        <v>14</v>
      </c>
    </row>
    <row r="1954" spans="14:15" x14ac:dyDescent="0.25">
      <c r="N1954">
        <v>97550</v>
      </c>
      <c r="O1954">
        <v>13</v>
      </c>
    </row>
    <row r="1955" spans="14:15" x14ac:dyDescent="0.25">
      <c r="N1955">
        <v>97600</v>
      </c>
      <c r="O1955">
        <v>10</v>
      </c>
    </row>
    <row r="1956" spans="14:15" x14ac:dyDescent="0.25">
      <c r="N1956">
        <v>97650</v>
      </c>
      <c r="O1956">
        <v>9</v>
      </c>
    </row>
    <row r="1957" spans="14:15" x14ac:dyDescent="0.25">
      <c r="N1957">
        <v>97700</v>
      </c>
      <c r="O1957">
        <v>12</v>
      </c>
    </row>
    <row r="1958" spans="14:15" x14ac:dyDescent="0.25">
      <c r="N1958">
        <v>97750</v>
      </c>
      <c r="O1958">
        <v>10</v>
      </c>
    </row>
    <row r="1959" spans="14:15" x14ac:dyDescent="0.25">
      <c r="N1959">
        <v>97800</v>
      </c>
      <c r="O1959">
        <v>3</v>
      </c>
    </row>
    <row r="1960" spans="14:15" x14ac:dyDescent="0.25">
      <c r="N1960">
        <v>97850</v>
      </c>
      <c r="O1960">
        <v>10</v>
      </c>
    </row>
    <row r="1961" spans="14:15" x14ac:dyDescent="0.25">
      <c r="N1961">
        <v>97900</v>
      </c>
      <c r="O1961">
        <v>19</v>
      </c>
    </row>
    <row r="1962" spans="14:15" x14ac:dyDescent="0.25">
      <c r="N1962">
        <v>97950</v>
      </c>
      <c r="O1962">
        <v>12</v>
      </c>
    </row>
    <row r="1963" spans="14:15" x14ac:dyDescent="0.25">
      <c r="N1963">
        <v>98000</v>
      </c>
      <c r="O1963">
        <v>3</v>
      </c>
    </row>
    <row r="1964" spans="14:15" x14ac:dyDescent="0.25">
      <c r="N1964">
        <v>98050</v>
      </c>
      <c r="O1964">
        <v>9</v>
      </c>
    </row>
    <row r="1965" spans="14:15" x14ac:dyDescent="0.25">
      <c r="N1965">
        <v>98100</v>
      </c>
      <c r="O1965">
        <v>7</v>
      </c>
    </row>
    <row r="1966" spans="14:15" x14ac:dyDescent="0.25">
      <c r="N1966">
        <v>98150</v>
      </c>
      <c r="O1966">
        <v>11</v>
      </c>
    </row>
    <row r="1967" spans="14:15" x14ac:dyDescent="0.25">
      <c r="N1967">
        <v>98200</v>
      </c>
      <c r="O1967">
        <v>13</v>
      </c>
    </row>
    <row r="1968" spans="14:15" x14ac:dyDescent="0.25">
      <c r="N1968">
        <v>98250</v>
      </c>
      <c r="O1968">
        <v>12</v>
      </c>
    </row>
    <row r="1969" spans="14:15" x14ac:dyDescent="0.25">
      <c r="N1969">
        <v>98300</v>
      </c>
      <c r="O1969">
        <v>8</v>
      </c>
    </row>
    <row r="1970" spans="14:15" x14ac:dyDescent="0.25">
      <c r="N1970">
        <v>98350</v>
      </c>
      <c r="O1970">
        <v>11</v>
      </c>
    </row>
    <row r="1971" spans="14:15" x14ac:dyDescent="0.25">
      <c r="N1971">
        <v>98400</v>
      </c>
      <c r="O1971">
        <v>8</v>
      </c>
    </row>
    <row r="1972" spans="14:15" x14ac:dyDescent="0.25">
      <c r="N1972">
        <v>98450</v>
      </c>
      <c r="O1972">
        <v>8</v>
      </c>
    </row>
    <row r="1973" spans="14:15" x14ac:dyDescent="0.25">
      <c r="N1973">
        <v>98500</v>
      </c>
      <c r="O1973">
        <v>7</v>
      </c>
    </row>
    <row r="1974" spans="14:15" x14ac:dyDescent="0.25">
      <c r="N1974">
        <v>98550</v>
      </c>
      <c r="O1974">
        <v>7</v>
      </c>
    </row>
    <row r="1975" spans="14:15" x14ac:dyDescent="0.25">
      <c r="N1975">
        <v>98600</v>
      </c>
      <c r="O1975">
        <v>16</v>
      </c>
    </row>
    <row r="1976" spans="14:15" x14ac:dyDescent="0.25">
      <c r="N1976">
        <v>98650</v>
      </c>
      <c r="O1976">
        <v>5</v>
      </c>
    </row>
    <row r="1977" spans="14:15" x14ac:dyDescent="0.25">
      <c r="N1977">
        <v>98700</v>
      </c>
      <c r="O1977">
        <v>10</v>
      </c>
    </row>
    <row r="1978" spans="14:15" x14ac:dyDescent="0.25">
      <c r="N1978">
        <v>98750</v>
      </c>
      <c r="O1978">
        <v>6</v>
      </c>
    </row>
    <row r="1979" spans="14:15" x14ac:dyDescent="0.25">
      <c r="N1979">
        <v>98800</v>
      </c>
      <c r="O1979">
        <v>5</v>
      </c>
    </row>
    <row r="1980" spans="14:15" x14ac:dyDescent="0.25">
      <c r="N1980">
        <v>98850</v>
      </c>
      <c r="O1980">
        <v>6</v>
      </c>
    </row>
    <row r="1981" spans="14:15" x14ac:dyDescent="0.25">
      <c r="N1981">
        <v>98900</v>
      </c>
      <c r="O1981">
        <v>9</v>
      </c>
    </row>
    <row r="1982" spans="14:15" x14ac:dyDescent="0.25">
      <c r="N1982">
        <v>98950</v>
      </c>
      <c r="O1982">
        <v>11</v>
      </c>
    </row>
    <row r="1983" spans="14:15" x14ac:dyDescent="0.25">
      <c r="N1983">
        <v>99000</v>
      </c>
      <c r="O1983">
        <v>9</v>
      </c>
    </row>
    <row r="1984" spans="14:15" x14ac:dyDescent="0.25">
      <c r="N1984">
        <v>99050</v>
      </c>
      <c r="O1984">
        <v>7</v>
      </c>
    </row>
    <row r="1985" spans="14:15" x14ac:dyDescent="0.25">
      <c r="N1985">
        <v>99100</v>
      </c>
      <c r="O1985">
        <v>9</v>
      </c>
    </row>
    <row r="1986" spans="14:15" x14ac:dyDescent="0.25">
      <c r="N1986">
        <v>99150</v>
      </c>
      <c r="O1986">
        <v>15</v>
      </c>
    </row>
    <row r="1987" spans="14:15" x14ac:dyDescent="0.25">
      <c r="N1987">
        <v>99200</v>
      </c>
      <c r="O1987">
        <v>7</v>
      </c>
    </row>
    <row r="1988" spans="14:15" x14ac:dyDescent="0.25">
      <c r="N1988">
        <v>99250</v>
      </c>
      <c r="O1988">
        <v>7</v>
      </c>
    </row>
    <row r="1989" spans="14:15" x14ac:dyDescent="0.25">
      <c r="N1989">
        <v>99300</v>
      </c>
      <c r="O1989">
        <v>11</v>
      </c>
    </row>
    <row r="1990" spans="14:15" x14ac:dyDescent="0.25">
      <c r="N1990">
        <v>99350</v>
      </c>
      <c r="O1990">
        <v>10</v>
      </c>
    </row>
    <row r="1991" spans="14:15" x14ac:dyDescent="0.25">
      <c r="N1991">
        <v>99400</v>
      </c>
      <c r="O1991">
        <v>8</v>
      </c>
    </row>
    <row r="1992" spans="14:15" x14ac:dyDescent="0.25">
      <c r="N1992">
        <v>99450</v>
      </c>
      <c r="O1992">
        <v>9</v>
      </c>
    </row>
    <row r="1993" spans="14:15" x14ac:dyDescent="0.25">
      <c r="N1993">
        <v>99500</v>
      </c>
      <c r="O1993">
        <v>13</v>
      </c>
    </row>
    <row r="1994" spans="14:15" x14ac:dyDescent="0.25">
      <c r="N1994">
        <v>99550</v>
      </c>
      <c r="O1994">
        <v>5</v>
      </c>
    </row>
    <row r="1995" spans="14:15" x14ac:dyDescent="0.25">
      <c r="N1995">
        <v>99600</v>
      </c>
      <c r="O1995">
        <v>4</v>
      </c>
    </row>
    <row r="1996" spans="14:15" x14ac:dyDescent="0.25">
      <c r="N1996">
        <v>99650</v>
      </c>
      <c r="O1996">
        <v>14</v>
      </c>
    </row>
    <row r="1997" spans="14:15" x14ac:dyDescent="0.25">
      <c r="N1997">
        <v>99700</v>
      </c>
      <c r="O1997">
        <v>7</v>
      </c>
    </row>
    <row r="1998" spans="14:15" x14ac:dyDescent="0.25">
      <c r="N1998">
        <v>99750</v>
      </c>
      <c r="O1998">
        <v>12</v>
      </c>
    </row>
    <row r="1999" spans="14:15" x14ac:dyDescent="0.25">
      <c r="N1999">
        <v>99800</v>
      </c>
      <c r="O1999">
        <v>13</v>
      </c>
    </row>
    <row r="2000" spans="14:15" x14ac:dyDescent="0.25">
      <c r="N2000">
        <v>99850</v>
      </c>
      <c r="O2000">
        <v>10</v>
      </c>
    </row>
    <row r="2001" spans="14:15" x14ac:dyDescent="0.25">
      <c r="N2001">
        <v>99900</v>
      </c>
      <c r="O2001">
        <v>10</v>
      </c>
    </row>
    <row r="2002" spans="14:15" x14ac:dyDescent="0.25">
      <c r="N2002">
        <v>99950</v>
      </c>
      <c r="O2002">
        <v>9</v>
      </c>
    </row>
    <row r="2003" spans="14:15" x14ac:dyDescent="0.25">
      <c r="N2003">
        <v>100000</v>
      </c>
      <c r="O2003">
        <v>7</v>
      </c>
    </row>
    <row r="2004" spans="14:15" x14ac:dyDescent="0.25">
      <c r="N2004">
        <v>100050</v>
      </c>
      <c r="O2004">
        <v>9</v>
      </c>
    </row>
    <row r="2005" spans="14:15" x14ac:dyDescent="0.25">
      <c r="N2005">
        <v>100100</v>
      </c>
      <c r="O2005">
        <v>5</v>
      </c>
    </row>
    <row r="2006" spans="14:15" x14ac:dyDescent="0.25">
      <c r="N2006">
        <v>100150</v>
      </c>
      <c r="O2006">
        <v>9</v>
      </c>
    </row>
    <row r="2007" spans="14:15" x14ac:dyDescent="0.25">
      <c r="N2007">
        <v>100200</v>
      </c>
      <c r="O2007">
        <v>3</v>
      </c>
    </row>
    <row r="2008" spans="14:15" x14ac:dyDescent="0.25">
      <c r="N2008">
        <v>100250</v>
      </c>
      <c r="O2008">
        <v>11</v>
      </c>
    </row>
    <row r="2009" spans="14:15" x14ac:dyDescent="0.25">
      <c r="N2009">
        <v>100300</v>
      </c>
      <c r="O2009">
        <v>6</v>
      </c>
    </row>
    <row r="2010" spans="14:15" x14ac:dyDescent="0.25">
      <c r="N2010">
        <v>100350</v>
      </c>
      <c r="O2010">
        <v>13</v>
      </c>
    </row>
    <row r="2011" spans="14:15" x14ac:dyDescent="0.25">
      <c r="N2011">
        <v>100400</v>
      </c>
      <c r="O2011">
        <v>10</v>
      </c>
    </row>
    <row r="2012" spans="14:15" x14ac:dyDescent="0.25">
      <c r="N2012">
        <v>100450</v>
      </c>
      <c r="O2012">
        <v>10</v>
      </c>
    </row>
    <row r="2013" spans="14:15" x14ac:dyDescent="0.25">
      <c r="N2013">
        <v>100500</v>
      </c>
      <c r="O2013">
        <v>9</v>
      </c>
    </row>
    <row r="2014" spans="14:15" x14ac:dyDescent="0.25">
      <c r="N2014">
        <v>100550</v>
      </c>
      <c r="O2014">
        <v>16</v>
      </c>
    </row>
    <row r="2015" spans="14:15" x14ac:dyDescent="0.25">
      <c r="N2015">
        <v>100600</v>
      </c>
      <c r="O2015">
        <v>7</v>
      </c>
    </row>
    <row r="2016" spans="14:15" x14ac:dyDescent="0.25">
      <c r="N2016">
        <v>100650</v>
      </c>
      <c r="O2016">
        <v>10</v>
      </c>
    </row>
    <row r="2017" spans="14:15" x14ac:dyDescent="0.25">
      <c r="N2017">
        <v>100700</v>
      </c>
      <c r="O2017">
        <v>13</v>
      </c>
    </row>
    <row r="2018" spans="14:15" x14ac:dyDescent="0.25">
      <c r="N2018">
        <v>100750</v>
      </c>
      <c r="O2018">
        <v>7</v>
      </c>
    </row>
    <row r="2019" spans="14:15" x14ac:dyDescent="0.25">
      <c r="N2019">
        <v>100800</v>
      </c>
      <c r="O2019">
        <v>6</v>
      </c>
    </row>
    <row r="2020" spans="14:15" x14ac:dyDescent="0.25">
      <c r="N2020">
        <v>100850</v>
      </c>
      <c r="O2020">
        <v>7</v>
      </c>
    </row>
    <row r="2021" spans="14:15" x14ac:dyDescent="0.25">
      <c r="N2021">
        <v>100900</v>
      </c>
      <c r="O2021">
        <v>5</v>
      </c>
    </row>
    <row r="2022" spans="14:15" x14ac:dyDescent="0.25">
      <c r="N2022">
        <v>100950</v>
      </c>
      <c r="O2022">
        <v>9</v>
      </c>
    </row>
    <row r="2023" spans="14:15" x14ac:dyDescent="0.25">
      <c r="N2023">
        <v>101000</v>
      </c>
      <c r="O2023">
        <v>19</v>
      </c>
    </row>
    <row r="2024" spans="14:15" x14ac:dyDescent="0.25">
      <c r="N2024">
        <v>101050</v>
      </c>
      <c r="O2024">
        <v>10</v>
      </c>
    </row>
    <row r="2025" spans="14:15" x14ac:dyDescent="0.25">
      <c r="N2025">
        <v>101100</v>
      </c>
      <c r="O2025">
        <v>11</v>
      </c>
    </row>
    <row r="2026" spans="14:15" x14ac:dyDescent="0.25">
      <c r="N2026">
        <v>101150</v>
      </c>
      <c r="O2026">
        <v>12</v>
      </c>
    </row>
    <row r="2027" spans="14:15" x14ac:dyDescent="0.25">
      <c r="N2027">
        <v>101200</v>
      </c>
      <c r="O2027">
        <v>8</v>
      </c>
    </row>
    <row r="2028" spans="14:15" x14ac:dyDescent="0.25">
      <c r="N2028">
        <v>101250</v>
      </c>
      <c r="O2028">
        <v>11</v>
      </c>
    </row>
    <row r="2029" spans="14:15" x14ac:dyDescent="0.25">
      <c r="N2029">
        <v>101300</v>
      </c>
      <c r="O2029">
        <v>3</v>
      </c>
    </row>
    <row r="2030" spans="14:15" x14ac:dyDescent="0.25">
      <c r="N2030">
        <v>101350</v>
      </c>
      <c r="O2030">
        <v>10</v>
      </c>
    </row>
    <row r="2031" spans="14:15" x14ac:dyDescent="0.25">
      <c r="N2031">
        <v>101400</v>
      </c>
      <c r="O2031">
        <v>10</v>
      </c>
    </row>
    <row r="2032" spans="14:15" x14ac:dyDescent="0.25">
      <c r="N2032">
        <v>101450</v>
      </c>
      <c r="O2032">
        <v>3</v>
      </c>
    </row>
    <row r="2033" spans="14:15" x14ac:dyDescent="0.25">
      <c r="N2033">
        <v>101500</v>
      </c>
      <c r="O2033">
        <v>2</v>
      </c>
    </row>
    <row r="2034" spans="14:15" x14ac:dyDescent="0.25">
      <c r="N2034">
        <v>101550</v>
      </c>
      <c r="O2034">
        <v>8</v>
      </c>
    </row>
    <row r="2035" spans="14:15" x14ac:dyDescent="0.25">
      <c r="N2035">
        <v>101600</v>
      </c>
      <c r="O2035">
        <v>9</v>
      </c>
    </row>
    <row r="2036" spans="14:15" x14ac:dyDescent="0.25">
      <c r="N2036">
        <v>101650</v>
      </c>
      <c r="O2036">
        <v>11</v>
      </c>
    </row>
    <row r="2037" spans="14:15" x14ac:dyDescent="0.25">
      <c r="N2037">
        <v>101700</v>
      </c>
      <c r="O2037">
        <v>7</v>
      </c>
    </row>
    <row r="2038" spans="14:15" x14ac:dyDescent="0.25">
      <c r="N2038">
        <v>101750</v>
      </c>
      <c r="O2038">
        <v>10</v>
      </c>
    </row>
    <row r="2039" spans="14:15" x14ac:dyDescent="0.25">
      <c r="N2039">
        <v>101800</v>
      </c>
      <c r="O2039">
        <v>6</v>
      </c>
    </row>
    <row r="2040" spans="14:15" x14ac:dyDescent="0.25">
      <c r="N2040">
        <v>101850</v>
      </c>
      <c r="O2040">
        <v>7</v>
      </c>
    </row>
    <row r="2041" spans="14:15" x14ac:dyDescent="0.25">
      <c r="N2041">
        <v>101900</v>
      </c>
      <c r="O2041">
        <v>6</v>
      </c>
    </row>
    <row r="2042" spans="14:15" x14ac:dyDescent="0.25">
      <c r="N2042">
        <v>101950</v>
      </c>
      <c r="O2042">
        <v>9</v>
      </c>
    </row>
    <row r="2043" spans="14:15" x14ac:dyDescent="0.25">
      <c r="N2043">
        <v>102000</v>
      </c>
      <c r="O2043">
        <v>9</v>
      </c>
    </row>
    <row r="2044" spans="14:15" x14ac:dyDescent="0.25">
      <c r="N2044">
        <v>102050</v>
      </c>
      <c r="O2044">
        <v>8</v>
      </c>
    </row>
    <row r="2045" spans="14:15" x14ac:dyDescent="0.25">
      <c r="N2045">
        <v>102100</v>
      </c>
      <c r="O2045">
        <v>13</v>
      </c>
    </row>
    <row r="2046" spans="14:15" x14ac:dyDescent="0.25">
      <c r="N2046">
        <v>102150</v>
      </c>
      <c r="O2046">
        <v>12</v>
      </c>
    </row>
    <row r="2047" spans="14:15" x14ac:dyDescent="0.25">
      <c r="N2047">
        <v>102200</v>
      </c>
      <c r="O2047">
        <v>10</v>
      </c>
    </row>
    <row r="2048" spans="14:15" x14ac:dyDescent="0.25">
      <c r="N2048">
        <v>102250</v>
      </c>
      <c r="O2048">
        <v>9</v>
      </c>
    </row>
    <row r="2049" spans="14:15" x14ac:dyDescent="0.25">
      <c r="N2049">
        <v>102300</v>
      </c>
      <c r="O2049">
        <v>8</v>
      </c>
    </row>
    <row r="2050" spans="14:15" x14ac:dyDescent="0.25">
      <c r="N2050">
        <v>102350</v>
      </c>
      <c r="O2050">
        <v>7</v>
      </c>
    </row>
    <row r="2051" spans="14:15" x14ac:dyDescent="0.25">
      <c r="N2051">
        <v>102400</v>
      </c>
      <c r="O2051">
        <v>15</v>
      </c>
    </row>
    <row r="2052" spans="14:15" x14ac:dyDescent="0.25">
      <c r="N2052">
        <v>102450</v>
      </c>
      <c r="O2052">
        <v>3</v>
      </c>
    </row>
    <row r="2053" spans="14:15" x14ac:dyDescent="0.25">
      <c r="N2053">
        <v>102500</v>
      </c>
      <c r="O2053">
        <v>10</v>
      </c>
    </row>
    <row r="2054" spans="14:15" x14ac:dyDescent="0.25">
      <c r="N2054">
        <v>102550</v>
      </c>
      <c r="O2054">
        <v>8</v>
      </c>
    </row>
    <row r="2055" spans="14:15" x14ac:dyDescent="0.25">
      <c r="N2055">
        <v>102600</v>
      </c>
      <c r="O2055">
        <v>8</v>
      </c>
    </row>
    <row r="2056" spans="14:15" x14ac:dyDescent="0.25">
      <c r="N2056">
        <v>102650</v>
      </c>
      <c r="O2056">
        <v>11</v>
      </c>
    </row>
    <row r="2057" spans="14:15" x14ac:dyDescent="0.25">
      <c r="N2057">
        <v>102700</v>
      </c>
      <c r="O2057">
        <v>12</v>
      </c>
    </row>
    <row r="2058" spans="14:15" x14ac:dyDescent="0.25">
      <c r="N2058">
        <v>102750</v>
      </c>
      <c r="O2058">
        <v>3</v>
      </c>
    </row>
    <row r="2059" spans="14:15" x14ac:dyDescent="0.25">
      <c r="N2059">
        <v>102800</v>
      </c>
      <c r="O2059">
        <v>7</v>
      </c>
    </row>
    <row r="2060" spans="14:15" x14ac:dyDescent="0.25">
      <c r="N2060">
        <v>102850</v>
      </c>
      <c r="O2060">
        <v>11</v>
      </c>
    </row>
    <row r="2061" spans="14:15" x14ac:dyDescent="0.25">
      <c r="N2061">
        <v>102900</v>
      </c>
      <c r="O2061">
        <v>7</v>
      </c>
    </row>
    <row r="2062" spans="14:15" x14ac:dyDescent="0.25">
      <c r="N2062">
        <v>102950</v>
      </c>
      <c r="O2062">
        <v>5</v>
      </c>
    </row>
    <row r="2063" spans="14:15" x14ac:dyDescent="0.25">
      <c r="N2063">
        <v>103000</v>
      </c>
      <c r="O2063">
        <v>3</v>
      </c>
    </row>
    <row r="2064" spans="14:15" x14ac:dyDescent="0.25">
      <c r="N2064">
        <v>103050</v>
      </c>
      <c r="O2064">
        <v>10</v>
      </c>
    </row>
    <row r="2065" spans="14:15" x14ac:dyDescent="0.25">
      <c r="N2065">
        <v>103100</v>
      </c>
      <c r="O2065">
        <v>8</v>
      </c>
    </row>
    <row r="2066" spans="14:15" x14ac:dyDescent="0.25">
      <c r="N2066">
        <v>103150</v>
      </c>
      <c r="O2066">
        <v>4</v>
      </c>
    </row>
    <row r="2067" spans="14:15" x14ac:dyDescent="0.25">
      <c r="N2067">
        <v>103200</v>
      </c>
      <c r="O2067">
        <v>6</v>
      </c>
    </row>
    <row r="2068" spans="14:15" x14ac:dyDescent="0.25">
      <c r="N2068">
        <v>103250</v>
      </c>
      <c r="O2068">
        <v>9</v>
      </c>
    </row>
    <row r="2069" spans="14:15" x14ac:dyDescent="0.25">
      <c r="N2069">
        <v>103300</v>
      </c>
      <c r="O2069">
        <v>5</v>
      </c>
    </row>
    <row r="2070" spans="14:15" x14ac:dyDescent="0.25">
      <c r="N2070">
        <v>103350</v>
      </c>
      <c r="O2070">
        <v>7</v>
      </c>
    </row>
    <row r="2071" spans="14:15" x14ac:dyDescent="0.25">
      <c r="N2071">
        <v>103400</v>
      </c>
      <c r="O2071">
        <v>8</v>
      </c>
    </row>
    <row r="2072" spans="14:15" x14ac:dyDescent="0.25">
      <c r="N2072">
        <v>103450</v>
      </c>
      <c r="O2072">
        <v>8</v>
      </c>
    </row>
    <row r="2073" spans="14:15" x14ac:dyDescent="0.25">
      <c r="N2073">
        <v>103500</v>
      </c>
      <c r="O2073">
        <v>8</v>
      </c>
    </row>
    <row r="2074" spans="14:15" x14ac:dyDescent="0.25">
      <c r="N2074">
        <v>103550</v>
      </c>
      <c r="O2074">
        <v>7</v>
      </c>
    </row>
    <row r="2075" spans="14:15" x14ac:dyDescent="0.25">
      <c r="N2075">
        <v>103600</v>
      </c>
      <c r="O2075">
        <v>8</v>
      </c>
    </row>
    <row r="2076" spans="14:15" x14ac:dyDescent="0.25">
      <c r="N2076">
        <v>103650</v>
      </c>
      <c r="O2076">
        <v>11</v>
      </c>
    </row>
    <row r="2077" spans="14:15" x14ac:dyDescent="0.25">
      <c r="N2077">
        <v>103700</v>
      </c>
      <c r="O2077">
        <v>10</v>
      </c>
    </row>
    <row r="2078" spans="14:15" x14ac:dyDescent="0.25">
      <c r="N2078">
        <v>103750</v>
      </c>
      <c r="O2078">
        <v>5</v>
      </c>
    </row>
    <row r="2079" spans="14:15" x14ac:dyDescent="0.25">
      <c r="N2079">
        <v>103800</v>
      </c>
      <c r="O2079">
        <v>4</v>
      </c>
    </row>
    <row r="2080" spans="14:15" x14ac:dyDescent="0.25">
      <c r="N2080">
        <v>103850</v>
      </c>
      <c r="O2080">
        <v>6</v>
      </c>
    </row>
    <row r="2081" spans="14:15" x14ac:dyDescent="0.25">
      <c r="N2081">
        <v>103900</v>
      </c>
      <c r="O2081">
        <v>2</v>
      </c>
    </row>
    <row r="2082" spans="14:15" x14ac:dyDescent="0.25">
      <c r="N2082">
        <v>103950</v>
      </c>
      <c r="O2082">
        <v>9</v>
      </c>
    </row>
    <row r="2083" spans="14:15" x14ac:dyDescent="0.25">
      <c r="N2083">
        <v>104000</v>
      </c>
      <c r="O2083">
        <v>10</v>
      </c>
    </row>
    <row r="2084" spans="14:15" x14ac:dyDescent="0.25">
      <c r="N2084">
        <v>104050</v>
      </c>
      <c r="O2084">
        <v>8</v>
      </c>
    </row>
    <row r="2085" spans="14:15" x14ac:dyDescent="0.25">
      <c r="N2085">
        <v>104100</v>
      </c>
      <c r="O2085">
        <v>7</v>
      </c>
    </row>
    <row r="2086" spans="14:15" x14ac:dyDescent="0.25">
      <c r="N2086">
        <v>104150</v>
      </c>
      <c r="O2086">
        <v>8</v>
      </c>
    </row>
    <row r="2087" spans="14:15" x14ac:dyDescent="0.25">
      <c r="N2087">
        <v>104200</v>
      </c>
      <c r="O2087">
        <v>6</v>
      </c>
    </row>
    <row r="2088" spans="14:15" x14ac:dyDescent="0.25">
      <c r="N2088">
        <v>104250</v>
      </c>
      <c r="O2088">
        <v>7</v>
      </c>
    </row>
    <row r="2089" spans="14:15" x14ac:dyDescent="0.25">
      <c r="N2089">
        <v>104300</v>
      </c>
      <c r="O2089">
        <v>17</v>
      </c>
    </row>
    <row r="2090" spans="14:15" x14ac:dyDescent="0.25">
      <c r="N2090">
        <v>104350</v>
      </c>
      <c r="O2090">
        <v>9</v>
      </c>
    </row>
    <row r="2091" spans="14:15" x14ac:dyDescent="0.25">
      <c r="N2091">
        <v>104400</v>
      </c>
      <c r="O2091">
        <v>4</v>
      </c>
    </row>
    <row r="2092" spans="14:15" x14ac:dyDescent="0.25">
      <c r="N2092">
        <v>104450</v>
      </c>
      <c r="O2092">
        <v>4</v>
      </c>
    </row>
    <row r="2093" spans="14:15" x14ac:dyDescent="0.25">
      <c r="N2093">
        <v>104500</v>
      </c>
      <c r="O2093">
        <v>9</v>
      </c>
    </row>
    <row r="2094" spans="14:15" x14ac:dyDescent="0.25">
      <c r="N2094">
        <v>104550</v>
      </c>
      <c r="O2094">
        <v>9</v>
      </c>
    </row>
    <row r="2095" spans="14:15" x14ac:dyDescent="0.25">
      <c r="N2095">
        <v>104600</v>
      </c>
      <c r="O2095">
        <v>5</v>
      </c>
    </row>
    <row r="2096" spans="14:15" x14ac:dyDescent="0.25">
      <c r="N2096">
        <v>104650</v>
      </c>
      <c r="O2096">
        <v>9</v>
      </c>
    </row>
    <row r="2097" spans="14:15" x14ac:dyDescent="0.25">
      <c r="N2097">
        <v>104700</v>
      </c>
      <c r="O2097">
        <v>8</v>
      </c>
    </row>
    <row r="2098" spans="14:15" x14ac:dyDescent="0.25">
      <c r="N2098">
        <v>104750</v>
      </c>
      <c r="O2098">
        <v>11</v>
      </c>
    </row>
    <row r="2099" spans="14:15" x14ac:dyDescent="0.25">
      <c r="N2099">
        <v>104800</v>
      </c>
      <c r="O2099">
        <v>9</v>
      </c>
    </row>
    <row r="2100" spans="14:15" x14ac:dyDescent="0.25">
      <c r="N2100">
        <v>104850</v>
      </c>
      <c r="O2100">
        <v>2</v>
      </c>
    </row>
    <row r="2101" spans="14:15" x14ac:dyDescent="0.25">
      <c r="N2101">
        <v>104900</v>
      </c>
      <c r="O2101">
        <v>11</v>
      </c>
    </row>
    <row r="2102" spans="14:15" x14ac:dyDescent="0.25">
      <c r="N2102">
        <v>104950</v>
      </c>
      <c r="O2102">
        <v>7</v>
      </c>
    </row>
    <row r="2103" spans="14:15" x14ac:dyDescent="0.25">
      <c r="N2103">
        <v>105000</v>
      </c>
      <c r="O2103">
        <v>6</v>
      </c>
    </row>
    <row r="2104" spans="14:15" x14ac:dyDescent="0.25">
      <c r="N2104">
        <v>105050</v>
      </c>
      <c r="O2104">
        <v>10</v>
      </c>
    </row>
    <row r="2105" spans="14:15" x14ac:dyDescent="0.25">
      <c r="N2105">
        <v>105100</v>
      </c>
      <c r="O2105">
        <v>13</v>
      </c>
    </row>
    <row r="2106" spans="14:15" x14ac:dyDescent="0.25">
      <c r="N2106">
        <v>105150</v>
      </c>
      <c r="O2106">
        <v>9</v>
      </c>
    </row>
    <row r="2107" spans="14:15" x14ac:dyDescent="0.25">
      <c r="N2107">
        <v>105200</v>
      </c>
      <c r="O2107">
        <v>10</v>
      </c>
    </row>
    <row r="2108" spans="14:15" x14ac:dyDescent="0.25">
      <c r="N2108">
        <v>105250</v>
      </c>
      <c r="O2108">
        <v>8</v>
      </c>
    </row>
    <row r="2109" spans="14:15" x14ac:dyDescent="0.25">
      <c r="N2109">
        <v>105300</v>
      </c>
      <c r="O2109">
        <v>8</v>
      </c>
    </row>
    <row r="2110" spans="14:15" x14ac:dyDescent="0.25">
      <c r="N2110">
        <v>105350</v>
      </c>
      <c r="O2110">
        <v>15</v>
      </c>
    </row>
    <row r="2111" spans="14:15" x14ac:dyDescent="0.25">
      <c r="N2111">
        <v>105400</v>
      </c>
      <c r="O2111">
        <v>8</v>
      </c>
    </row>
    <row r="2112" spans="14:15" x14ac:dyDescent="0.25">
      <c r="N2112">
        <v>105450</v>
      </c>
      <c r="O2112">
        <v>4</v>
      </c>
    </row>
    <row r="2113" spans="14:15" x14ac:dyDescent="0.25">
      <c r="N2113">
        <v>105500</v>
      </c>
      <c r="O2113">
        <v>9</v>
      </c>
    </row>
    <row r="2114" spans="14:15" x14ac:dyDescent="0.25">
      <c r="N2114">
        <v>105550</v>
      </c>
      <c r="O2114">
        <v>4</v>
      </c>
    </row>
    <row r="2115" spans="14:15" x14ac:dyDescent="0.25">
      <c r="N2115">
        <v>105600</v>
      </c>
      <c r="O2115">
        <v>6</v>
      </c>
    </row>
    <row r="2116" spans="14:15" x14ac:dyDescent="0.25">
      <c r="N2116">
        <v>105650</v>
      </c>
      <c r="O2116">
        <v>7</v>
      </c>
    </row>
    <row r="2117" spans="14:15" x14ac:dyDescent="0.25">
      <c r="N2117">
        <v>105700</v>
      </c>
      <c r="O2117">
        <v>8</v>
      </c>
    </row>
    <row r="2118" spans="14:15" x14ac:dyDescent="0.25">
      <c r="N2118">
        <v>105750</v>
      </c>
      <c r="O2118">
        <v>10</v>
      </c>
    </row>
    <row r="2119" spans="14:15" x14ac:dyDescent="0.25">
      <c r="N2119">
        <v>105800</v>
      </c>
      <c r="O2119">
        <v>9</v>
      </c>
    </row>
    <row r="2120" spans="14:15" x14ac:dyDescent="0.25">
      <c r="N2120">
        <v>105850</v>
      </c>
      <c r="O2120">
        <v>7</v>
      </c>
    </row>
    <row r="2121" spans="14:15" x14ac:dyDescent="0.25">
      <c r="N2121">
        <v>105900</v>
      </c>
      <c r="O2121">
        <v>6</v>
      </c>
    </row>
    <row r="2122" spans="14:15" x14ac:dyDescent="0.25">
      <c r="N2122">
        <v>105950</v>
      </c>
      <c r="O2122">
        <v>6</v>
      </c>
    </row>
    <row r="2123" spans="14:15" x14ac:dyDescent="0.25">
      <c r="N2123">
        <v>106000</v>
      </c>
      <c r="O2123">
        <v>18</v>
      </c>
    </row>
    <row r="2124" spans="14:15" x14ac:dyDescent="0.25">
      <c r="N2124">
        <v>106050</v>
      </c>
      <c r="O2124">
        <v>9</v>
      </c>
    </row>
    <row r="2125" spans="14:15" x14ac:dyDescent="0.25">
      <c r="N2125">
        <v>106100</v>
      </c>
      <c r="O2125">
        <v>5</v>
      </c>
    </row>
    <row r="2126" spans="14:15" x14ac:dyDescent="0.25">
      <c r="N2126">
        <v>106150</v>
      </c>
      <c r="O2126">
        <v>9</v>
      </c>
    </row>
    <row r="2127" spans="14:15" x14ac:dyDescent="0.25">
      <c r="N2127">
        <v>106200</v>
      </c>
      <c r="O2127">
        <v>11</v>
      </c>
    </row>
    <row r="2128" spans="14:15" x14ac:dyDescent="0.25">
      <c r="N2128">
        <v>106250</v>
      </c>
      <c r="O2128">
        <v>3</v>
      </c>
    </row>
    <row r="2129" spans="14:15" x14ac:dyDescent="0.25">
      <c r="N2129">
        <v>106300</v>
      </c>
      <c r="O2129">
        <v>5</v>
      </c>
    </row>
    <row r="2130" spans="14:15" x14ac:dyDescent="0.25">
      <c r="N2130">
        <v>106350</v>
      </c>
      <c r="O2130">
        <v>12</v>
      </c>
    </row>
    <row r="2131" spans="14:15" x14ac:dyDescent="0.25">
      <c r="N2131">
        <v>106400</v>
      </c>
      <c r="O2131">
        <v>7</v>
      </c>
    </row>
    <row r="2132" spans="14:15" x14ac:dyDescent="0.25">
      <c r="N2132">
        <v>106450</v>
      </c>
      <c r="O2132">
        <v>7</v>
      </c>
    </row>
    <row r="2133" spans="14:15" x14ac:dyDescent="0.25">
      <c r="N2133">
        <v>106500</v>
      </c>
      <c r="O2133">
        <v>10</v>
      </c>
    </row>
    <row r="2134" spans="14:15" x14ac:dyDescent="0.25">
      <c r="N2134">
        <v>106550</v>
      </c>
      <c r="O2134">
        <v>9</v>
      </c>
    </row>
    <row r="2135" spans="14:15" x14ac:dyDescent="0.25">
      <c r="N2135">
        <v>106600</v>
      </c>
      <c r="O2135">
        <v>7</v>
      </c>
    </row>
    <row r="2136" spans="14:15" x14ac:dyDescent="0.25">
      <c r="N2136">
        <v>106650</v>
      </c>
      <c r="O2136">
        <v>6</v>
      </c>
    </row>
    <row r="2137" spans="14:15" x14ac:dyDescent="0.25">
      <c r="N2137">
        <v>106700</v>
      </c>
      <c r="O2137">
        <v>6</v>
      </c>
    </row>
    <row r="2138" spans="14:15" x14ac:dyDescent="0.25">
      <c r="N2138">
        <v>106750</v>
      </c>
      <c r="O2138">
        <v>4</v>
      </c>
    </row>
    <row r="2139" spans="14:15" x14ac:dyDescent="0.25">
      <c r="N2139">
        <v>106800</v>
      </c>
      <c r="O2139">
        <v>7</v>
      </c>
    </row>
    <row r="2140" spans="14:15" x14ac:dyDescent="0.25">
      <c r="N2140">
        <v>106850</v>
      </c>
      <c r="O2140">
        <v>14</v>
      </c>
    </row>
    <row r="2141" spans="14:15" x14ac:dyDescent="0.25">
      <c r="N2141">
        <v>106900</v>
      </c>
      <c r="O2141">
        <v>9</v>
      </c>
    </row>
    <row r="2142" spans="14:15" x14ac:dyDescent="0.25">
      <c r="N2142">
        <v>106950</v>
      </c>
      <c r="O2142">
        <v>6</v>
      </c>
    </row>
    <row r="2143" spans="14:15" x14ac:dyDescent="0.25">
      <c r="N2143">
        <v>107000</v>
      </c>
      <c r="O2143">
        <v>14</v>
      </c>
    </row>
    <row r="2144" spans="14:15" x14ac:dyDescent="0.25">
      <c r="N2144">
        <v>107050</v>
      </c>
      <c r="O2144">
        <v>8</v>
      </c>
    </row>
    <row r="2145" spans="14:15" x14ac:dyDescent="0.25">
      <c r="N2145">
        <v>107100</v>
      </c>
      <c r="O2145">
        <v>6</v>
      </c>
    </row>
    <row r="2146" spans="14:15" x14ac:dyDescent="0.25">
      <c r="N2146">
        <v>107150</v>
      </c>
      <c r="O2146">
        <v>9</v>
      </c>
    </row>
    <row r="2147" spans="14:15" x14ac:dyDescent="0.25">
      <c r="N2147">
        <v>107200</v>
      </c>
      <c r="O2147">
        <v>8</v>
      </c>
    </row>
    <row r="2148" spans="14:15" x14ac:dyDescent="0.25">
      <c r="N2148">
        <v>107250</v>
      </c>
      <c r="O2148">
        <v>8</v>
      </c>
    </row>
    <row r="2149" spans="14:15" x14ac:dyDescent="0.25">
      <c r="N2149">
        <v>107300</v>
      </c>
      <c r="O2149">
        <v>8</v>
      </c>
    </row>
    <row r="2150" spans="14:15" x14ac:dyDescent="0.25">
      <c r="N2150">
        <v>107350</v>
      </c>
      <c r="O2150">
        <v>9</v>
      </c>
    </row>
    <row r="2151" spans="14:15" x14ac:dyDescent="0.25">
      <c r="N2151">
        <v>107400</v>
      </c>
      <c r="O2151">
        <v>8</v>
      </c>
    </row>
    <row r="2152" spans="14:15" x14ac:dyDescent="0.25">
      <c r="N2152">
        <v>107450</v>
      </c>
      <c r="O2152">
        <v>8</v>
      </c>
    </row>
    <row r="2153" spans="14:15" x14ac:dyDescent="0.25">
      <c r="N2153">
        <v>107500</v>
      </c>
      <c r="O2153">
        <v>7</v>
      </c>
    </row>
    <row r="2154" spans="14:15" x14ac:dyDescent="0.25">
      <c r="N2154">
        <v>107550</v>
      </c>
      <c r="O2154">
        <v>5</v>
      </c>
    </row>
    <row r="2155" spans="14:15" x14ac:dyDescent="0.25">
      <c r="N2155">
        <v>107600</v>
      </c>
      <c r="O2155">
        <v>6</v>
      </c>
    </row>
    <row r="2156" spans="14:15" x14ac:dyDescent="0.25">
      <c r="N2156">
        <v>107650</v>
      </c>
      <c r="O2156">
        <v>9</v>
      </c>
    </row>
    <row r="2157" spans="14:15" x14ac:dyDescent="0.25">
      <c r="N2157">
        <v>107700</v>
      </c>
      <c r="O2157">
        <v>2</v>
      </c>
    </row>
    <row r="2158" spans="14:15" x14ac:dyDescent="0.25">
      <c r="N2158">
        <v>107750</v>
      </c>
      <c r="O2158">
        <v>12</v>
      </c>
    </row>
    <row r="2159" spans="14:15" x14ac:dyDescent="0.25">
      <c r="N2159">
        <v>107800</v>
      </c>
      <c r="O2159">
        <v>8</v>
      </c>
    </row>
    <row r="2160" spans="14:15" x14ac:dyDescent="0.25">
      <c r="N2160">
        <v>107850</v>
      </c>
      <c r="O2160">
        <v>7</v>
      </c>
    </row>
    <row r="2161" spans="14:15" x14ac:dyDescent="0.25">
      <c r="N2161">
        <v>107900</v>
      </c>
      <c r="O2161">
        <v>14</v>
      </c>
    </row>
    <row r="2162" spans="14:15" x14ac:dyDescent="0.25">
      <c r="N2162">
        <v>107950</v>
      </c>
      <c r="O2162">
        <v>8</v>
      </c>
    </row>
    <row r="2163" spans="14:15" x14ac:dyDescent="0.25">
      <c r="N2163">
        <v>108000</v>
      </c>
      <c r="O2163">
        <v>8</v>
      </c>
    </row>
    <row r="2164" spans="14:15" x14ac:dyDescent="0.25">
      <c r="N2164">
        <v>108050</v>
      </c>
      <c r="O2164">
        <v>10</v>
      </c>
    </row>
    <row r="2165" spans="14:15" x14ac:dyDescent="0.25">
      <c r="N2165">
        <v>108100</v>
      </c>
      <c r="O2165">
        <v>7</v>
      </c>
    </row>
    <row r="2166" spans="14:15" x14ac:dyDescent="0.25">
      <c r="N2166">
        <v>108150</v>
      </c>
      <c r="O2166">
        <v>9</v>
      </c>
    </row>
    <row r="2167" spans="14:15" x14ac:dyDescent="0.25">
      <c r="N2167">
        <v>108200</v>
      </c>
      <c r="O2167">
        <v>8</v>
      </c>
    </row>
    <row r="2168" spans="14:15" x14ac:dyDescent="0.25">
      <c r="N2168">
        <v>108250</v>
      </c>
      <c r="O2168">
        <v>8</v>
      </c>
    </row>
    <row r="2169" spans="14:15" x14ac:dyDescent="0.25">
      <c r="N2169">
        <v>108300</v>
      </c>
      <c r="O2169">
        <v>11</v>
      </c>
    </row>
    <row r="2170" spans="14:15" x14ac:dyDescent="0.25">
      <c r="N2170">
        <v>108350</v>
      </c>
      <c r="O2170">
        <v>10</v>
      </c>
    </row>
    <row r="2171" spans="14:15" x14ac:dyDescent="0.25">
      <c r="N2171">
        <v>108400</v>
      </c>
      <c r="O2171">
        <v>8</v>
      </c>
    </row>
    <row r="2172" spans="14:15" x14ac:dyDescent="0.25">
      <c r="N2172">
        <v>108450</v>
      </c>
      <c r="O2172">
        <v>5</v>
      </c>
    </row>
    <row r="2173" spans="14:15" x14ac:dyDescent="0.25">
      <c r="N2173">
        <v>108500</v>
      </c>
      <c r="O2173">
        <v>9</v>
      </c>
    </row>
    <row r="2174" spans="14:15" x14ac:dyDescent="0.25">
      <c r="N2174">
        <v>108550</v>
      </c>
      <c r="O2174">
        <v>10</v>
      </c>
    </row>
    <row r="2175" spans="14:15" x14ac:dyDescent="0.25">
      <c r="N2175">
        <v>108600</v>
      </c>
      <c r="O2175">
        <v>5</v>
      </c>
    </row>
    <row r="2176" spans="14:15" x14ac:dyDescent="0.25">
      <c r="N2176">
        <v>108650</v>
      </c>
      <c r="O2176">
        <v>8</v>
      </c>
    </row>
    <row r="2177" spans="14:15" x14ac:dyDescent="0.25">
      <c r="N2177">
        <v>108700</v>
      </c>
      <c r="O2177">
        <v>12</v>
      </c>
    </row>
    <row r="2178" spans="14:15" x14ac:dyDescent="0.25">
      <c r="N2178">
        <v>108750</v>
      </c>
      <c r="O2178">
        <v>6</v>
      </c>
    </row>
    <row r="2179" spans="14:15" x14ac:dyDescent="0.25">
      <c r="N2179">
        <v>108800</v>
      </c>
      <c r="O2179">
        <v>6</v>
      </c>
    </row>
    <row r="2180" spans="14:15" x14ac:dyDescent="0.25">
      <c r="N2180">
        <v>108850</v>
      </c>
      <c r="O2180">
        <v>4</v>
      </c>
    </row>
    <row r="2181" spans="14:15" x14ac:dyDescent="0.25">
      <c r="N2181">
        <v>108900</v>
      </c>
      <c r="O2181">
        <v>11</v>
      </c>
    </row>
    <row r="2182" spans="14:15" x14ac:dyDescent="0.25">
      <c r="N2182">
        <v>108950</v>
      </c>
      <c r="O2182">
        <v>9</v>
      </c>
    </row>
    <row r="2183" spans="14:15" x14ac:dyDescent="0.25">
      <c r="N2183">
        <v>109000</v>
      </c>
      <c r="O2183">
        <v>11</v>
      </c>
    </row>
    <row r="2184" spans="14:15" x14ac:dyDescent="0.25">
      <c r="N2184">
        <v>109050</v>
      </c>
      <c r="O2184">
        <v>8</v>
      </c>
    </row>
    <row r="2185" spans="14:15" x14ac:dyDescent="0.25">
      <c r="N2185">
        <v>109100</v>
      </c>
      <c r="O2185">
        <v>7</v>
      </c>
    </row>
    <row r="2186" spans="14:15" x14ac:dyDescent="0.25">
      <c r="N2186">
        <v>109150</v>
      </c>
      <c r="O2186">
        <v>8</v>
      </c>
    </row>
    <row r="2187" spans="14:15" x14ac:dyDescent="0.25">
      <c r="N2187">
        <v>109200</v>
      </c>
      <c r="O2187">
        <v>11</v>
      </c>
    </row>
    <row r="2188" spans="14:15" x14ac:dyDescent="0.25">
      <c r="N2188">
        <v>109250</v>
      </c>
      <c r="O2188">
        <v>9</v>
      </c>
    </row>
    <row r="2189" spans="14:15" x14ac:dyDescent="0.25">
      <c r="N2189">
        <v>109300</v>
      </c>
      <c r="O2189">
        <v>6</v>
      </c>
    </row>
    <row r="2190" spans="14:15" x14ac:dyDescent="0.25">
      <c r="N2190">
        <v>109350</v>
      </c>
      <c r="O2190">
        <v>4</v>
      </c>
    </row>
    <row r="2191" spans="14:15" x14ac:dyDescent="0.25">
      <c r="N2191">
        <v>109400</v>
      </c>
      <c r="O2191">
        <v>7</v>
      </c>
    </row>
    <row r="2192" spans="14:15" x14ac:dyDescent="0.25">
      <c r="N2192">
        <v>109450</v>
      </c>
      <c r="O2192">
        <v>10</v>
      </c>
    </row>
    <row r="2193" spans="14:15" x14ac:dyDescent="0.25">
      <c r="N2193">
        <v>109500</v>
      </c>
      <c r="O2193">
        <v>13</v>
      </c>
    </row>
    <row r="2194" spans="14:15" x14ac:dyDescent="0.25">
      <c r="N2194">
        <v>109550</v>
      </c>
      <c r="O2194">
        <v>11</v>
      </c>
    </row>
    <row r="2195" spans="14:15" x14ac:dyDescent="0.25">
      <c r="N2195">
        <v>109600</v>
      </c>
      <c r="O2195">
        <v>6</v>
      </c>
    </row>
    <row r="2196" spans="14:15" x14ac:dyDescent="0.25">
      <c r="N2196">
        <v>109650</v>
      </c>
      <c r="O2196">
        <v>10</v>
      </c>
    </row>
    <row r="2197" spans="14:15" x14ac:dyDescent="0.25">
      <c r="N2197">
        <v>109700</v>
      </c>
      <c r="O2197">
        <v>8</v>
      </c>
    </row>
    <row r="2198" spans="14:15" x14ac:dyDescent="0.25">
      <c r="N2198">
        <v>109750</v>
      </c>
      <c r="O2198">
        <v>5</v>
      </c>
    </row>
    <row r="2199" spans="14:15" x14ac:dyDescent="0.25">
      <c r="N2199">
        <v>109800</v>
      </c>
      <c r="O2199">
        <v>6</v>
      </c>
    </row>
    <row r="2200" spans="14:15" x14ac:dyDescent="0.25">
      <c r="N2200">
        <v>109850</v>
      </c>
      <c r="O2200">
        <v>7</v>
      </c>
    </row>
    <row r="2201" spans="14:15" x14ac:dyDescent="0.25">
      <c r="N2201">
        <v>109900</v>
      </c>
      <c r="O2201">
        <v>9</v>
      </c>
    </row>
    <row r="2202" spans="14:15" x14ac:dyDescent="0.25">
      <c r="N2202">
        <v>109950</v>
      </c>
      <c r="O2202">
        <v>12</v>
      </c>
    </row>
    <row r="2203" spans="14:15" x14ac:dyDescent="0.25">
      <c r="N2203">
        <v>110000</v>
      </c>
      <c r="O2203">
        <v>2</v>
      </c>
    </row>
    <row r="2204" spans="14:15" x14ac:dyDescent="0.25">
      <c r="N2204">
        <v>110050</v>
      </c>
      <c r="O2204">
        <v>2</v>
      </c>
    </row>
    <row r="2205" spans="14:15" x14ac:dyDescent="0.25">
      <c r="N2205">
        <v>110100</v>
      </c>
      <c r="O2205">
        <v>7</v>
      </c>
    </row>
    <row r="2206" spans="14:15" x14ac:dyDescent="0.25">
      <c r="N2206">
        <v>110150</v>
      </c>
      <c r="O2206">
        <v>4</v>
      </c>
    </row>
    <row r="2207" spans="14:15" x14ac:dyDescent="0.25">
      <c r="N2207">
        <v>110200</v>
      </c>
      <c r="O2207">
        <v>11</v>
      </c>
    </row>
    <row r="2208" spans="14:15" x14ac:dyDescent="0.25">
      <c r="N2208">
        <v>110250</v>
      </c>
      <c r="O2208">
        <v>8</v>
      </c>
    </row>
    <row r="2209" spans="14:15" x14ac:dyDescent="0.25">
      <c r="N2209">
        <v>110300</v>
      </c>
      <c r="O2209">
        <v>5</v>
      </c>
    </row>
    <row r="2210" spans="14:15" x14ac:dyDescent="0.25">
      <c r="N2210">
        <v>110350</v>
      </c>
      <c r="O2210">
        <v>11</v>
      </c>
    </row>
    <row r="2211" spans="14:15" x14ac:dyDescent="0.25">
      <c r="N2211">
        <v>110400</v>
      </c>
      <c r="O2211">
        <v>6</v>
      </c>
    </row>
    <row r="2212" spans="14:15" x14ac:dyDescent="0.25">
      <c r="N2212">
        <v>110450</v>
      </c>
      <c r="O2212">
        <v>4</v>
      </c>
    </row>
    <row r="2213" spans="14:15" x14ac:dyDescent="0.25">
      <c r="N2213">
        <v>110500</v>
      </c>
      <c r="O2213">
        <v>5</v>
      </c>
    </row>
    <row r="2214" spans="14:15" x14ac:dyDescent="0.25">
      <c r="N2214">
        <v>110550</v>
      </c>
      <c r="O2214">
        <v>4</v>
      </c>
    </row>
    <row r="2215" spans="14:15" x14ac:dyDescent="0.25">
      <c r="N2215">
        <v>110600</v>
      </c>
      <c r="O2215">
        <v>8</v>
      </c>
    </row>
    <row r="2216" spans="14:15" x14ac:dyDescent="0.25">
      <c r="N2216">
        <v>110650</v>
      </c>
      <c r="O2216">
        <v>7</v>
      </c>
    </row>
    <row r="2217" spans="14:15" x14ac:dyDescent="0.25">
      <c r="N2217">
        <v>110700</v>
      </c>
      <c r="O2217">
        <v>12</v>
      </c>
    </row>
    <row r="2218" spans="14:15" x14ac:dyDescent="0.25">
      <c r="N2218">
        <v>110750</v>
      </c>
      <c r="O2218">
        <v>6</v>
      </c>
    </row>
    <row r="2219" spans="14:15" x14ac:dyDescent="0.25">
      <c r="N2219">
        <v>110800</v>
      </c>
      <c r="O2219">
        <v>7</v>
      </c>
    </row>
    <row r="2220" spans="14:15" x14ac:dyDescent="0.25">
      <c r="N2220">
        <v>110850</v>
      </c>
      <c r="O2220">
        <v>4</v>
      </c>
    </row>
    <row r="2221" spans="14:15" x14ac:dyDescent="0.25">
      <c r="N2221">
        <v>110900</v>
      </c>
      <c r="O2221">
        <v>8</v>
      </c>
    </row>
    <row r="2222" spans="14:15" x14ac:dyDescent="0.25">
      <c r="N2222">
        <v>110950</v>
      </c>
      <c r="O2222">
        <v>10</v>
      </c>
    </row>
    <row r="2223" spans="14:15" x14ac:dyDescent="0.25">
      <c r="N2223">
        <v>111000</v>
      </c>
      <c r="O2223">
        <v>3</v>
      </c>
    </row>
    <row r="2224" spans="14:15" x14ac:dyDescent="0.25">
      <c r="N2224">
        <v>111050</v>
      </c>
      <c r="O2224">
        <v>5</v>
      </c>
    </row>
    <row r="2225" spans="14:15" x14ac:dyDescent="0.25">
      <c r="N2225">
        <v>111100</v>
      </c>
      <c r="O2225">
        <v>3</v>
      </c>
    </row>
    <row r="2226" spans="14:15" x14ac:dyDescent="0.25">
      <c r="N2226">
        <v>111150</v>
      </c>
      <c r="O2226">
        <v>4</v>
      </c>
    </row>
    <row r="2227" spans="14:15" x14ac:dyDescent="0.25">
      <c r="N2227">
        <v>111200</v>
      </c>
      <c r="O2227">
        <v>12</v>
      </c>
    </row>
    <row r="2228" spans="14:15" x14ac:dyDescent="0.25">
      <c r="N2228">
        <v>111250</v>
      </c>
      <c r="O2228">
        <v>6</v>
      </c>
    </row>
    <row r="2229" spans="14:15" x14ac:dyDescent="0.25">
      <c r="N2229">
        <v>111300</v>
      </c>
      <c r="O2229">
        <v>6</v>
      </c>
    </row>
    <row r="2230" spans="14:15" x14ac:dyDescent="0.25">
      <c r="N2230">
        <v>111350</v>
      </c>
      <c r="O2230">
        <v>6</v>
      </c>
    </row>
    <row r="2231" spans="14:15" x14ac:dyDescent="0.25">
      <c r="N2231">
        <v>111400</v>
      </c>
      <c r="O2231">
        <v>4</v>
      </c>
    </row>
    <row r="2232" spans="14:15" x14ac:dyDescent="0.25">
      <c r="N2232">
        <v>111450</v>
      </c>
      <c r="O2232">
        <v>4</v>
      </c>
    </row>
    <row r="2233" spans="14:15" x14ac:dyDescent="0.25">
      <c r="N2233">
        <v>111500</v>
      </c>
      <c r="O2233">
        <v>5</v>
      </c>
    </row>
    <row r="2234" spans="14:15" x14ac:dyDescent="0.25">
      <c r="N2234">
        <v>111550</v>
      </c>
      <c r="O2234">
        <v>6</v>
      </c>
    </row>
    <row r="2235" spans="14:15" x14ac:dyDescent="0.25">
      <c r="N2235">
        <v>111600</v>
      </c>
      <c r="O2235">
        <v>6</v>
      </c>
    </row>
    <row r="2236" spans="14:15" x14ac:dyDescent="0.25">
      <c r="N2236">
        <v>111650</v>
      </c>
      <c r="O2236">
        <v>13</v>
      </c>
    </row>
    <row r="2237" spans="14:15" x14ac:dyDescent="0.25">
      <c r="N2237">
        <v>111700</v>
      </c>
      <c r="O2237">
        <v>7</v>
      </c>
    </row>
    <row r="2238" spans="14:15" x14ac:dyDescent="0.25">
      <c r="N2238">
        <v>111750</v>
      </c>
      <c r="O2238">
        <v>8</v>
      </c>
    </row>
    <row r="2239" spans="14:15" x14ac:dyDescent="0.25">
      <c r="N2239">
        <v>111800</v>
      </c>
      <c r="O2239">
        <v>8</v>
      </c>
    </row>
    <row r="2240" spans="14:15" x14ac:dyDescent="0.25">
      <c r="N2240">
        <v>111850</v>
      </c>
      <c r="O2240">
        <v>6</v>
      </c>
    </row>
    <row r="2241" spans="14:15" x14ac:dyDescent="0.25">
      <c r="N2241">
        <v>111900</v>
      </c>
      <c r="O2241">
        <v>8</v>
      </c>
    </row>
    <row r="2242" spans="14:15" x14ac:dyDescent="0.25">
      <c r="N2242">
        <v>111950</v>
      </c>
      <c r="O2242">
        <v>7</v>
      </c>
    </row>
    <row r="2243" spans="14:15" x14ac:dyDescent="0.25">
      <c r="N2243">
        <v>112000</v>
      </c>
      <c r="O2243">
        <v>8</v>
      </c>
    </row>
    <row r="2244" spans="14:15" x14ac:dyDescent="0.25">
      <c r="N2244">
        <v>112050</v>
      </c>
      <c r="O2244">
        <v>12</v>
      </c>
    </row>
    <row r="2245" spans="14:15" x14ac:dyDescent="0.25">
      <c r="N2245">
        <v>112100</v>
      </c>
      <c r="O2245">
        <v>8</v>
      </c>
    </row>
    <row r="2246" spans="14:15" x14ac:dyDescent="0.25">
      <c r="N2246">
        <v>112150</v>
      </c>
      <c r="O2246">
        <v>11</v>
      </c>
    </row>
    <row r="2247" spans="14:15" x14ac:dyDescent="0.25">
      <c r="N2247">
        <v>112200</v>
      </c>
      <c r="O2247">
        <v>2</v>
      </c>
    </row>
    <row r="2248" spans="14:15" x14ac:dyDescent="0.25">
      <c r="N2248">
        <v>112250</v>
      </c>
      <c r="O2248">
        <v>5</v>
      </c>
    </row>
    <row r="2249" spans="14:15" x14ac:dyDescent="0.25">
      <c r="N2249">
        <v>112300</v>
      </c>
      <c r="O2249">
        <v>16</v>
      </c>
    </row>
    <row r="2250" spans="14:15" x14ac:dyDescent="0.25">
      <c r="N2250">
        <v>112350</v>
      </c>
      <c r="O2250">
        <v>8</v>
      </c>
    </row>
    <row r="2251" spans="14:15" x14ac:dyDescent="0.25">
      <c r="N2251">
        <v>112400</v>
      </c>
      <c r="O2251">
        <v>4</v>
      </c>
    </row>
    <row r="2252" spans="14:15" x14ac:dyDescent="0.25">
      <c r="N2252">
        <v>112450</v>
      </c>
      <c r="O2252">
        <v>13</v>
      </c>
    </row>
    <row r="2253" spans="14:15" x14ac:dyDescent="0.25">
      <c r="N2253">
        <v>112500</v>
      </c>
      <c r="O2253">
        <v>7</v>
      </c>
    </row>
    <row r="2254" spans="14:15" x14ac:dyDescent="0.25">
      <c r="N2254">
        <v>112550</v>
      </c>
      <c r="O2254">
        <v>7</v>
      </c>
    </row>
    <row r="2255" spans="14:15" x14ac:dyDescent="0.25">
      <c r="N2255">
        <v>112600</v>
      </c>
      <c r="O2255">
        <v>6</v>
      </c>
    </row>
    <row r="2256" spans="14:15" x14ac:dyDescent="0.25">
      <c r="N2256">
        <v>112650</v>
      </c>
      <c r="O2256">
        <v>5</v>
      </c>
    </row>
    <row r="2257" spans="14:15" x14ac:dyDescent="0.25">
      <c r="N2257">
        <v>112700</v>
      </c>
      <c r="O2257">
        <v>11</v>
      </c>
    </row>
    <row r="2258" spans="14:15" x14ac:dyDescent="0.25">
      <c r="N2258">
        <v>112750</v>
      </c>
      <c r="O2258">
        <v>9</v>
      </c>
    </row>
    <row r="2259" spans="14:15" x14ac:dyDescent="0.25">
      <c r="N2259">
        <v>112800</v>
      </c>
      <c r="O2259">
        <v>3</v>
      </c>
    </row>
    <row r="2260" spans="14:15" x14ac:dyDescent="0.25">
      <c r="N2260">
        <v>112850</v>
      </c>
      <c r="O2260">
        <v>12</v>
      </c>
    </row>
    <row r="2261" spans="14:15" x14ac:dyDescent="0.25">
      <c r="N2261">
        <v>112900</v>
      </c>
      <c r="O2261">
        <v>5</v>
      </c>
    </row>
    <row r="2262" spans="14:15" x14ac:dyDescent="0.25">
      <c r="N2262">
        <v>112950</v>
      </c>
      <c r="O2262">
        <v>6</v>
      </c>
    </row>
    <row r="2263" spans="14:15" x14ac:dyDescent="0.25">
      <c r="N2263">
        <v>113000</v>
      </c>
      <c r="O2263">
        <v>7</v>
      </c>
    </row>
    <row r="2264" spans="14:15" x14ac:dyDescent="0.25">
      <c r="N2264">
        <v>113050</v>
      </c>
      <c r="O2264">
        <v>9</v>
      </c>
    </row>
    <row r="2265" spans="14:15" x14ac:dyDescent="0.25">
      <c r="N2265">
        <v>113100</v>
      </c>
      <c r="O2265">
        <v>4</v>
      </c>
    </row>
    <row r="2266" spans="14:15" x14ac:dyDescent="0.25">
      <c r="N2266">
        <v>113150</v>
      </c>
      <c r="O2266">
        <v>9</v>
      </c>
    </row>
    <row r="2267" spans="14:15" x14ac:dyDescent="0.25">
      <c r="N2267">
        <v>113200</v>
      </c>
      <c r="O2267">
        <v>10</v>
      </c>
    </row>
    <row r="2268" spans="14:15" x14ac:dyDescent="0.25">
      <c r="N2268">
        <v>113250</v>
      </c>
      <c r="O2268">
        <v>8</v>
      </c>
    </row>
    <row r="2269" spans="14:15" x14ac:dyDescent="0.25">
      <c r="N2269">
        <v>113300</v>
      </c>
      <c r="O2269">
        <v>7</v>
      </c>
    </row>
    <row r="2270" spans="14:15" x14ac:dyDescent="0.25">
      <c r="N2270">
        <v>113350</v>
      </c>
      <c r="O2270">
        <v>5</v>
      </c>
    </row>
    <row r="2271" spans="14:15" x14ac:dyDescent="0.25">
      <c r="N2271">
        <v>113400</v>
      </c>
      <c r="O2271">
        <v>9</v>
      </c>
    </row>
    <row r="2272" spans="14:15" x14ac:dyDescent="0.25">
      <c r="N2272">
        <v>113450</v>
      </c>
      <c r="O2272">
        <v>7</v>
      </c>
    </row>
    <row r="2273" spans="14:15" x14ac:dyDescent="0.25">
      <c r="N2273">
        <v>113500</v>
      </c>
      <c r="O2273">
        <v>7</v>
      </c>
    </row>
    <row r="2274" spans="14:15" x14ac:dyDescent="0.25">
      <c r="N2274">
        <v>113550</v>
      </c>
      <c r="O2274">
        <v>14</v>
      </c>
    </row>
    <row r="2275" spans="14:15" x14ac:dyDescent="0.25">
      <c r="N2275">
        <v>113600</v>
      </c>
      <c r="O2275">
        <v>4</v>
      </c>
    </row>
    <row r="2276" spans="14:15" x14ac:dyDescent="0.25">
      <c r="N2276">
        <v>113650</v>
      </c>
      <c r="O2276">
        <v>4</v>
      </c>
    </row>
    <row r="2277" spans="14:15" x14ac:dyDescent="0.25">
      <c r="N2277">
        <v>113700</v>
      </c>
      <c r="O2277">
        <v>8</v>
      </c>
    </row>
    <row r="2278" spans="14:15" x14ac:dyDescent="0.25">
      <c r="N2278">
        <v>113750</v>
      </c>
      <c r="O2278">
        <v>5</v>
      </c>
    </row>
    <row r="2279" spans="14:15" x14ac:dyDescent="0.25">
      <c r="N2279">
        <v>113800</v>
      </c>
      <c r="O2279">
        <v>7</v>
      </c>
    </row>
    <row r="2280" spans="14:15" x14ac:dyDescent="0.25">
      <c r="N2280">
        <v>113850</v>
      </c>
      <c r="O2280">
        <v>3</v>
      </c>
    </row>
    <row r="2281" spans="14:15" x14ac:dyDescent="0.25">
      <c r="N2281">
        <v>113900</v>
      </c>
      <c r="O2281">
        <v>9</v>
      </c>
    </row>
    <row r="2282" spans="14:15" x14ac:dyDescent="0.25">
      <c r="N2282">
        <v>113950</v>
      </c>
      <c r="O2282">
        <v>10</v>
      </c>
    </row>
    <row r="2283" spans="14:15" x14ac:dyDescent="0.25">
      <c r="N2283">
        <v>114000</v>
      </c>
      <c r="O2283">
        <v>8</v>
      </c>
    </row>
    <row r="2284" spans="14:15" x14ac:dyDescent="0.25">
      <c r="N2284">
        <v>114050</v>
      </c>
      <c r="O2284">
        <v>8</v>
      </c>
    </row>
    <row r="2285" spans="14:15" x14ac:dyDescent="0.25">
      <c r="N2285">
        <v>114100</v>
      </c>
      <c r="O2285">
        <v>6</v>
      </c>
    </row>
    <row r="2286" spans="14:15" x14ac:dyDescent="0.25">
      <c r="N2286">
        <v>114150</v>
      </c>
      <c r="O2286">
        <v>9</v>
      </c>
    </row>
    <row r="2287" spans="14:15" x14ac:dyDescent="0.25">
      <c r="N2287">
        <v>114200</v>
      </c>
      <c r="O2287">
        <v>4</v>
      </c>
    </row>
    <row r="2288" spans="14:15" x14ac:dyDescent="0.25">
      <c r="N2288">
        <v>114250</v>
      </c>
      <c r="O2288">
        <v>3</v>
      </c>
    </row>
    <row r="2289" spans="14:15" x14ac:dyDescent="0.25">
      <c r="N2289">
        <v>114300</v>
      </c>
      <c r="O2289">
        <v>9</v>
      </c>
    </row>
    <row r="2290" spans="14:15" x14ac:dyDescent="0.25">
      <c r="N2290">
        <v>114350</v>
      </c>
      <c r="O2290">
        <v>10</v>
      </c>
    </row>
    <row r="2291" spans="14:15" x14ac:dyDescent="0.25">
      <c r="N2291">
        <v>114400</v>
      </c>
      <c r="O2291">
        <v>11</v>
      </c>
    </row>
    <row r="2292" spans="14:15" x14ac:dyDescent="0.25">
      <c r="N2292">
        <v>114450</v>
      </c>
      <c r="O2292">
        <v>8</v>
      </c>
    </row>
    <row r="2293" spans="14:15" x14ac:dyDescent="0.25">
      <c r="N2293">
        <v>114500</v>
      </c>
      <c r="O2293">
        <v>4</v>
      </c>
    </row>
    <row r="2294" spans="14:15" x14ac:dyDescent="0.25">
      <c r="N2294">
        <v>114550</v>
      </c>
      <c r="O2294">
        <v>8</v>
      </c>
    </row>
    <row r="2295" spans="14:15" x14ac:dyDescent="0.25">
      <c r="N2295">
        <v>114600</v>
      </c>
      <c r="O2295">
        <v>4</v>
      </c>
    </row>
    <row r="2296" spans="14:15" x14ac:dyDescent="0.25">
      <c r="N2296">
        <v>114650</v>
      </c>
      <c r="O2296">
        <v>5</v>
      </c>
    </row>
    <row r="2297" spans="14:15" x14ac:dyDescent="0.25">
      <c r="N2297">
        <v>114700</v>
      </c>
      <c r="O2297">
        <v>8</v>
      </c>
    </row>
    <row r="2298" spans="14:15" x14ac:dyDescent="0.25">
      <c r="N2298">
        <v>114750</v>
      </c>
      <c r="O2298">
        <v>11</v>
      </c>
    </row>
    <row r="2299" spans="14:15" x14ac:dyDescent="0.25">
      <c r="N2299">
        <v>114800</v>
      </c>
      <c r="O2299">
        <v>1</v>
      </c>
    </row>
    <row r="2300" spans="14:15" x14ac:dyDescent="0.25">
      <c r="N2300">
        <v>114850</v>
      </c>
      <c r="O2300">
        <v>3</v>
      </c>
    </row>
    <row r="2301" spans="14:15" x14ac:dyDescent="0.25">
      <c r="N2301">
        <v>114900</v>
      </c>
      <c r="O2301">
        <v>7</v>
      </c>
    </row>
    <row r="2302" spans="14:15" x14ac:dyDescent="0.25">
      <c r="N2302">
        <v>114950</v>
      </c>
      <c r="O2302">
        <v>8</v>
      </c>
    </row>
    <row r="2303" spans="14:15" x14ac:dyDescent="0.25">
      <c r="N2303">
        <v>115000</v>
      </c>
      <c r="O2303">
        <v>2</v>
      </c>
    </row>
    <row r="2304" spans="14:15" x14ac:dyDescent="0.25">
      <c r="N2304">
        <v>115050</v>
      </c>
      <c r="O2304">
        <v>6</v>
      </c>
    </row>
    <row r="2305" spans="14:15" x14ac:dyDescent="0.25">
      <c r="N2305">
        <v>115100</v>
      </c>
      <c r="O2305">
        <v>6</v>
      </c>
    </row>
    <row r="2306" spans="14:15" x14ac:dyDescent="0.25">
      <c r="N2306">
        <v>115150</v>
      </c>
      <c r="O2306">
        <v>6</v>
      </c>
    </row>
    <row r="2307" spans="14:15" x14ac:dyDescent="0.25">
      <c r="N2307">
        <v>115200</v>
      </c>
      <c r="O2307">
        <v>7</v>
      </c>
    </row>
    <row r="2308" spans="14:15" x14ac:dyDescent="0.25">
      <c r="N2308">
        <v>115250</v>
      </c>
      <c r="O2308">
        <v>5</v>
      </c>
    </row>
    <row r="2309" spans="14:15" x14ac:dyDescent="0.25">
      <c r="N2309">
        <v>115300</v>
      </c>
      <c r="O2309">
        <v>7</v>
      </c>
    </row>
    <row r="2310" spans="14:15" x14ac:dyDescent="0.25">
      <c r="N2310">
        <v>115350</v>
      </c>
      <c r="O2310">
        <v>4</v>
      </c>
    </row>
    <row r="2311" spans="14:15" x14ac:dyDescent="0.25">
      <c r="N2311">
        <v>115400</v>
      </c>
      <c r="O2311">
        <v>3</v>
      </c>
    </row>
    <row r="2312" spans="14:15" x14ac:dyDescent="0.25">
      <c r="N2312">
        <v>115450</v>
      </c>
      <c r="O2312">
        <v>5</v>
      </c>
    </row>
    <row r="2313" spans="14:15" x14ac:dyDescent="0.25">
      <c r="N2313">
        <v>115500</v>
      </c>
      <c r="O2313">
        <v>6</v>
      </c>
    </row>
    <row r="2314" spans="14:15" x14ac:dyDescent="0.25">
      <c r="N2314">
        <v>115550</v>
      </c>
      <c r="O2314">
        <v>7</v>
      </c>
    </row>
    <row r="2315" spans="14:15" x14ac:dyDescent="0.25">
      <c r="N2315">
        <v>115600</v>
      </c>
      <c r="O2315">
        <v>11</v>
      </c>
    </row>
    <row r="2316" spans="14:15" x14ac:dyDescent="0.25">
      <c r="N2316">
        <v>115650</v>
      </c>
      <c r="O2316">
        <v>6</v>
      </c>
    </row>
    <row r="2317" spans="14:15" x14ac:dyDescent="0.25">
      <c r="N2317">
        <v>115700</v>
      </c>
      <c r="O2317">
        <v>6</v>
      </c>
    </row>
    <row r="2318" spans="14:15" x14ac:dyDescent="0.25">
      <c r="N2318">
        <v>115750</v>
      </c>
      <c r="O2318">
        <v>6</v>
      </c>
    </row>
    <row r="2319" spans="14:15" x14ac:dyDescent="0.25">
      <c r="N2319">
        <v>115800</v>
      </c>
      <c r="O2319">
        <v>5</v>
      </c>
    </row>
    <row r="2320" spans="14:15" x14ac:dyDescent="0.25">
      <c r="N2320">
        <v>115850</v>
      </c>
      <c r="O2320">
        <v>8</v>
      </c>
    </row>
    <row r="2321" spans="14:15" x14ac:dyDescent="0.25">
      <c r="N2321">
        <v>115900</v>
      </c>
      <c r="O2321">
        <v>2</v>
      </c>
    </row>
    <row r="2322" spans="14:15" x14ac:dyDescent="0.25">
      <c r="N2322">
        <v>115950</v>
      </c>
      <c r="O2322">
        <v>8</v>
      </c>
    </row>
    <row r="2323" spans="14:15" x14ac:dyDescent="0.25">
      <c r="N2323">
        <v>116000</v>
      </c>
      <c r="O2323">
        <v>8</v>
      </c>
    </row>
    <row r="2324" spans="14:15" x14ac:dyDescent="0.25">
      <c r="N2324">
        <v>116050</v>
      </c>
      <c r="O2324">
        <v>6</v>
      </c>
    </row>
    <row r="2325" spans="14:15" x14ac:dyDescent="0.25">
      <c r="N2325">
        <v>116100</v>
      </c>
      <c r="O2325">
        <v>10</v>
      </c>
    </row>
    <row r="2326" spans="14:15" x14ac:dyDescent="0.25">
      <c r="N2326">
        <v>116150</v>
      </c>
      <c r="O2326">
        <v>10</v>
      </c>
    </row>
    <row r="2327" spans="14:15" x14ac:dyDescent="0.25">
      <c r="N2327">
        <v>116200</v>
      </c>
      <c r="O2327">
        <v>4</v>
      </c>
    </row>
    <row r="2328" spans="14:15" x14ac:dyDescent="0.25">
      <c r="N2328">
        <v>116250</v>
      </c>
      <c r="O2328">
        <v>4</v>
      </c>
    </row>
    <row r="2329" spans="14:15" x14ac:dyDescent="0.25">
      <c r="N2329">
        <v>116300</v>
      </c>
      <c r="O2329">
        <v>7</v>
      </c>
    </row>
    <row r="2330" spans="14:15" x14ac:dyDescent="0.25">
      <c r="N2330">
        <v>116350</v>
      </c>
      <c r="O2330">
        <v>3</v>
      </c>
    </row>
    <row r="2331" spans="14:15" x14ac:dyDescent="0.25">
      <c r="N2331">
        <v>116400</v>
      </c>
      <c r="O2331">
        <v>4</v>
      </c>
    </row>
    <row r="2332" spans="14:15" x14ac:dyDescent="0.25">
      <c r="N2332">
        <v>116450</v>
      </c>
      <c r="O2332">
        <v>7</v>
      </c>
    </row>
    <row r="2333" spans="14:15" x14ac:dyDescent="0.25">
      <c r="N2333">
        <v>116500</v>
      </c>
      <c r="O2333">
        <v>7</v>
      </c>
    </row>
    <row r="2334" spans="14:15" x14ac:dyDescent="0.25">
      <c r="N2334">
        <v>116550</v>
      </c>
      <c r="O2334">
        <v>8</v>
      </c>
    </row>
    <row r="2335" spans="14:15" x14ac:dyDescent="0.25">
      <c r="N2335">
        <v>116600</v>
      </c>
      <c r="O2335">
        <v>6</v>
      </c>
    </row>
    <row r="2336" spans="14:15" x14ac:dyDescent="0.25">
      <c r="N2336">
        <v>116650</v>
      </c>
      <c r="O2336">
        <v>8</v>
      </c>
    </row>
    <row r="2337" spans="14:15" x14ac:dyDescent="0.25">
      <c r="N2337">
        <v>116700</v>
      </c>
      <c r="O2337">
        <v>4</v>
      </c>
    </row>
    <row r="2338" spans="14:15" x14ac:dyDescent="0.25">
      <c r="N2338">
        <v>116750</v>
      </c>
      <c r="O2338">
        <v>11</v>
      </c>
    </row>
    <row r="2339" spans="14:15" x14ac:dyDescent="0.25">
      <c r="N2339">
        <v>116800</v>
      </c>
      <c r="O2339">
        <v>6</v>
      </c>
    </row>
    <row r="2340" spans="14:15" x14ac:dyDescent="0.25">
      <c r="N2340">
        <v>116850</v>
      </c>
      <c r="O2340">
        <v>7</v>
      </c>
    </row>
    <row r="2341" spans="14:15" x14ac:dyDescent="0.25">
      <c r="N2341">
        <v>116900</v>
      </c>
      <c r="O2341">
        <v>6</v>
      </c>
    </row>
    <row r="2342" spans="14:15" x14ac:dyDescent="0.25">
      <c r="N2342">
        <v>116950</v>
      </c>
      <c r="O2342">
        <v>8</v>
      </c>
    </row>
    <row r="2343" spans="14:15" x14ac:dyDescent="0.25">
      <c r="N2343">
        <v>117000</v>
      </c>
      <c r="O2343">
        <v>6</v>
      </c>
    </row>
    <row r="2344" spans="14:15" x14ac:dyDescent="0.25">
      <c r="N2344">
        <v>117050</v>
      </c>
      <c r="O2344">
        <v>3</v>
      </c>
    </row>
    <row r="2345" spans="14:15" x14ac:dyDescent="0.25">
      <c r="N2345">
        <v>117100</v>
      </c>
      <c r="O2345">
        <v>10</v>
      </c>
    </row>
    <row r="2346" spans="14:15" x14ac:dyDescent="0.25">
      <c r="N2346">
        <v>117150</v>
      </c>
      <c r="O2346">
        <v>7</v>
      </c>
    </row>
    <row r="2347" spans="14:15" x14ac:dyDescent="0.25">
      <c r="N2347">
        <v>117200</v>
      </c>
      <c r="O2347">
        <v>7</v>
      </c>
    </row>
    <row r="2348" spans="14:15" x14ac:dyDescent="0.25">
      <c r="N2348">
        <v>117250</v>
      </c>
      <c r="O2348">
        <v>6</v>
      </c>
    </row>
    <row r="2349" spans="14:15" x14ac:dyDescent="0.25">
      <c r="N2349">
        <v>117300</v>
      </c>
      <c r="O2349">
        <v>6</v>
      </c>
    </row>
    <row r="2350" spans="14:15" x14ac:dyDescent="0.25">
      <c r="N2350">
        <v>117350</v>
      </c>
      <c r="O2350">
        <v>7</v>
      </c>
    </row>
    <row r="2351" spans="14:15" x14ac:dyDescent="0.25">
      <c r="N2351">
        <v>117400</v>
      </c>
      <c r="O2351">
        <v>6</v>
      </c>
    </row>
    <row r="2352" spans="14:15" x14ac:dyDescent="0.25">
      <c r="N2352">
        <v>117450</v>
      </c>
      <c r="O2352">
        <v>9</v>
      </c>
    </row>
    <row r="2353" spans="14:15" x14ac:dyDescent="0.25">
      <c r="N2353">
        <v>117500</v>
      </c>
      <c r="O2353">
        <v>7</v>
      </c>
    </row>
    <row r="2354" spans="14:15" x14ac:dyDescent="0.25">
      <c r="N2354">
        <v>117550</v>
      </c>
      <c r="O2354">
        <v>6</v>
      </c>
    </row>
    <row r="2355" spans="14:15" x14ac:dyDescent="0.25">
      <c r="N2355">
        <v>117600</v>
      </c>
      <c r="O2355">
        <v>9</v>
      </c>
    </row>
    <row r="2356" spans="14:15" x14ac:dyDescent="0.25">
      <c r="N2356">
        <v>117650</v>
      </c>
      <c r="O2356">
        <v>3</v>
      </c>
    </row>
    <row r="2357" spans="14:15" x14ac:dyDescent="0.25">
      <c r="N2357">
        <v>117700</v>
      </c>
      <c r="O2357">
        <v>6</v>
      </c>
    </row>
    <row r="2358" spans="14:15" x14ac:dyDescent="0.25">
      <c r="N2358">
        <v>117750</v>
      </c>
      <c r="O2358">
        <v>8</v>
      </c>
    </row>
    <row r="2359" spans="14:15" x14ac:dyDescent="0.25">
      <c r="N2359">
        <v>117800</v>
      </c>
      <c r="O2359">
        <v>7</v>
      </c>
    </row>
    <row r="2360" spans="14:15" x14ac:dyDescent="0.25">
      <c r="N2360">
        <v>117850</v>
      </c>
      <c r="O2360">
        <v>4</v>
      </c>
    </row>
    <row r="2361" spans="14:15" x14ac:dyDescent="0.25">
      <c r="N2361">
        <v>117900</v>
      </c>
      <c r="O2361">
        <v>7</v>
      </c>
    </row>
    <row r="2362" spans="14:15" x14ac:dyDescent="0.25">
      <c r="N2362">
        <v>117950</v>
      </c>
      <c r="O2362">
        <v>6</v>
      </c>
    </row>
    <row r="2363" spans="14:15" x14ac:dyDescent="0.25">
      <c r="N2363">
        <v>118000</v>
      </c>
      <c r="O2363">
        <v>3</v>
      </c>
    </row>
    <row r="2364" spans="14:15" x14ac:dyDescent="0.25">
      <c r="N2364">
        <v>118050</v>
      </c>
      <c r="O2364">
        <v>3</v>
      </c>
    </row>
    <row r="2365" spans="14:15" x14ac:dyDescent="0.25">
      <c r="N2365">
        <v>118100</v>
      </c>
      <c r="O2365">
        <v>10</v>
      </c>
    </row>
    <row r="2366" spans="14:15" x14ac:dyDescent="0.25">
      <c r="N2366">
        <v>118150</v>
      </c>
      <c r="O2366">
        <v>8</v>
      </c>
    </row>
    <row r="2367" spans="14:15" x14ac:dyDescent="0.25">
      <c r="N2367">
        <v>118200</v>
      </c>
      <c r="O2367">
        <v>5</v>
      </c>
    </row>
    <row r="2368" spans="14:15" x14ac:dyDescent="0.25">
      <c r="N2368">
        <v>118250</v>
      </c>
      <c r="O2368">
        <v>4</v>
      </c>
    </row>
    <row r="2369" spans="14:15" x14ac:dyDescent="0.25">
      <c r="N2369">
        <v>118300</v>
      </c>
      <c r="O2369">
        <v>7</v>
      </c>
    </row>
    <row r="2370" spans="14:15" x14ac:dyDescent="0.25">
      <c r="N2370">
        <v>118350</v>
      </c>
      <c r="O2370">
        <v>10</v>
      </c>
    </row>
    <row r="2371" spans="14:15" x14ac:dyDescent="0.25">
      <c r="N2371">
        <v>118400</v>
      </c>
      <c r="O2371">
        <v>7</v>
      </c>
    </row>
    <row r="2372" spans="14:15" x14ac:dyDescent="0.25">
      <c r="N2372">
        <v>118450</v>
      </c>
      <c r="O2372">
        <v>12</v>
      </c>
    </row>
    <row r="2373" spans="14:15" x14ac:dyDescent="0.25">
      <c r="N2373">
        <v>118500</v>
      </c>
      <c r="O2373">
        <v>11</v>
      </c>
    </row>
    <row r="2374" spans="14:15" x14ac:dyDescent="0.25">
      <c r="N2374">
        <v>118550</v>
      </c>
      <c r="O2374">
        <v>8</v>
      </c>
    </row>
    <row r="2375" spans="14:15" x14ac:dyDescent="0.25">
      <c r="N2375">
        <v>118600</v>
      </c>
      <c r="O2375">
        <v>6</v>
      </c>
    </row>
    <row r="2376" spans="14:15" x14ac:dyDescent="0.25">
      <c r="N2376">
        <v>118650</v>
      </c>
      <c r="O2376">
        <v>6</v>
      </c>
    </row>
    <row r="2377" spans="14:15" x14ac:dyDescent="0.25">
      <c r="N2377">
        <v>118700</v>
      </c>
      <c r="O2377">
        <v>7</v>
      </c>
    </row>
    <row r="2378" spans="14:15" x14ac:dyDescent="0.25">
      <c r="N2378">
        <v>118750</v>
      </c>
      <c r="O2378">
        <v>3</v>
      </c>
    </row>
    <row r="2379" spans="14:15" x14ac:dyDescent="0.25">
      <c r="N2379">
        <v>118800</v>
      </c>
      <c r="O2379">
        <v>4</v>
      </c>
    </row>
    <row r="2380" spans="14:15" x14ac:dyDescent="0.25">
      <c r="N2380">
        <v>118850</v>
      </c>
      <c r="O2380">
        <v>6</v>
      </c>
    </row>
    <row r="2381" spans="14:15" x14ac:dyDescent="0.25">
      <c r="N2381">
        <v>118900</v>
      </c>
      <c r="O2381">
        <v>8</v>
      </c>
    </row>
    <row r="2382" spans="14:15" x14ac:dyDescent="0.25">
      <c r="N2382">
        <v>118950</v>
      </c>
      <c r="O2382">
        <v>8</v>
      </c>
    </row>
    <row r="2383" spans="14:15" x14ac:dyDescent="0.25">
      <c r="N2383">
        <v>119000</v>
      </c>
      <c r="O2383">
        <v>8</v>
      </c>
    </row>
    <row r="2384" spans="14:15" x14ac:dyDescent="0.25">
      <c r="N2384">
        <v>119050</v>
      </c>
      <c r="O2384">
        <v>4</v>
      </c>
    </row>
    <row r="2385" spans="14:15" x14ac:dyDescent="0.25">
      <c r="N2385">
        <v>119100</v>
      </c>
      <c r="O2385">
        <v>7</v>
      </c>
    </row>
    <row r="2386" spans="14:15" x14ac:dyDescent="0.25">
      <c r="N2386">
        <v>119150</v>
      </c>
      <c r="O2386">
        <v>10</v>
      </c>
    </row>
    <row r="2387" spans="14:15" x14ac:dyDescent="0.25">
      <c r="N2387">
        <v>119200</v>
      </c>
      <c r="O2387">
        <v>2</v>
      </c>
    </row>
    <row r="2388" spans="14:15" x14ac:dyDescent="0.25">
      <c r="N2388">
        <v>119250</v>
      </c>
      <c r="O2388">
        <v>7</v>
      </c>
    </row>
    <row r="2389" spans="14:15" x14ac:dyDescent="0.25">
      <c r="N2389">
        <v>119300</v>
      </c>
      <c r="O2389">
        <v>7</v>
      </c>
    </row>
    <row r="2390" spans="14:15" x14ac:dyDescent="0.25">
      <c r="N2390">
        <v>119350</v>
      </c>
      <c r="O2390">
        <v>7</v>
      </c>
    </row>
    <row r="2391" spans="14:15" x14ac:dyDescent="0.25">
      <c r="N2391">
        <v>119400</v>
      </c>
      <c r="O2391">
        <v>6</v>
      </c>
    </row>
    <row r="2392" spans="14:15" x14ac:dyDescent="0.25">
      <c r="N2392">
        <v>119450</v>
      </c>
      <c r="O2392">
        <v>6</v>
      </c>
    </row>
    <row r="2393" spans="14:15" x14ac:dyDescent="0.25">
      <c r="N2393">
        <v>119500</v>
      </c>
      <c r="O2393">
        <v>7</v>
      </c>
    </row>
    <row r="2394" spans="14:15" x14ac:dyDescent="0.25">
      <c r="N2394">
        <v>119550</v>
      </c>
      <c r="O2394">
        <v>5</v>
      </c>
    </row>
    <row r="2395" spans="14:15" x14ac:dyDescent="0.25">
      <c r="N2395">
        <v>119600</v>
      </c>
      <c r="O2395">
        <v>6</v>
      </c>
    </row>
    <row r="2396" spans="14:15" x14ac:dyDescent="0.25">
      <c r="N2396">
        <v>119650</v>
      </c>
      <c r="O2396">
        <v>6</v>
      </c>
    </row>
    <row r="2397" spans="14:15" x14ac:dyDescent="0.25">
      <c r="N2397">
        <v>119700</v>
      </c>
      <c r="O2397">
        <v>7</v>
      </c>
    </row>
    <row r="2398" spans="14:15" x14ac:dyDescent="0.25">
      <c r="N2398">
        <v>119750</v>
      </c>
      <c r="O2398">
        <v>5</v>
      </c>
    </row>
    <row r="2399" spans="14:15" x14ac:dyDescent="0.25">
      <c r="N2399">
        <v>119800</v>
      </c>
      <c r="O2399">
        <v>3</v>
      </c>
    </row>
    <row r="2400" spans="14:15" x14ac:dyDescent="0.25">
      <c r="N2400">
        <v>119850</v>
      </c>
      <c r="O2400">
        <v>12</v>
      </c>
    </row>
    <row r="2401" spans="14:15" x14ac:dyDescent="0.25">
      <c r="N2401">
        <v>119900</v>
      </c>
      <c r="O2401">
        <v>3</v>
      </c>
    </row>
    <row r="2402" spans="14:15" x14ac:dyDescent="0.25">
      <c r="N2402">
        <v>119950</v>
      </c>
      <c r="O2402">
        <v>8</v>
      </c>
    </row>
    <row r="2403" spans="14:15" x14ac:dyDescent="0.25">
      <c r="N2403">
        <v>120000</v>
      </c>
      <c r="O2403">
        <v>3</v>
      </c>
    </row>
    <row r="2404" spans="14:15" x14ac:dyDescent="0.25">
      <c r="N2404">
        <v>120050</v>
      </c>
      <c r="O2404">
        <v>2</v>
      </c>
    </row>
    <row r="2405" spans="14:15" x14ac:dyDescent="0.25">
      <c r="N2405">
        <v>120100</v>
      </c>
      <c r="O2405">
        <v>7</v>
      </c>
    </row>
    <row r="2406" spans="14:15" x14ac:dyDescent="0.25">
      <c r="N2406">
        <v>120150</v>
      </c>
      <c r="O2406">
        <v>10</v>
      </c>
    </row>
    <row r="2407" spans="14:15" x14ac:dyDescent="0.25">
      <c r="N2407">
        <v>120200</v>
      </c>
      <c r="O2407">
        <v>3</v>
      </c>
    </row>
    <row r="2408" spans="14:15" x14ac:dyDescent="0.25">
      <c r="N2408">
        <v>120250</v>
      </c>
      <c r="O2408">
        <v>8</v>
      </c>
    </row>
    <row r="2409" spans="14:15" x14ac:dyDescent="0.25">
      <c r="N2409">
        <v>120300</v>
      </c>
      <c r="O2409">
        <v>8</v>
      </c>
    </row>
    <row r="2410" spans="14:15" x14ac:dyDescent="0.25">
      <c r="N2410">
        <v>120350</v>
      </c>
      <c r="O2410">
        <v>5</v>
      </c>
    </row>
    <row r="2411" spans="14:15" x14ac:dyDescent="0.25">
      <c r="N2411">
        <v>120400</v>
      </c>
      <c r="O2411">
        <v>6</v>
      </c>
    </row>
    <row r="2412" spans="14:15" x14ac:dyDescent="0.25">
      <c r="N2412">
        <v>120450</v>
      </c>
      <c r="O2412">
        <v>6</v>
      </c>
    </row>
    <row r="2413" spans="14:15" x14ac:dyDescent="0.25">
      <c r="N2413">
        <v>120500</v>
      </c>
      <c r="O2413">
        <v>6</v>
      </c>
    </row>
    <row r="2414" spans="14:15" x14ac:dyDescent="0.25">
      <c r="N2414">
        <v>120550</v>
      </c>
      <c r="O2414">
        <v>8</v>
      </c>
    </row>
    <row r="2415" spans="14:15" x14ac:dyDescent="0.25">
      <c r="N2415">
        <v>120600</v>
      </c>
      <c r="O2415">
        <v>10</v>
      </c>
    </row>
    <row r="2416" spans="14:15" x14ac:dyDescent="0.25">
      <c r="N2416">
        <v>120650</v>
      </c>
      <c r="O2416">
        <v>4</v>
      </c>
    </row>
    <row r="2417" spans="14:15" x14ac:dyDescent="0.25">
      <c r="N2417">
        <v>120700</v>
      </c>
      <c r="O2417">
        <v>7</v>
      </c>
    </row>
    <row r="2418" spans="14:15" x14ac:dyDescent="0.25">
      <c r="N2418">
        <v>120750</v>
      </c>
      <c r="O2418">
        <v>9</v>
      </c>
    </row>
    <row r="2419" spans="14:15" x14ac:dyDescent="0.25">
      <c r="N2419">
        <v>120800</v>
      </c>
      <c r="O2419">
        <v>3</v>
      </c>
    </row>
    <row r="2420" spans="14:15" x14ac:dyDescent="0.25">
      <c r="N2420">
        <v>120850</v>
      </c>
      <c r="O2420">
        <v>4</v>
      </c>
    </row>
    <row r="2421" spans="14:15" x14ac:dyDescent="0.25">
      <c r="N2421">
        <v>120900</v>
      </c>
      <c r="O2421">
        <v>5</v>
      </c>
    </row>
    <row r="2422" spans="14:15" x14ac:dyDescent="0.25">
      <c r="N2422">
        <v>120950</v>
      </c>
      <c r="O2422">
        <v>6</v>
      </c>
    </row>
    <row r="2423" spans="14:15" x14ac:dyDescent="0.25">
      <c r="N2423">
        <v>121000</v>
      </c>
      <c r="O2423">
        <v>6</v>
      </c>
    </row>
    <row r="2424" spans="14:15" x14ac:dyDescent="0.25">
      <c r="N2424">
        <v>121050</v>
      </c>
      <c r="O2424">
        <v>5</v>
      </c>
    </row>
    <row r="2425" spans="14:15" x14ac:dyDescent="0.25">
      <c r="N2425">
        <v>121100</v>
      </c>
      <c r="O2425">
        <v>10</v>
      </c>
    </row>
    <row r="2426" spans="14:15" x14ac:dyDescent="0.25">
      <c r="N2426">
        <v>121150</v>
      </c>
      <c r="O2426">
        <v>8</v>
      </c>
    </row>
    <row r="2427" spans="14:15" x14ac:dyDescent="0.25">
      <c r="N2427">
        <v>121200</v>
      </c>
      <c r="O2427">
        <v>6</v>
      </c>
    </row>
    <row r="2428" spans="14:15" x14ac:dyDescent="0.25">
      <c r="N2428">
        <v>121250</v>
      </c>
      <c r="O2428">
        <v>5</v>
      </c>
    </row>
    <row r="2429" spans="14:15" x14ac:dyDescent="0.25">
      <c r="N2429">
        <v>121300</v>
      </c>
      <c r="O2429">
        <v>6</v>
      </c>
    </row>
    <row r="2430" spans="14:15" x14ac:dyDescent="0.25">
      <c r="N2430">
        <v>121350</v>
      </c>
      <c r="O2430">
        <v>6</v>
      </c>
    </row>
    <row r="2431" spans="14:15" x14ac:dyDescent="0.25">
      <c r="N2431">
        <v>121400</v>
      </c>
      <c r="O2431">
        <v>8</v>
      </c>
    </row>
    <row r="2432" spans="14:15" x14ac:dyDescent="0.25">
      <c r="N2432">
        <v>121450</v>
      </c>
      <c r="O2432">
        <v>6</v>
      </c>
    </row>
    <row r="2433" spans="14:15" x14ac:dyDescent="0.25">
      <c r="N2433">
        <v>121500</v>
      </c>
      <c r="O2433">
        <v>5</v>
      </c>
    </row>
    <row r="2434" spans="14:15" x14ac:dyDescent="0.25">
      <c r="N2434">
        <v>121550</v>
      </c>
      <c r="O2434">
        <v>4</v>
      </c>
    </row>
    <row r="2435" spans="14:15" x14ac:dyDescent="0.25">
      <c r="N2435">
        <v>121600</v>
      </c>
      <c r="O2435">
        <v>4</v>
      </c>
    </row>
    <row r="2436" spans="14:15" x14ac:dyDescent="0.25">
      <c r="N2436">
        <v>121650</v>
      </c>
      <c r="O2436">
        <v>5</v>
      </c>
    </row>
    <row r="2437" spans="14:15" x14ac:dyDescent="0.25">
      <c r="N2437">
        <v>121700</v>
      </c>
      <c r="O2437">
        <v>4</v>
      </c>
    </row>
    <row r="2438" spans="14:15" x14ac:dyDescent="0.25">
      <c r="N2438">
        <v>121750</v>
      </c>
      <c r="O2438">
        <v>6</v>
      </c>
    </row>
    <row r="2439" spans="14:15" x14ac:dyDescent="0.25">
      <c r="N2439">
        <v>121800</v>
      </c>
      <c r="O2439">
        <v>7</v>
      </c>
    </row>
    <row r="2440" spans="14:15" x14ac:dyDescent="0.25">
      <c r="N2440">
        <v>121850</v>
      </c>
      <c r="O2440">
        <v>10</v>
      </c>
    </row>
    <row r="2441" spans="14:15" x14ac:dyDescent="0.25">
      <c r="N2441">
        <v>121900</v>
      </c>
      <c r="O2441">
        <v>8</v>
      </c>
    </row>
    <row r="2442" spans="14:15" x14ac:dyDescent="0.25">
      <c r="N2442">
        <v>121950</v>
      </c>
      <c r="O2442">
        <v>8</v>
      </c>
    </row>
    <row r="2443" spans="14:15" x14ac:dyDescent="0.25">
      <c r="N2443">
        <v>122000</v>
      </c>
      <c r="O2443">
        <v>8</v>
      </c>
    </row>
    <row r="2444" spans="14:15" x14ac:dyDescent="0.25">
      <c r="N2444">
        <v>122050</v>
      </c>
      <c r="O2444">
        <v>6</v>
      </c>
    </row>
    <row r="2445" spans="14:15" x14ac:dyDescent="0.25">
      <c r="N2445">
        <v>122100</v>
      </c>
      <c r="O2445">
        <v>4</v>
      </c>
    </row>
    <row r="2446" spans="14:15" x14ac:dyDescent="0.25">
      <c r="N2446">
        <v>122150</v>
      </c>
      <c r="O2446">
        <v>3</v>
      </c>
    </row>
    <row r="2447" spans="14:15" x14ac:dyDescent="0.25">
      <c r="N2447">
        <v>122200</v>
      </c>
      <c r="O2447">
        <v>7</v>
      </c>
    </row>
    <row r="2448" spans="14:15" x14ac:dyDescent="0.25">
      <c r="N2448">
        <v>122250</v>
      </c>
      <c r="O2448">
        <v>3</v>
      </c>
    </row>
    <row r="2449" spans="14:15" x14ac:dyDescent="0.25">
      <c r="N2449">
        <v>122300</v>
      </c>
      <c r="O2449">
        <v>4</v>
      </c>
    </row>
    <row r="2450" spans="14:15" x14ac:dyDescent="0.25">
      <c r="N2450">
        <v>122350</v>
      </c>
      <c r="O2450">
        <v>5</v>
      </c>
    </row>
    <row r="2451" spans="14:15" x14ac:dyDescent="0.25">
      <c r="N2451">
        <v>122400</v>
      </c>
      <c r="O2451">
        <v>7</v>
      </c>
    </row>
    <row r="2452" spans="14:15" x14ac:dyDescent="0.25">
      <c r="N2452">
        <v>122450</v>
      </c>
      <c r="O2452">
        <v>6</v>
      </c>
    </row>
    <row r="2453" spans="14:15" x14ac:dyDescent="0.25">
      <c r="N2453">
        <v>122500</v>
      </c>
      <c r="O2453">
        <v>4</v>
      </c>
    </row>
    <row r="2454" spans="14:15" x14ac:dyDescent="0.25">
      <c r="N2454">
        <v>122550</v>
      </c>
      <c r="O2454">
        <v>4</v>
      </c>
    </row>
    <row r="2455" spans="14:15" x14ac:dyDescent="0.25">
      <c r="N2455">
        <v>122600</v>
      </c>
      <c r="O2455">
        <v>4</v>
      </c>
    </row>
    <row r="2456" spans="14:15" x14ac:dyDescent="0.25">
      <c r="N2456">
        <v>122650</v>
      </c>
      <c r="O2456">
        <v>5</v>
      </c>
    </row>
    <row r="2457" spans="14:15" x14ac:dyDescent="0.25">
      <c r="N2457">
        <v>122700</v>
      </c>
      <c r="O2457">
        <v>7</v>
      </c>
    </row>
    <row r="2458" spans="14:15" x14ac:dyDescent="0.25">
      <c r="N2458">
        <v>122750</v>
      </c>
      <c r="O2458">
        <v>3</v>
      </c>
    </row>
    <row r="2459" spans="14:15" x14ac:dyDescent="0.25">
      <c r="N2459">
        <v>122800</v>
      </c>
      <c r="O2459">
        <v>2</v>
      </c>
    </row>
    <row r="2460" spans="14:15" x14ac:dyDescent="0.25">
      <c r="N2460">
        <v>122850</v>
      </c>
      <c r="O2460">
        <v>4</v>
      </c>
    </row>
    <row r="2461" spans="14:15" x14ac:dyDescent="0.25">
      <c r="N2461">
        <v>122900</v>
      </c>
      <c r="O2461">
        <v>3</v>
      </c>
    </row>
    <row r="2462" spans="14:15" x14ac:dyDescent="0.25">
      <c r="N2462">
        <v>122950</v>
      </c>
      <c r="O2462">
        <v>7</v>
      </c>
    </row>
    <row r="2463" spans="14:15" x14ac:dyDescent="0.25">
      <c r="N2463">
        <v>123000</v>
      </c>
      <c r="O2463">
        <v>3</v>
      </c>
    </row>
    <row r="2464" spans="14:15" x14ac:dyDescent="0.25">
      <c r="N2464">
        <v>123050</v>
      </c>
      <c r="O2464">
        <v>7</v>
      </c>
    </row>
    <row r="2465" spans="14:15" x14ac:dyDescent="0.25">
      <c r="N2465">
        <v>123100</v>
      </c>
      <c r="O2465">
        <v>11</v>
      </c>
    </row>
    <row r="2466" spans="14:15" x14ac:dyDescent="0.25">
      <c r="N2466">
        <v>123150</v>
      </c>
      <c r="O2466">
        <v>3</v>
      </c>
    </row>
    <row r="2467" spans="14:15" x14ac:dyDescent="0.25">
      <c r="N2467">
        <v>123200</v>
      </c>
      <c r="O2467">
        <v>4</v>
      </c>
    </row>
    <row r="2468" spans="14:15" x14ac:dyDescent="0.25">
      <c r="N2468">
        <v>123250</v>
      </c>
      <c r="O2468">
        <v>2</v>
      </c>
    </row>
    <row r="2469" spans="14:15" x14ac:dyDescent="0.25">
      <c r="N2469">
        <v>123300</v>
      </c>
      <c r="O2469">
        <v>4</v>
      </c>
    </row>
    <row r="2470" spans="14:15" x14ac:dyDescent="0.25">
      <c r="N2470">
        <v>123350</v>
      </c>
      <c r="O2470">
        <v>10</v>
      </c>
    </row>
    <row r="2471" spans="14:15" x14ac:dyDescent="0.25">
      <c r="N2471">
        <v>123400</v>
      </c>
      <c r="O2471">
        <v>8</v>
      </c>
    </row>
    <row r="2472" spans="14:15" x14ac:dyDescent="0.25">
      <c r="N2472">
        <v>123450</v>
      </c>
      <c r="O2472">
        <v>4</v>
      </c>
    </row>
    <row r="2473" spans="14:15" x14ac:dyDescent="0.25">
      <c r="N2473">
        <v>123500</v>
      </c>
      <c r="O2473">
        <v>3</v>
      </c>
    </row>
    <row r="2474" spans="14:15" x14ac:dyDescent="0.25">
      <c r="N2474">
        <v>123550</v>
      </c>
      <c r="O2474">
        <v>8</v>
      </c>
    </row>
    <row r="2475" spans="14:15" x14ac:dyDescent="0.25">
      <c r="N2475">
        <v>123600</v>
      </c>
      <c r="O2475">
        <v>4</v>
      </c>
    </row>
    <row r="2476" spans="14:15" x14ac:dyDescent="0.25">
      <c r="N2476">
        <v>123650</v>
      </c>
      <c r="O2476">
        <v>6</v>
      </c>
    </row>
    <row r="2477" spans="14:15" x14ac:dyDescent="0.25">
      <c r="N2477">
        <v>123700</v>
      </c>
      <c r="O2477">
        <v>6</v>
      </c>
    </row>
    <row r="2478" spans="14:15" x14ac:dyDescent="0.25">
      <c r="N2478">
        <v>123750</v>
      </c>
      <c r="O2478">
        <v>3</v>
      </c>
    </row>
    <row r="2479" spans="14:15" x14ac:dyDescent="0.25">
      <c r="N2479">
        <v>123800</v>
      </c>
      <c r="O2479">
        <v>11</v>
      </c>
    </row>
    <row r="2480" spans="14:15" x14ac:dyDescent="0.25">
      <c r="N2480">
        <v>123850</v>
      </c>
      <c r="O2480">
        <v>4</v>
      </c>
    </row>
    <row r="2481" spans="14:15" x14ac:dyDescent="0.25">
      <c r="N2481">
        <v>123900</v>
      </c>
      <c r="O2481">
        <v>4</v>
      </c>
    </row>
    <row r="2482" spans="14:15" x14ac:dyDescent="0.25">
      <c r="N2482">
        <v>123950</v>
      </c>
      <c r="O2482">
        <v>4</v>
      </c>
    </row>
    <row r="2483" spans="14:15" x14ac:dyDescent="0.25">
      <c r="N2483">
        <v>124000</v>
      </c>
      <c r="O2483">
        <v>8</v>
      </c>
    </row>
    <row r="2484" spans="14:15" x14ac:dyDescent="0.25">
      <c r="N2484">
        <v>124050</v>
      </c>
      <c r="O2484">
        <v>6</v>
      </c>
    </row>
    <row r="2485" spans="14:15" x14ac:dyDescent="0.25">
      <c r="N2485">
        <v>124100</v>
      </c>
      <c r="O2485">
        <v>5</v>
      </c>
    </row>
    <row r="2486" spans="14:15" x14ac:dyDescent="0.25">
      <c r="N2486">
        <v>124150</v>
      </c>
      <c r="O2486">
        <v>6</v>
      </c>
    </row>
    <row r="2487" spans="14:15" x14ac:dyDescent="0.25">
      <c r="N2487">
        <v>124200</v>
      </c>
      <c r="O2487">
        <v>4</v>
      </c>
    </row>
    <row r="2488" spans="14:15" x14ac:dyDescent="0.25">
      <c r="N2488">
        <v>124250</v>
      </c>
      <c r="O2488">
        <v>2</v>
      </c>
    </row>
    <row r="2489" spans="14:15" x14ac:dyDescent="0.25">
      <c r="N2489">
        <v>124300</v>
      </c>
      <c r="O2489">
        <v>7</v>
      </c>
    </row>
    <row r="2490" spans="14:15" x14ac:dyDescent="0.25">
      <c r="N2490">
        <v>124350</v>
      </c>
      <c r="O2490">
        <v>6</v>
      </c>
    </row>
    <row r="2491" spans="14:15" x14ac:dyDescent="0.25">
      <c r="N2491">
        <v>124400</v>
      </c>
      <c r="O2491">
        <v>7</v>
      </c>
    </row>
    <row r="2492" spans="14:15" x14ac:dyDescent="0.25">
      <c r="N2492">
        <v>124450</v>
      </c>
      <c r="O2492">
        <v>7</v>
      </c>
    </row>
    <row r="2493" spans="14:15" x14ac:dyDescent="0.25">
      <c r="N2493">
        <v>124500</v>
      </c>
      <c r="O2493">
        <v>7</v>
      </c>
    </row>
    <row r="2494" spans="14:15" x14ac:dyDescent="0.25">
      <c r="N2494">
        <v>124550</v>
      </c>
      <c r="O2494">
        <v>6</v>
      </c>
    </row>
    <row r="2495" spans="14:15" x14ac:dyDescent="0.25">
      <c r="N2495">
        <v>124600</v>
      </c>
      <c r="O2495">
        <v>4</v>
      </c>
    </row>
    <row r="2496" spans="14:15" x14ac:dyDescent="0.25">
      <c r="N2496">
        <v>124650</v>
      </c>
      <c r="O2496">
        <v>5</v>
      </c>
    </row>
    <row r="2497" spans="14:15" x14ac:dyDescent="0.25">
      <c r="N2497">
        <v>124700</v>
      </c>
      <c r="O2497">
        <v>4</v>
      </c>
    </row>
    <row r="2498" spans="14:15" x14ac:dyDescent="0.25">
      <c r="N2498">
        <v>124750</v>
      </c>
      <c r="O2498">
        <v>6</v>
      </c>
    </row>
    <row r="2499" spans="14:15" x14ac:dyDescent="0.25">
      <c r="N2499">
        <v>124800</v>
      </c>
      <c r="O2499">
        <v>9</v>
      </c>
    </row>
    <row r="2500" spans="14:15" x14ac:dyDescent="0.25">
      <c r="N2500">
        <v>124850</v>
      </c>
      <c r="O2500">
        <v>10</v>
      </c>
    </row>
    <row r="2501" spans="14:15" x14ac:dyDescent="0.25">
      <c r="N2501">
        <v>124900</v>
      </c>
      <c r="O2501">
        <v>3</v>
      </c>
    </row>
    <row r="2502" spans="14:15" x14ac:dyDescent="0.25">
      <c r="N2502">
        <v>124950</v>
      </c>
      <c r="O2502">
        <v>9</v>
      </c>
    </row>
    <row r="2503" spans="14:15" x14ac:dyDescent="0.25">
      <c r="N2503">
        <v>125000</v>
      </c>
      <c r="O2503">
        <v>4</v>
      </c>
    </row>
    <row r="2504" spans="14:15" x14ac:dyDescent="0.25">
      <c r="N2504">
        <v>125050</v>
      </c>
      <c r="O2504">
        <v>5</v>
      </c>
    </row>
    <row r="2505" spans="14:15" x14ac:dyDescent="0.25">
      <c r="N2505">
        <v>125100</v>
      </c>
      <c r="O2505">
        <v>4</v>
      </c>
    </row>
    <row r="2506" spans="14:15" x14ac:dyDescent="0.25">
      <c r="N2506">
        <v>125150</v>
      </c>
      <c r="O2506">
        <v>4</v>
      </c>
    </row>
    <row r="2507" spans="14:15" x14ac:dyDescent="0.25">
      <c r="N2507">
        <v>125200</v>
      </c>
      <c r="O2507">
        <v>6</v>
      </c>
    </row>
    <row r="2508" spans="14:15" x14ac:dyDescent="0.25">
      <c r="N2508">
        <v>125250</v>
      </c>
      <c r="O2508">
        <v>9</v>
      </c>
    </row>
    <row r="2509" spans="14:15" x14ac:dyDescent="0.25">
      <c r="N2509">
        <v>125300</v>
      </c>
      <c r="O2509">
        <v>10</v>
      </c>
    </row>
    <row r="2510" spans="14:15" x14ac:dyDescent="0.25">
      <c r="N2510">
        <v>125350</v>
      </c>
      <c r="O2510">
        <v>5</v>
      </c>
    </row>
    <row r="2511" spans="14:15" x14ac:dyDescent="0.25">
      <c r="N2511">
        <v>125400</v>
      </c>
      <c r="O2511">
        <v>2</v>
      </c>
    </row>
    <row r="2512" spans="14:15" x14ac:dyDescent="0.25">
      <c r="N2512">
        <v>125450</v>
      </c>
      <c r="O2512">
        <v>10</v>
      </c>
    </row>
    <row r="2513" spans="14:15" x14ac:dyDescent="0.25">
      <c r="N2513">
        <v>125500</v>
      </c>
      <c r="O2513">
        <v>6</v>
      </c>
    </row>
    <row r="2514" spans="14:15" x14ac:dyDescent="0.25">
      <c r="N2514">
        <v>125550</v>
      </c>
      <c r="O2514">
        <v>5</v>
      </c>
    </row>
    <row r="2515" spans="14:15" x14ac:dyDescent="0.25">
      <c r="N2515">
        <v>125600</v>
      </c>
      <c r="O2515">
        <v>2</v>
      </c>
    </row>
    <row r="2516" spans="14:15" x14ac:dyDescent="0.25">
      <c r="N2516">
        <v>125650</v>
      </c>
      <c r="O2516">
        <v>6</v>
      </c>
    </row>
    <row r="2517" spans="14:15" x14ac:dyDescent="0.25">
      <c r="N2517">
        <v>125700</v>
      </c>
      <c r="O2517">
        <v>4</v>
      </c>
    </row>
    <row r="2518" spans="14:15" x14ac:dyDescent="0.25">
      <c r="N2518">
        <v>125750</v>
      </c>
      <c r="O2518">
        <v>7</v>
      </c>
    </row>
    <row r="2519" spans="14:15" x14ac:dyDescent="0.25">
      <c r="N2519">
        <v>125800</v>
      </c>
      <c r="O2519">
        <v>5</v>
      </c>
    </row>
    <row r="2520" spans="14:15" x14ac:dyDescent="0.25">
      <c r="N2520">
        <v>125850</v>
      </c>
      <c r="O2520">
        <v>4</v>
      </c>
    </row>
    <row r="2521" spans="14:15" x14ac:dyDescent="0.25">
      <c r="N2521">
        <v>125900</v>
      </c>
      <c r="O2521">
        <v>6</v>
      </c>
    </row>
    <row r="2522" spans="14:15" x14ac:dyDescent="0.25">
      <c r="N2522">
        <v>125950</v>
      </c>
      <c r="O2522">
        <v>1</v>
      </c>
    </row>
    <row r="2523" spans="14:15" x14ac:dyDescent="0.25">
      <c r="N2523">
        <v>126000</v>
      </c>
      <c r="O2523">
        <v>5</v>
      </c>
    </row>
    <row r="2524" spans="14:15" x14ac:dyDescent="0.25">
      <c r="N2524">
        <v>126050</v>
      </c>
      <c r="O2524">
        <v>4</v>
      </c>
    </row>
    <row r="2525" spans="14:15" x14ac:dyDescent="0.25">
      <c r="N2525">
        <v>126100</v>
      </c>
      <c r="O2525">
        <v>4</v>
      </c>
    </row>
    <row r="2526" spans="14:15" x14ac:dyDescent="0.25">
      <c r="N2526">
        <v>126150</v>
      </c>
      <c r="O2526">
        <v>1</v>
      </c>
    </row>
    <row r="2527" spans="14:15" x14ac:dyDescent="0.25">
      <c r="N2527">
        <v>126200</v>
      </c>
      <c r="O2527">
        <v>8</v>
      </c>
    </row>
    <row r="2528" spans="14:15" x14ac:dyDescent="0.25">
      <c r="N2528">
        <v>126250</v>
      </c>
      <c r="O2528">
        <v>4</v>
      </c>
    </row>
    <row r="2529" spans="14:15" x14ac:dyDescent="0.25">
      <c r="N2529">
        <v>126300</v>
      </c>
      <c r="O2529">
        <v>5</v>
      </c>
    </row>
    <row r="2530" spans="14:15" x14ac:dyDescent="0.25">
      <c r="N2530">
        <v>126350</v>
      </c>
      <c r="O2530">
        <v>8</v>
      </c>
    </row>
    <row r="2531" spans="14:15" x14ac:dyDescent="0.25">
      <c r="N2531">
        <v>126400</v>
      </c>
      <c r="O2531">
        <v>5</v>
      </c>
    </row>
    <row r="2532" spans="14:15" x14ac:dyDescent="0.25">
      <c r="N2532">
        <v>126450</v>
      </c>
      <c r="O2532">
        <v>7</v>
      </c>
    </row>
    <row r="2533" spans="14:15" x14ac:dyDescent="0.25">
      <c r="N2533">
        <v>126500</v>
      </c>
      <c r="O2533">
        <v>4</v>
      </c>
    </row>
    <row r="2534" spans="14:15" x14ac:dyDescent="0.25">
      <c r="N2534">
        <v>126550</v>
      </c>
      <c r="O2534">
        <v>8</v>
      </c>
    </row>
    <row r="2535" spans="14:15" x14ac:dyDescent="0.25">
      <c r="N2535">
        <v>126600</v>
      </c>
      <c r="O2535">
        <v>3</v>
      </c>
    </row>
    <row r="2536" spans="14:15" x14ac:dyDescent="0.25">
      <c r="N2536">
        <v>126650</v>
      </c>
      <c r="O2536">
        <v>3</v>
      </c>
    </row>
    <row r="2537" spans="14:15" x14ac:dyDescent="0.25">
      <c r="N2537">
        <v>126700</v>
      </c>
      <c r="O2537">
        <v>4</v>
      </c>
    </row>
    <row r="2538" spans="14:15" x14ac:dyDescent="0.25">
      <c r="N2538">
        <v>126750</v>
      </c>
      <c r="O2538">
        <v>6</v>
      </c>
    </row>
    <row r="2539" spans="14:15" x14ac:dyDescent="0.25">
      <c r="N2539">
        <v>126800</v>
      </c>
      <c r="O2539">
        <v>7</v>
      </c>
    </row>
    <row r="2540" spans="14:15" x14ac:dyDescent="0.25">
      <c r="N2540">
        <v>126850</v>
      </c>
      <c r="O2540">
        <v>2</v>
      </c>
    </row>
    <row r="2541" spans="14:15" x14ac:dyDescent="0.25">
      <c r="N2541">
        <v>126900</v>
      </c>
      <c r="O2541">
        <v>2</v>
      </c>
    </row>
    <row r="2542" spans="14:15" x14ac:dyDescent="0.25">
      <c r="N2542">
        <v>126950</v>
      </c>
      <c r="O2542">
        <v>3</v>
      </c>
    </row>
    <row r="2543" spans="14:15" x14ac:dyDescent="0.25">
      <c r="N2543">
        <v>127000</v>
      </c>
      <c r="O2543">
        <v>6</v>
      </c>
    </row>
    <row r="2544" spans="14:15" x14ac:dyDescent="0.25">
      <c r="N2544">
        <v>127050</v>
      </c>
      <c r="O2544">
        <v>6</v>
      </c>
    </row>
    <row r="2545" spans="14:15" x14ac:dyDescent="0.25">
      <c r="N2545">
        <v>127100</v>
      </c>
      <c r="O2545">
        <v>8</v>
      </c>
    </row>
    <row r="2546" spans="14:15" x14ac:dyDescent="0.25">
      <c r="N2546">
        <v>127150</v>
      </c>
      <c r="O2546">
        <v>8</v>
      </c>
    </row>
    <row r="2547" spans="14:15" x14ac:dyDescent="0.25">
      <c r="N2547">
        <v>127200</v>
      </c>
      <c r="O2547">
        <v>4</v>
      </c>
    </row>
    <row r="2548" spans="14:15" x14ac:dyDescent="0.25">
      <c r="N2548">
        <v>127250</v>
      </c>
      <c r="O2548">
        <v>1</v>
      </c>
    </row>
    <row r="2549" spans="14:15" x14ac:dyDescent="0.25">
      <c r="N2549">
        <v>127300</v>
      </c>
      <c r="O2549">
        <v>6</v>
      </c>
    </row>
    <row r="2550" spans="14:15" x14ac:dyDescent="0.25">
      <c r="N2550">
        <v>127350</v>
      </c>
      <c r="O2550">
        <v>6</v>
      </c>
    </row>
    <row r="2551" spans="14:15" x14ac:dyDescent="0.25">
      <c r="N2551">
        <v>127400</v>
      </c>
      <c r="O2551">
        <v>10</v>
      </c>
    </row>
    <row r="2552" spans="14:15" x14ac:dyDescent="0.25">
      <c r="N2552">
        <v>127450</v>
      </c>
      <c r="O2552">
        <v>6</v>
      </c>
    </row>
    <row r="2553" spans="14:15" x14ac:dyDescent="0.25">
      <c r="N2553">
        <v>127500</v>
      </c>
      <c r="O2553">
        <v>6</v>
      </c>
    </row>
    <row r="2554" spans="14:15" x14ac:dyDescent="0.25">
      <c r="N2554">
        <v>127550</v>
      </c>
      <c r="O2554">
        <v>7</v>
      </c>
    </row>
    <row r="2555" spans="14:15" x14ac:dyDescent="0.25">
      <c r="N2555">
        <v>127600</v>
      </c>
      <c r="O2555">
        <v>2</v>
      </c>
    </row>
    <row r="2556" spans="14:15" x14ac:dyDescent="0.25">
      <c r="N2556">
        <v>127700</v>
      </c>
      <c r="O2556">
        <v>2</v>
      </c>
    </row>
    <row r="2557" spans="14:15" x14ac:dyDescent="0.25">
      <c r="N2557">
        <v>127750</v>
      </c>
      <c r="O2557">
        <v>3</v>
      </c>
    </row>
    <row r="2558" spans="14:15" x14ac:dyDescent="0.25">
      <c r="N2558">
        <v>127800</v>
      </c>
      <c r="O2558">
        <v>4</v>
      </c>
    </row>
    <row r="2559" spans="14:15" x14ac:dyDescent="0.25">
      <c r="N2559">
        <v>127850</v>
      </c>
      <c r="O2559">
        <v>5</v>
      </c>
    </row>
    <row r="2560" spans="14:15" x14ac:dyDescent="0.25">
      <c r="N2560">
        <v>127900</v>
      </c>
      <c r="O2560">
        <v>4</v>
      </c>
    </row>
    <row r="2561" spans="14:15" x14ac:dyDescent="0.25">
      <c r="N2561">
        <v>127950</v>
      </c>
      <c r="O2561">
        <v>4</v>
      </c>
    </row>
    <row r="2562" spans="14:15" x14ac:dyDescent="0.25">
      <c r="N2562">
        <v>128000</v>
      </c>
      <c r="O2562">
        <v>1</v>
      </c>
    </row>
    <row r="2563" spans="14:15" x14ac:dyDescent="0.25">
      <c r="N2563">
        <v>128050</v>
      </c>
      <c r="O2563">
        <v>3</v>
      </c>
    </row>
    <row r="2564" spans="14:15" x14ac:dyDescent="0.25">
      <c r="N2564">
        <v>128100</v>
      </c>
      <c r="O2564">
        <v>4</v>
      </c>
    </row>
    <row r="2565" spans="14:15" x14ac:dyDescent="0.25">
      <c r="N2565">
        <v>128150</v>
      </c>
      <c r="O2565">
        <v>4</v>
      </c>
    </row>
    <row r="2566" spans="14:15" x14ac:dyDescent="0.25">
      <c r="N2566">
        <v>128200</v>
      </c>
      <c r="O2566">
        <v>6</v>
      </c>
    </row>
    <row r="2567" spans="14:15" x14ac:dyDescent="0.25">
      <c r="N2567">
        <v>128250</v>
      </c>
      <c r="O2567">
        <v>6</v>
      </c>
    </row>
    <row r="2568" spans="14:15" x14ac:dyDescent="0.25">
      <c r="N2568">
        <v>128300</v>
      </c>
      <c r="O2568">
        <v>4</v>
      </c>
    </row>
    <row r="2569" spans="14:15" x14ac:dyDescent="0.25">
      <c r="N2569">
        <v>128350</v>
      </c>
      <c r="O2569">
        <v>8</v>
      </c>
    </row>
    <row r="2570" spans="14:15" x14ac:dyDescent="0.25">
      <c r="N2570">
        <v>128400</v>
      </c>
      <c r="O2570">
        <v>4</v>
      </c>
    </row>
    <row r="2571" spans="14:15" x14ac:dyDescent="0.25">
      <c r="N2571">
        <v>128450</v>
      </c>
      <c r="O2571">
        <v>6</v>
      </c>
    </row>
    <row r="2572" spans="14:15" x14ac:dyDescent="0.25">
      <c r="N2572">
        <v>128500</v>
      </c>
      <c r="O2572">
        <v>3</v>
      </c>
    </row>
    <row r="2573" spans="14:15" x14ac:dyDescent="0.25">
      <c r="N2573">
        <v>128550</v>
      </c>
      <c r="O2573">
        <v>4</v>
      </c>
    </row>
    <row r="2574" spans="14:15" x14ac:dyDescent="0.25">
      <c r="N2574">
        <v>128600</v>
      </c>
      <c r="O2574">
        <v>4</v>
      </c>
    </row>
    <row r="2575" spans="14:15" x14ac:dyDescent="0.25">
      <c r="N2575">
        <v>128650</v>
      </c>
      <c r="O2575">
        <v>4</v>
      </c>
    </row>
    <row r="2576" spans="14:15" x14ac:dyDescent="0.25">
      <c r="N2576">
        <v>128700</v>
      </c>
      <c r="O2576">
        <v>7</v>
      </c>
    </row>
    <row r="2577" spans="14:15" x14ac:dyDescent="0.25">
      <c r="N2577">
        <v>128750</v>
      </c>
      <c r="O2577">
        <v>8</v>
      </c>
    </row>
    <row r="2578" spans="14:15" x14ac:dyDescent="0.25">
      <c r="N2578">
        <v>128800</v>
      </c>
      <c r="O2578">
        <v>4</v>
      </c>
    </row>
    <row r="2579" spans="14:15" x14ac:dyDescent="0.25">
      <c r="N2579">
        <v>128850</v>
      </c>
      <c r="O2579">
        <v>10</v>
      </c>
    </row>
    <row r="2580" spans="14:15" x14ac:dyDescent="0.25">
      <c r="N2580">
        <v>128900</v>
      </c>
      <c r="O2580">
        <v>6</v>
      </c>
    </row>
    <row r="2581" spans="14:15" x14ac:dyDescent="0.25">
      <c r="N2581">
        <v>128950</v>
      </c>
      <c r="O2581">
        <v>5</v>
      </c>
    </row>
    <row r="2582" spans="14:15" x14ac:dyDescent="0.25">
      <c r="N2582">
        <v>129000</v>
      </c>
      <c r="O2582">
        <v>6</v>
      </c>
    </row>
    <row r="2583" spans="14:15" x14ac:dyDescent="0.25">
      <c r="N2583">
        <v>129050</v>
      </c>
      <c r="O2583">
        <v>4</v>
      </c>
    </row>
    <row r="2584" spans="14:15" x14ac:dyDescent="0.25">
      <c r="N2584">
        <v>129100</v>
      </c>
      <c r="O2584">
        <v>3</v>
      </c>
    </row>
    <row r="2585" spans="14:15" x14ac:dyDescent="0.25">
      <c r="N2585">
        <v>129150</v>
      </c>
      <c r="O2585">
        <v>4</v>
      </c>
    </row>
    <row r="2586" spans="14:15" x14ac:dyDescent="0.25">
      <c r="N2586">
        <v>129200</v>
      </c>
      <c r="O2586">
        <v>5</v>
      </c>
    </row>
    <row r="2587" spans="14:15" x14ac:dyDescent="0.25">
      <c r="N2587">
        <v>129250</v>
      </c>
      <c r="O2587">
        <v>9</v>
      </c>
    </row>
    <row r="2588" spans="14:15" x14ac:dyDescent="0.25">
      <c r="N2588">
        <v>129300</v>
      </c>
      <c r="O2588">
        <v>2</v>
      </c>
    </row>
    <row r="2589" spans="14:15" x14ac:dyDescent="0.25">
      <c r="N2589">
        <v>129350</v>
      </c>
      <c r="O2589">
        <v>8</v>
      </c>
    </row>
    <row r="2590" spans="14:15" x14ac:dyDescent="0.25">
      <c r="N2590">
        <v>129400</v>
      </c>
      <c r="O2590">
        <v>5</v>
      </c>
    </row>
    <row r="2591" spans="14:15" x14ac:dyDescent="0.25">
      <c r="N2591">
        <v>129450</v>
      </c>
      <c r="O2591">
        <v>6</v>
      </c>
    </row>
    <row r="2592" spans="14:15" x14ac:dyDescent="0.25">
      <c r="N2592">
        <v>129500</v>
      </c>
      <c r="O2592">
        <v>4</v>
      </c>
    </row>
    <row r="2593" spans="14:15" x14ac:dyDescent="0.25">
      <c r="N2593">
        <v>129550</v>
      </c>
      <c r="O2593">
        <v>2</v>
      </c>
    </row>
    <row r="2594" spans="14:15" x14ac:dyDescent="0.25">
      <c r="N2594">
        <v>129650</v>
      </c>
      <c r="O2594">
        <v>6</v>
      </c>
    </row>
    <row r="2595" spans="14:15" x14ac:dyDescent="0.25">
      <c r="N2595">
        <v>129700</v>
      </c>
      <c r="O2595">
        <v>4</v>
      </c>
    </row>
    <row r="2596" spans="14:15" x14ac:dyDescent="0.25">
      <c r="N2596">
        <v>129750</v>
      </c>
      <c r="O2596">
        <v>6</v>
      </c>
    </row>
    <row r="2597" spans="14:15" x14ac:dyDescent="0.25">
      <c r="N2597">
        <v>129800</v>
      </c>
      <c r="O2597">
        <v>4</v>
      </c>
    </row>
    <row r="2598" spans="14:15" x14ac:dyDescent="0.25">
      <c r="N2598">
        <v>129850</v>
      </c>
      <c r="O2598">
        <v>6</v>
      </c>
    </row>
    <row r="2599" spans="14:15" x14ac:dyDescent="0.25">
      <c r="N2599">
        <v>129900</v>
      </c>
      <c r="O2599">
        <v>1</v>
      </c>
    </row>
    <row r="2600" spans="14:15" x14ac:dyDescent="0.25">
      <c r="N2600">
        <v>129950</v>
      </c>
      <c r="O2600">
        <v>3</v>
      </c>
    </row>
    <row r="2601" spans="14:15" x14ac:dyDescent="0.25">
      <c r="N2601">
        <v>130000</v>
      </c>
      <c r="O2601">
        <v>4</v>
      </c>
    </row>
    <row r="2602" spans="14:15" x14ac:dyDescent="0.25">
      <c r="N2602">
        <v>130050</v>
      </c>
      <c r="O2602">
        <v>4</v>
      </c>
    </row>
    <row r="2603" spans="14:15" x14ac:dyDescent="0.25">
      <c r="N2603">
        <v>130100</v>
      </c>
      <c r="O2603">
        <v>1</v>
      </c>
    </row>
    <row r="2604" spans="14:15" x14ac:dyDescent="0.25">
      <c r="N2604">
        <v>130150</v>
      </c>
      <c r="O2604">
        <v>3</v>
      </c>
    </row>
    <row r="2605" spans="14:15" x14ac:dyDescent="0.25">
      <c r="N2605">
        <v>130200</v>
      </c>
      <c r="O2605">
        <v>3</v>
      </c>
    </row>
    <row r="2606" spans="14:15" x14ac:dyDescent="0.25">
      <c r="N2606">
        <v>130300</v>
      </c>
      <c r="O2606">
        <v>9</v>
      </c>
    </row>
    <row r="2607" spans="14:15" x14ac:dyDescent="0.25">
      <c r="N2607">
        <v>130350</v>
      </c>
      <c r="O2607">
        <v>2</v>
      </c>
    </row>
    <row r="2608" spans="14:15" x14ac:dyDescent="0.25">
      <c r="N2608">
        <v>130400</v>
      </c>
      <c r="O2608">
        <v>4</v>
      </c>
    </row>
    <row r="2609" spans="14:15" x14ac:dyDescent="0.25">
      <c r="N2609">
        <v>130450</v>
      </c>
      <c r="O2609">
        <v>4</v>
      </c>
    </row>
    <row r="2610" spans="14:15" x14ac:dyDescent="0.25">
      <c r="N2610">
        <v>130500</v>
      </c>
      <c r="O2610">
        <v>4</v>
      </c>
    </row>
    <row r="2611" spans="14:15" x14ac:dyDescent="0.25">
      <c r="N2611">
        <v>130550</v>
      </c>
      <c r="O2611">
        <v>4</v>
      </c>
    </row>
    <row r="2612" spans="14:15" x14ac:dyDescent="0.25">
      <c r="N2612">
        <v>130600</v>
      </c>
      <c r="O2612">
        <v>3</v>
      </c>
    </row>
    <row r="2613" spans="14:15" x14ac:dyDescent="0.25">
      <c r="N2613">
        <v>130650</v>
      </c>
      <c r="O2613">
        <v>3</v>
      </c>
    </row>
    <row r="2614" spans="14:15" x14ac:dyDescent="0.25">
      <c r="N2614">
        <v>130700</v>
      </c>
      <c r="O2614">
        <v>4</v>
      </c>
    </row>
    <row r="2615" spans="14:15" x14ac:dyDescent="0.25">
      <c r="N2615">
        <v>130750</v>
      </c>
      <c r="O2615">
        <v>6</v>
      </c>
    </row>
    <row r="2616" spans="14:15" x14ac:dyDescent="0.25">
      <c r="N2616">
        <v>130800</v>
      </c>
      <c r="O2616">
        <v>2</v>
      </c>
    </row>
    <row r="2617" spans="14:15" x14ac:dyDescent="0.25">
      <c r="N2617">
        <v>130850</v>
      </c>
      <c r="O2617">
        <v>4</v>
      </c>
    </row>
    <row r="2618" spans="14:15" x14ac:dyDescent="0.25">
      <c r="N2618">
        <v>130900</v>
      </c>
      <c r="O2618">
        <v>4</v>
      </c>
    </row>
    <row r="2619" spans="14:15" x14ac:dyDescent="0.25">
      <c r="N2619">
        <v>130950</v>
      </c>
      <c r="O2619">
        <v>1</v>
      </c>
    </row>
    <row r="2620" spans="14:15" x14ac:dyDescent="0.25">
      <c r="N2620">
        <v>131000</v>
      </c>
      <c r="O2620">
        <v>5</v>
      </c>
    </row>
    <row r="2621" spans="14:15" x14ac:dyDescent="0.25">
      <c r="N2621">
        <v>131050</v>
      </c>
      <c r="O2621">
        <v>4</v>
      </c>
    </row>
    <row r="2622" spans="14:15" x14ac:dyDescent="0.25">
      <c r="N2622">
        <v>131100</v>
      </c>
      <c r="O2622">
        <v>4</v>
      </c>
    </row>
    <row r="2623" spans="14:15" x14ac:dyDescent="0.25">
      <c r="N2623">
        <v>131150</v>
      </c>
      <c r="O2623">
        <v>3</v>
      </c>
    </row>
    <row r="2624" spans="14:15" x14ac:dyDescent="0.25">
      <c r="N2624">
        <v>131200</v>
      </c>
      <c r="O2624">
        <v>3</v>
      </c>
    </row>
    <row r="2625" spans="14:15" x14ac:dyDescent="0.25">
      <c r="N2625">
        <v>131250</v>
      </c>
      <c r="O2625">
        <v>8</v>
      </c>
    </row>
    <row r="2626" spans="14:15" x14ac:dyDescent="0.25">
      <c r="N2626">
        <v>131300</v>
      </c>
      <c r="O2626">
        <v>6</v>
      </c>
    </row>
    <row r="2627" spans="14:15" x14ac:dyDescent="0.25">
      <c r="N2627">
        <v>131350</v>
      </c>
      <c r="O2627">
        <v>1</v>
      </c>
    </row>
    <row r="2628" spans="14:15" x14ac:dyDescent="0.25">
      <c r="N2628">
        <v>131400</v>
      </c>
      <c r="O2628">
        <v>10</v>
      </c>
    </row>
    <row r="2629" spans="14:15" x14ac:dyDescent="0.25">
      <c r="N2629">
        <v>131450</v>
      </c>
      <c r="O2629">
        <v>2</v>
      </c>
    </row>
    <row r="2630" spans="14:15" x14ac:dyDescent="0.25">
      <c r="N2630">
        <v>131500</v>
      </c>
      <c r="O2630">
        <v>3</v>
      </c>
    </row>
    <row r="2631" spans="14:15" x14ac:dyDescent="0.25">
      <c r="N2631">
        <v>131550</v>
      </c>
      <c r="O2631">
        <v>6</v>
      </c>
    </row>
    <row r="2632" spans="14:15" x14ac:dyDescent="0.25">
      <c r="N2632">
        <v>131600</v>
      </c>
      <c r="O2632">
        <v>5</v>
      </c>
    </row>
    <row r="2633" spans="14:15" x14ac:dyDescent="0.25">
      <c r="N2633">
        <v>131650</v>
      </c>
      <c r="O2633">
        <v>4</v>
      </c>
    </row>
    <row r="2634" spans="14:15" x14ac:dyDescent="0.25">
      <c r="N2634">
        <v>131700</v>
      </c>
      <c r="O2634">
        <v>4</v>
      </c>
    </row>
    <row r="2635" spans="14:15" x14ac:dyDescent="0.25">
      <c r="N2635">
        <v>131750</v>
      </c>
      <c r="O2635">
        <v>6</v>
      </c>
    </row>
    <row r="2636" spans="14:15" x14ac:dyDescent="0.25">
      <c r="N2636">
        <v>131800</v>
      </c>
      <c r="O2636">
        <v>9</v>
      </c>
    </row>
    <row r="2637" spans="14:15" x14ac:dyDescent="0.25">
      <c r="N2637">
        <v>131850</v>
      </c>
      <c r="O2637">
        <v>2</v>
      </c>
    </row>
    <row r="2638" spans="14:15" x14ac:dyDescent="0.25">
      <c r="N2638">
        <v>131900</v>
      </c>
      <c r="O2638">
        <v>6</v>
      </c>
    </row>
    <row r="2639" spans="14:15" x14ac:dyDescent="0.25">
      <c r="N2639">
        <v>131950</v>
      </c>
      <c r="O2639">
        <v>6</v>
      </c>
    </row>
    <row r="2640" spans="14:15" x14ac:dyDescent="0.25">
      <c r="N2640">
        <v>132050</v>
      </c>
      <c r="O2640">
        <v>3</v>
      </c>
    </row>
    <row r="2641" spans="14:15" x14ac:dyDescent="0.25">
      <c r="N2641">
        <v>132100</v>
      </c>
      <c r="O2641">
        <v>4</v>
      </c>
    </row>
    <row r="2642" spans="14:15" x14ac:dyDescent="0.25">
      <c r="N2642">
        <v>132150</v>
      </c>
      <c r="O2642">
        <v>4</v>
      </c>
    </row>
    <row r="2643" spans="14:15" x14ac:dyDescent="0.25">
      <c r="N2643">
        <v>132200</v>
      </c>
      <c r="O2643">
        <v>4</v>
      </c>
    </row>
    <row r="2644" spans="14:15" x14ac:dyDescent="0.25">
      <c r="N2644">
        <v>132250</v>
      </c>
      <c r="O2644">
        <v>8</v>
      </c>
    </row>
    <row r="2645" spans="14:15" x14ac:dyDescent="0.25">
      <c r="N2645">
        <v>132300</v>
      </c>
      <c r="O2645">
        <v>4</v>
      </c>
    </row>
    <row r="2646" spans="14:15" x14ac:dyDescent="0.25">
      <c r="N2646">
        <v>132350</v>
      </c>
      <c r="O2646">
        <v>7</v>
      </c>
    </row>
    <row r="2647" spans="14:15" x14ac:dyDescent="0.25">
      <c r="N2647">
        <v>132400</v>
      </c>
      <c r="O2647">
        <v>6</v>
      </c>
    </row>
    <row r="2648" spans="14:15" x14ac:dyDescent="0.25">
      <c r="N2648">
        <v>132450</v>
      </c>
      <c r="O2648">
        <v>13</v>
      </c>
    </row>
    <row r="2649" spans="14:15" x14ac:dyDescent="0.25">
      <c r="N2649">
        <v>132500</v>
      </c>
      <c r="O2649">
        <v>4</v>
      </c>
    </row>
    <row r="2650" spans="14:15" x14ac:dyDescent="0.25">
      <c r="N2650">
        <v>132550</v>
      </c>
      <c r="O2650">
        <v>5</v>
      </c>
    </row>
    <row r="2651" spans="14:15" x14ac:dyDescent="0.25">
      <c r="N2651">
        <v>132600</v>
      </c>
      <c r="O2651">
        <v>6</v>
      </c>
    </row>
    <row r="2652" spans="14:15" x14ac:dyDescent="0.25">
      <c r="N2652">
        <v>132650</v>
      </c>
      <c r="O2652">
        <v>2</v>
      </c>
    </row>
    <row r="2653" spans="14:15" x14ac:dyDescent="0.25">
      <c r="N2653">
        <v>132700</v>
      </c>
      <c r="O2653">
        <v>3</v>
      </c>
    </row>
    <row r="2654" spans="14:15" x14ac:dyDescent="0.25">
      <c r="N2654">
        <v>132750</v>
      </c>
      <c r="O2654">
        <v>5</v>
      </c>
    </row>
    <row r="2655" spans="14:15" x14ac:dyDescent="0.25">
      <c r="N2655">
        <v>132800</v>
      </c>
      <c r="O2655">
        <v>5</v>
      </c>
    </row>
    <row r="2656" spans="14:15" x14ac:dyDescent="0.25">
      <c r="N2656">
        <v>132850</v>
      </c>
      <c r="O2656">
        <v>6</v>
      </c>
    </row>
    <row r="2657" spans="14:15" x14ac:dyDescent="0.25">
      <c r="N2657">
        <v>132900</v>
      </c>
      <c r="O2657">
        <v>3</v>
      </c>
    </row>
    <row r="2658" spans="14:15" x14ac:dyDescent="0.25">
      <c r="N2658">
        <v>132950</v>
      </c>
      <c r="O2658">
        <v>7</v>
      </c>
    </row>
    <row r="2659" spans="14:15" x14ac:dyDescent="0.25">
      <c r="N2659">
        <v>133000</v>
      </c>
      <c r="O2659">
        <v>8</v>
      </c>
    </row>
    <row r="2660" spans="14:15" x14ac:dyDescent="0.25">
      <c r="N2660">
        <v>133050</v>
      </c>
      <c r="O2660">
        <v>5</v>
      </c>
    </row>
    <row r="2661" spans="14:15" x14ac:dyDescent="0.25">
      <c r="N2661">
        <v>133100</v>
      </c>
      <c r="O2661">
        <v>4</v>
      </c>
    </row>
    <row r="2662" spans="14:15" x14ac:dyDescent="0.25">
      <c r="N2662">
        <v>133150</v>
      </c>
      <c r="O2662">
        <v>7</v>
      </c>
    </row>
    <row r="2663" spans="14:15" x14ac:dyDescent="0.25">
      <c r="N2663">
        <v>133200</v>
      </c>
      <c r="O2663">
        <v>6</v>
      </c>
    </row>
    <row r="2664" spans="14:15" x14ac:dyDescent="0.25">
      <c r="N2664">
        <v>133250</v>
      </c>
      <c r="O2664">
        <v>2</v>
      </c>
    </row>
    <row r="2665" spans="14:15" x14ac:dyDescent="0.25">
      <c r="N2665">
        <v>133300</v>
      </c>
      <c r="O2665">
        <v>8</v>
      </c>
    </row>
    <row r="2666" spans="14:15" x14ac:dyDescent="0.25">
      <c r="N2666">
        <v>133350</v>
      </c>
      <c r="O2666">
        <v>3</v>
      </c>
    </row>
    <row r="2667" spans="14:15" x14ac:dyDescent="0.25">
      <c r="N2667">
        <v>133400</v>
      </c>
      <c r="O2667">
        <v>6</v>
      </c>
    </row>
    <row r="2668" spans="14:15" x14ac:dyDescent="0.25">
      <c r="N2668">
        <v>133450</v>
      </c>
      <c r="O2668">
        <v>4</v>
      </c>
    </row>
    <row r="2669" spans="14:15" x14ac:dyDescent="0.25">
      <c r="N2669">
        <v>133500</v>
      </c>
      <c r="O2669">
        <v>3</v>
      </c>
    </row>
    <row r="2670" spans="14:15" x14ac:dyDescent="0.25">
      <c r="N2670">
        <v>133550</v>
      </c>
      <c r="O2670">
        <v>6</v>
      </c>
    </row>
    <row r="2671" spans="14:15" x14ac:dyDescent="0.25">
      <c r="N2671">
        <v>133600</v>
      </c>
      <c r="O2671">
        <v>3</v>
      </c>
    </row>
    <row r="2672" spans="14:15" x14ac:dyDescent="0.25">
      <c r="N2672">
        <v>133650</v>
      </c>
      <c r="O2672">
        <v>9</v>
      </c>
    </row>
    <row r="2673" spans="14:15" x14ac:dyDescent="0.25">
      <c r="N2673">
        <v>133750</v>
      </c>
      <c r="O2673">
        <v>6</v>
      </c>
    </row>
    <row r="2674" spans="14:15" x14ac:dyDescent="0.25">
      <c r="N2674">
        <v>133800</v>
      </c>
      <c r="O2674">
        <v>4</v>
      </c>
    </row>
    <row r="2675" spans="14:15" x14ac:dyDescent="0.25">
      <c r="N2675">
        <v>133850</v>
      </c>
      <c r="O2675">
        <v>8</v>
      </c>
    </row>
    <row r="2676" spans="14:15" x14ac:dyDescent="0.25">
      <c r="N2676">
        <v>133900</v>
      </c>
      <c r="O2676">
        <v>5</v>
      </c>
    </row>
    <row r="2677" spans="14:15" x14ac:dyDescent="0.25">
      <c r="N2677">
        <v>133950</v>
      </c>
      <c r="O2677">
        <v>2</v>
      </c>
    </row>
    <row r="2678" spans="14:15" x14ac:dyDescent="0.25">
      <c r="N2678">
        <v>134000</v>
      </c>
      <c r="O2678">
        <v>8</v>
      </c>
    </row>
    <row r="2679" spans="14:15" x14ac:dyDescent="0.25">
      <c r="N2679">
        <v>134050</v>
      </c>
      <c r="O2679">
        <v>9</v>
      </c>
    </row>
    <row r="2680" spans="14:15" x14ac:dyDescent="0.25">
      <c r="N2680">
        <v>134100</v>
      </c>
      <c r="O2680">
        <v>4</v>
      </c>
    </row>
    <row r="2681" spans="14:15" x14ac:dyDescent="0.25">
      <c r="N2681">
        <v>134150</v>
      </c>
      <c r="O2681">
        <v>2</v>
      </c>
    </row>
    <row r="2682" spans="14:15" x14ac:dyDescent="0.25">
      <c r="N2682">
        <v>134200</v>
      </c>
      <c r="O2682">
        <v>5</v>
      </c>
    </row>
    <row r="2683" spans="14:15" x14ac:dyDescent="0.25">
      <c r="N2683">
        <v>134250</v>
      </c>
      <c r="O2683">
        <v>6</v>
      </c>
    </row>
    <row r="2684" spans="14:15" x14ac:dyDescent="0.25">
      <c r="N2684">
        <v>134300</v>
      </c>
      <c r="O2684">
        <v>4</v>
      </c>
    </row>
    <row r="2685" spans="14:15" x14ac:dyDescent="0.25">
      <c r="N2685">
        <v>134350</v>
      </c>
      <c r="O2685">
        <v>4</v>
      </c>
    </row>
    <row r="2686" spans="14:15" x14ac:dyDescent="0.25">
      <c r="N2686">
        <v>134400</v>
      </c>
      <c r="O2686">
        <v>9</v>
      </c>
    </row>
    <row r="2687" spans="14:15" x14ac:dyDescent="0.25">
      <c r="N2687">
        <v>134450</v>
      </c>
      <c r="O2687">
        <v>5</v>
      </c>
    </row>
    <row r="2688" spans="14:15" x14ac:dyDescent="0.25">
      <c r="N2688">
        <v>134500</v>
      </c>
      <c r="O2688">
        <v>4</v>
      </c>
    </row>
    <row r="2689" spans="14:15" x14ac:dyDescent="0.25">
      <c r="N2689">
        <v>134550</v>
      </c>
      <c r="O2689">
        <v>7</v>
      </c>
    </row>
    <row r="2690" spans="14:15" x14ac:dyDescent="0.25">
      <c r="N2690">
        <v>134600</v>
      </c>
      <c r="O2690">
        <v>3</v>
      </c>
    </row>
    <row r="2691" spans="14:15" x14ac:dyDescent="0.25">
      <c r="N2691">
        <v>134650</v>
      </c>
      <c r="O2691">
        <v>5</v>
      </c>
    </row>
    <row r="2692" spans="14:15" x14ac:dyDescent="0.25">
      <c r="N2692">
        <v>134700</v>
      </c>
      <c r="O2692">
        <v>2</v>
      </c>
    </row>
    <row r="2693" spans="14:15" x14ac:dyDescent="0.25">
      <c r="N2693">
        <v>134750</v>
      </c>
      <c r="O2693">
        <v>7</v>
      </c>
    </row>
    <row r="2694" spans="14:15" x14ac:dyDescent="0.25">
      <c r="N2694">
        <v>134800</v>
      </c>
      <c r="O2694">
        <v>2</v>
      </c>
    </row>
    <row r="2695" spans="14:15" x14ac:dyDescent="0.25">
      <c r="N2695">
        <v>134850</v>
      </c>
      <c r="O2695">
        <v>8</v>
      </c>
    </row>
    <row r="2696" spans="14:15" x14ac:dyDescent="0.25">
      <c r="N2696">
        <v>134900</v>
      </c>
      <c r="O2696">
        <v>4</v>
      </c>
    </row>
    <row r="2697" spans="14:15" x14ac:dyDescent="0.25">
      <c r="N2697">
        <v>134950</v>
      </c>
      <c r="O2697">
        <v>8</v>
      </c>
    </row>
    <row r="2698" spans="14:15" x14ac:dyDescent="0.25">
      <c r="N2698">
        <v>135000</v>
      </c>
      <c r="O2698">
        <v>4</v>
      </c>
    </row>
    <row r="2699" spans="14:15" x14ac:dyDescent="0.25">
      <c r="N2699">
        <v>135050</v>
      </c>
      <c r="O2699">
        <v>5</v>
      </c>
    </row>
    <row r="2700" spans="14:15" x14ac:dyDescent="0.25">
      <c r="N2700">
        <v>135100</v>
      </c>
      <c r="O2700">
        <v>5</v>
      </c>
    </row>
    <row r="2701" spans="14:15" x14ac:dyDescent="0.25">
      <c r="N2701">
        <v>135150</v>
      </c>
      <c r="O2701">
        <v>3</v>
      </c>
    </row>
    <row r="2702" spans="14:15" x14ac:dyDescent="0.25">
      <c r="N2702">
        <v>135200</v>
      </c>
      <c r="O2702">
        <v>4</v>
      </c>
    </row>
    <row r="2703" spans="14:15" x14ac:dyDescent="0.25">
      <c r="N2703">
        <v>135250</v>
      </c>
      <c r="O2703">
        <v>8</v>
      </c>
    </row>
    <row r="2704" spans="14:15" x14ac:dyDescent="0.25">
      <c r="N2704">
        <v>135300</v>
      </c>
      <c r="O2704">
        <v>5</v>
      </c>
    </row>
    <row r="2705" spans="14:15" x14ac:dyDescent="0.25">
      <c r="N2705">
        <v>135350</v>
      </c>
      <c r="O2705">
        <v>3</v>
      </c>
    </row>
    <row r="2706" spans="14:15" x14ac:dyDescent="0.25">
      <c r="N2706">
        <v>135400</v>
      </c>
      <c r="O2706">
        <v>3</v>
      </c>
    </row>
    <row r="2707" spans="14:15" x14ac:dyDescent="0.25">
      <c r="N2707">
        <v>135450</v>
      </c>
      <c r="O2707">
        <v>5</v>
      </c>
    </row>
    <row r="2708" spans="14:15" x14ac:dyDescent="0.25">
      <c r="N2708">
        <v>135500</v>
      </c>
      <c r="O2708">
        <v>5</v>
      </c>
    </row>
    <row r="2709" spans="14:15" x14ac:dyDescent="0.25">
      <c r="N2709">
        <v>135550</v>
      </c>
      <c r="O2709">
        <v>2</v>
      </c>
    </row>
    <row r="2710" spans="14:15" x14ac:dyDescent="0.25">
      <c r="N2710">
        <v>135600</v>
      </c>
      <c r="O2710">
        <v>1</v>
      </c>
    </row>
    <row r="2711" spans="14:15" x14ac:dyDescent="0.25">
      <c r="N2711">
        <v>135650</v>
      </c>
      <c r="O2711">
        <v>9</v>
      </c>
    </row>
    <row r="2712" spans="14:15" x14ac:dyDescent="0.25">
      <c r="N2712">
        <v>135750</v>
      </c>
      <c r="O2712">
        <v>2</v>
      </c>
    </row>
    <row r="2713" spans="14:15" x14ac:dyDescent="0.25">
      <c r="N2713">
        <v>135800</v>
      </c>
      <c r="O2713">
        <v>3</v>
      </c>
    </row>
    <row r="2714" spans="14:15" x14ac:dyDescent="0.25">
      <c r="N2714">
        <v>135850</v>
      </c>
      <c r="O2714">
        <v>5</v>
      </c>
    </row>
    <row r="2715" spans="14:15" x14ac:dyDescent="0.25">
      <c r="N2715">
        <v>135900</v>
      </c>
      <c r="O2715">
        <v>3</v>
      </c>
    </row>
    <row r="2716" spans="14:15" x14ac:dyDescent="0.25">
      <c r="N2716">
        <v>135950</v>
      </c>
      <c r="O2716">
        <v>8</v>
      </c>
    </row>
    <row r="2717" spans="14:15" x14ac:dyDescent="0.25">
      <c r="N2717">
        <v>136000</v>
      </c>
      <c r="O2717">
        <v>5</v>
      </c>
    </row>
    <row r="2718" spans="14:15" x14ac:dyDescent="0.25">
      <c r="N2718">
        <v>136050</v>
      </c>
      <c r="O2718">
        <v>4</v>
      </c>
    </row>
    <row r="2719" spans="14:15" x14ac:dyDescent="0.25">
      <c r="N2719">
        <v>136100</v>
      </c>
      <c r="O2719">
        <v>7</v>
      </c>
    </row>
    <row r="2720" spans="14:15" x14ac:dyDescent="0.25">
      <c r="N2720">
        <v>136150</v>
      </c>
      <c r="O2720">
        <v>6</v>
      </c>
    </row>
    <row r="2721" spans="14:15" x14ac:dyDescent="0.25">
      <c r="N2721">
        <v>136200</v>
      </c>
      <c r="O2721">
        <v>6</v>
      </c>
    </row>
    <row r="2722" spans="14:15" x14ac:dyDescent="0.25">
      <c r="N2722">
        <v>136250</v>
      </c>
      <c r="O2722">
        <v>2</v>
      </c>
    </row>
    <row r="2723" spans="14:15" x14ac:dyDescent="0.25">
      <c r="N2723">
        <v>136300</v>
      </c>
      <c r="O2723">
        <v>4</v>
      </c>
    </row>
    <row r="2724" spans="14:15" x14ac:dyDescent="0.25">
      <c r="N2724">
        <v>136350</v>
      </c>
      <c r="O2724">
        <v>3</v>
      </c>
    </row>
    <row r="2725" spans="14:15" x14ac:dyDescent="0.25">
      <c r="N2725">
        <v>136400</v>
      </c>
      <c r="O2725">
        <v>5</v>
      </c>
    </row>
    <row r="2726" spans="14:15" x14ac:dyDescent="0.25">
      <c r="N2726">
        <v>136450</v>
      </c>
      <c r="O2726">
        <v>5</v>
      </c>
    </row>
    <row r="2727" spans="14:15" x14ac:dyDescent="0.25">
      <c r="N2727">
        <v>136500</v>
      </c>
      <c r="O2727">
        <v>7</v>
      </c>
    </row>
    <row r="2728" spans="14:15" x14ac:dyDescent="0.25">
      <c r="N2728">
        <v>136550</v>
      </c>
      <c r="O2728">
        <v>4</v>
      </c>
    </row>
    <row r="2729" spans="14:15" x14ac:dyDescent="0.25">
      <c r="N2729">
        <v>136600</v>
      </c>
      <c r="O2729">
        <v>4</v>
      </c>
    </row>
    <row r="2730" spans="14:15" x14ac:dyDescent="0.25">
      <c r="N2730">
        <v>136650</v>
      </c>
      <c r="O2730">
        <v>5</v>
      </c>
    </row>
    <row r="2731" spans="14:15" x14ac:dyDescent="0.25">
      <c r="N2731">
        <v>136700</v>
      </c>
      <c r="O2731">
        <v>5</v>
      </c>
    </row>
    <row r="2732" spans="14:15" x14ac:dyDescent="0.25">
      <c r="N2732">
        <v>136750</v>
      </c>
      <c r="O2732">
        <v>2</v>
      </c>
    </row>
    <row r="2733" spans="14:15" x14ac:dyDescent="0.25">
      <c r="N2733">
        <v>136800</v>
      </c>
      <c r="O2733">
        <v>7</v>
      </c>
    </row>
    <row r="2734" spans="14:15" x14ac:dyDescent="0.25">
      <c r="N2734">
        <v>136850</v>
      </c>
      <c r="O2734">
        <v>4</v>
      </c>
    </row>
    <row r="2735" spans="14:15" x14ac:dyDescent="0.25">
      <c r="N2735">
        <v>136900</v>
      </c>
      <c r="O2735">
        <v>6</v>
      </c>
    </row>
    <row r="2736" spans="14:15" x14ac:dyDescent="0.25">
      <c r="N2736">
        <v>136950</v>
      </c>
      <c r="O2736">
        <v>4</v>
      </c>
    </row>
    <row r="2737" spans="14:15" x14ac:dyDescent="0.25">
      <c r="N2737">
        <v>137000</v>
      </c>
      <c r="O2737">
        <v>5</v>
      </c>
    </row>
    <row r="2738" spans="14:15" x14ac:dyDescent="0.25">
      <c r="N2738">
        <v>137050</v>
      </c>
      <c r="O2738">
        <v>8</v>
      </c>
    </row>
    <row r="2739" spans="14:15" x14ac:dyDescent="0.25">
      <c r="N2739">
        <v>137100</v>
      </c>
      <c r="O2739">
        <v>3</v>
      </c>
    </row>
    <row r="2740" spans="14:15" x14ac:dyDescent="0.25">
      <c r="N2740">
        <v>137150</v>
      </c>
      <c r="O2740">
        <v>7</v>
      </c>
    </row>
    <row r="2741" spans="14:15" x14ac:dyDescent="0.25">
      <c r="N2741">
        <v>137200</v>
      </c>
      <c r="O2741">
        <v>2</v>
      </c>
    </row>
    <row r="2742" spans="14:15" x14ac:dyDescent="0.25">
      <c r="N2742">
        <v>137250</v>
      </c>
      <c r="O2742">
        <v>2</v>
      </c>
    </row>
    <row r="2743" spans="14:15" x14ac:dyDescent="0.25">
      <c r="N2743">
        <v>137300</v>
      </c>
      <c r="O2743">
        <v>4</v>
      </c>
    </row>
    <row r="2744" spans="14:15" x14ac:dyDescent="0.25">
      <c r="N2744">
        <v>137350</v>
      </c>
      <c r="O2744">
        <v>9</v>
      </c>
    </row>
    <row r="2745" spans="14:15" x14ac:dyDescent="0.25">
      <c r="N2745">
        <v>137400</v>
      </c>
      <c r="O2745">
        <v>4</v>
      </c>
    </row>
    <row r="2746" spans="14:15" x14ac:dyDescent="0.25">
      <c r="N2746">
        <v>137450</v>
      </c>
      <c r="O2746">
        <v>2</v>
      </c>
    </row>
    <row r="2747" spans="14:15" x14ac:dyDescent="0.25">
      <c r="N2747">
        <v>137500</v>
      </c>
      <c r="O2747">
        <v>3</v>
      </c>
    </row>
    <row r="2748" spans="14:15" x14ac:dyDescent="0.25">
      <c r="N2748">
        <v>137550</v>
      </c>
      <c r="O2748">
        <v>5</v>
      </c>
    </row>
    <row r="2749" spans="14:15" x14ac:dyDescent="0.25">
      <c r="N2749">
        <v>137600</v>
      </c>
      <c r="O2749">
        <v>9</v>
      </c>
    </row>
    <row r="2750" spans="14:15" x14ac:dyDescent="0.25">
      <c r="N2750">
        <v>137650</v>
      </c>
      <c r="O2750">
        <v>1</v>
      </c>
    </row>
    <row r="2751" spans="14:15" x14ac:dyDescent="0.25">
      <c r="N2751">
        <v>137700</v>
      </c>
      <c r="O2751">
        <v>5</v>
      </c>
    </row>
    <row r="2752" spans="14:15" x14ac:dyDescent="0.25">
      <c r="N2752">
        <v>137750</v>
      </c>
      <c r="O2752">
        <v>8</v>
      </c>
    </row>
    <row r="2753" spans="14:15" x14ac:dyDescent="0.25">
      <c r="N2753">
        <v>137800</v>
      </c>
      <c r="O2753">
        <v>4</v>
      </c>
    </row>
    <row r="2754" spans="14:15" x14ac:dyDescent="0.25">
      <c r="N2754">
        <v>137850</v>
      </c>
      <c r="O2754">
        <v>6</v>
      </c>
    </row>
    <row r="2755" spans="14:15" x14ac:dyDescent="0.25">
      <c r="N2755">
        <v>137900</v>
      </c>
      <c r="O2755">
        <v>2</v>
      </c>
    </row>
    <row r="2756" spans="14:15" x14ac:dyDescent="0.25">
      <c r="N2756">
        <v>137950</v>
      </c>
      <c r="O2756">
        <v>3</v>
      </c>
    </row>
    <row r="2757" spans="14:15" x14ac:dyDescent="0.25">
      <c r="N2757">
        <v>138000</v>
      </c>
      <c r="O2757">
        <v>4</v>
      </c>
    </row>
    <row r="2758" spans="14:15" x14ac:dyDescent="0.25">
      <c r="N2758">
        <v>138050</v>
      </c>
      <c r="O2758">
        <v>5</v>
      </c>
    </row>
    <row r="2759" spans="14:15" x14ac:dyDescent="0.25">
      <c r="N2759">
        <v>138100</v>
      </c>
      <c r="O2759">
        <v>5</v>
      </c>
    </row>
    <row r="2760" spans="14:15" x14ac:dyDescent="0.25">
      <c r="N2760">
        <v>138150</v>
      </c>
      <c r="O2760">
        <v>7</v>
      </c>
    </row>
    <row r="2761" spans="14:15" x14ac:dyDescent="0.25">
      <c r="N2761">
        <v>138200</v>
      </c>
      <c r="O2761">
        <v>2</v>
      </c>
    </row>
    <row r="2762" spans="14:15" x14ac:dyDescent="0.25">
      <c r="N2762">
        <v>138250</v>
      </c>
      <c r="O2762">
        <v>3</v>
      </c>
    </row>
    <row r="2763" spans="14:15" x14ac:dyDescent="0.25">
      <c r="N2763">
        <v>138300</v>
      </c>
      <c r="O2763">
        <v>3</v>
      </c>
    </row>
    <row r="2764" spans="14:15" x14ac:dyDescent="0.25">
      <c r="N2764">
        <v>138350</v>
      </c>
      <c r="O2764">
        <v>7</v>
      </c>
    </row>
    <row r="2765" spans="14:15" x14ac:dyDescent="0.25">
      <c r="N2765">
        <v>138400</v>
      </c>
      <c r="O2765">
        <v>3</v>
      </c>
    </row>
    <row r="2766" spans="14:15" x14ac:dyDescent="0.25">
      <c r="N2766">
        <v>138450</v>
      </c>
      <c r="O2766">
        <v>3</v>
      </c>
    </row>
    <row r="2767" spans="14:15" x14ac:dyDescent="0.25">
      <c r="N2767">
        <v>138500</v>
      </c>
      <c r="O2767">
        <v>6</v>
      </c>
    </row>
    <row r="2768" spans="14:15" x14ac:dyDescent="0.25">
      <c r="N2768">
        <v>138550</v>
      </c>
      <c r="O2768">
        <v>4</v>
      </c>
    </row>
    <row r="2769" spans="14:15" x14ac:dyDescent="0.25">
      <c r="N2769">
        <v>138600</v>
      </c>
      <c r="O2769">
        <v>6</v>
      </c>
    </row>
    <row r="2770" spans="14:15" x14ac:dyDescent="0.25">
      <c r="N2770">
        <v>138650</v>
      </c>
      <c r="O2770">
        <v>3</v>
      </c>
    </row>
    <row r="2771" spans="14:15" x14ac:dyDescent="0.25">
      <c r="N2771">
        <v>138700</v>
      </c>
      <c r="O2771">
        <v>1</v>
      </c>
    </row>
    <row r="2772" spans="14:15" x14ac:dyDescent="0.25">
      <c r="N2772">
        <v>138750</v>
      </c>
      <c r="O2772">
        <v>5</v>
      </c>
    </row>
    <row r="2773" spans="14:15" x14ac:dyDescent="0.25">
      <c r="N2773">
        <v>138800</v>
      </c>
      <c r="O2773">
        <v>4</v>
      </c>
    </row>
    <row r="2774" spans="14:15" x14ac:dyDescent="0.25">
      <c r="N2774">
        <v>138850</v>
      </c>
      <c r="O2774">
        <v>5</v>
      </c>
    </row>
    <row r="2775" spans="14:15" x14ac:dyDescent="0.25">
      <c r="N2775">
        <v>138900</v>
      </c>
      <c r="O2775">
        <v>7</v>
      </c>
    </row>
    <row r="2776" spans="14:15" x14ac:dyDescent="0.25">
      <c r="N2776">
        <v>138950</v>
      </c>
      <c r="O2776">
        <v>2</v>
      </c>
    </row>
    <row r="2777" spans="14:15" x14ac:dyDescent="0.25">
      <c r="N2777">
        <v>139000</v>
      </c>
      <c r="O2777">
        <v>7</v>
      </c>
    </row>
    <row r="2778" spans="14:15" x14ac:dyDescent="0.25">
      <c r="N2778">
        <v>139050</v>
      </c>
      <c r="O2778">
        <v>1</v>
      </c>
    </row>
    <row r="2779" spans="14:15" x14ac:dyDescent="0.25">
      <c r="N2779">
        <v>139100</v>
      </c>
      <c r="O2779">
        <v>2</v>
      </c>
    </row>
    <row r="2780" spans="14:15" x14ac:dyDescent="0.25">
      <c r="N2780">
        <v>139150</v>
      </c>
      <c r="O2780">
        <v>4</v>
      </c>
    </row>
    <row r="2781" spans="14:15" x14ac:dyDescent="0.25">
      <c r="N2781">
        <v>139200</v>
      </c>
      <c r="O2781">
        <v>2</v>
      </c>
    </row>
    <row r="2782" spans="14:15" x14ac:dyDescent="0.25">
      <c r="N2782">
        <v>139250</v>
      </c>
      <c r="O2782">
        <v>4</v>
      </c>
    </row>
    <row r="2783" spans="14:15" x14ac:dyDescent="0.25">
      <c r="N2783">
        <v>139300</v>
      </c>
      <c r="O2783">
        <v>8</v>
      </c>
    </row>
    <row r="2784" spans="14:15" x14ac:dyDescent="0.25">
      <c r="N2784">
        <v>139350</v>
      </c>
      <c r="O2784">
        <v>5</v>
      </c>
    </row>
    <row r="2785" spans="14:15" x14ac:dyDescent="0.25">
      <c r="N2785">
        <v>139400</v>
      </c>
      <c r="O2785">
        <v>3</v>
      </c>
    </row>
    <row r="2786" spans="14:15" x14ac:dyDescent="0.25">
      <c r="N2786">
        <v>139450</v>
      </c>
      <c r="O2786">
        <v>3</v>
      </c>
    </row>
    <row r="2787" spans="14:15" x14ac:dyDescent="0.25">
      <c r="N2787">
        <v>139500</v>
      </c>
      <c r="O2787">
        <v>4</v>
      </c>
    </row>
    <row r="2788" spans="14:15" x14ac:dyDescent="0.25">
      <c r="N2788">
        <v>139550</v>
      </c>
      <c r="O2788">
        <v>6</v>
      </c>
    </row>
    <row r="2789" spans="14:15" x14ac:dyDescent="0.25">
      <c r="N2789">
        <v>139600</v>
      </c>
      <c r="O2789">
        <v>2</v>
      </c>
    </row>
    <row r="2790" spans="14:15" x14ac:dyDescent="0.25">
      <c r="N2790">
        <v>139650</v>
      </c>
      <c r="O2790">
        <v>2</v>
      </c>
    </row>
    <row r="2791" spans="14:15" x14ac:dyDescent="0.25">
      <c r="N2791">
        <v>139700</v>
      </c>
      <c r="O2791">
        <v>3</v>
      </c>
    </row>
    <row r="2792" spans="14:15" x14ac:dyDescent="0.25">
      <c r="N2792">
        <v>139750</v>
      </c>
      <c r="O2792">
        <v>5</v>
      </c>
    </row>
    <row r="2793" spans="14:15" x14ac:dyDescent="0.25">
      <c r="N2793">
        <v>139800</v>
      </c>
      <c r="O2793">
        <v>5</v>
      </c>
    </row>
    <row r="2794" spans="14:15" x14ac:dyDescent="0.25">
      <c r="N2794">
        <v>139850</v>
      </c>
      <c r="O2794">
        <v>11</v>
      </c>
    </row>
    <row r="2795" spans="14:15" x14ac:dyDescent="0.25">
      <c r="N2795">
        <v>139900</v>
      </c>
      <c r="O2795">
        <v>2</v>
      </c>
    </row>
    <row r="2796" spans="14:15" x14ac:dyDescent="0.25">
      <c r="N2796">
        <v>139950</v>
      </c>
      <c r="O2796">
        <v>6</v>
      </c>
    </row>
    <row r="2797" spans="14:15" x14ac:dyDescent="0.25">
      <c r="N2797">
        <v>140000</v>
      </c>
      <c r="O2797">
        <v>3</v>
      </c>
    </row>
    <row r="2798" spans="14:15" x14ac:dyDescent="0.25">
      <c r="N2798">
        <v>140050</v>
      </c>
      <c r="O2798">
        <v>4</v>
      </c>
    </row>
    <row r="2799" spans="14:15" x14ac:dyDescent="0.25">
      <c r="N2799">
        <v>140100</v>
      </c>
      <c r="O2799">
        <v>6</v>
      </c>
    </row>
    <row r="2800" spans="14:15" x14ac:dyDescent="0.25">
      <c r="N2800">
        <v>140150</v>
      </c>
      <c r="O2800">
        <v>3</v>
      </c>
    </row>
    <row r="2801" spans="14:15" x14ac:dyDescent="0.25">
      <c r="N2801">
        <v>140200</v>
      </c>
      <c r="O2801">
        <v>5</v>
      </c>
    </row>
    <row r="2802" spans="14:15" x14ac:dyDescent="0.25">
      <c r="N2802">
        <v>140250</v>
      </c>
      <c r="O2802">
        <v>2</v>
      </c>
    </row>
    <row r="2803" spans="14:15" x14ac:dyDescent="0.25">
      <c r="N2803">
        <v>140300</v>
      </c>
      <c r="O2803">
        <v>2</v>
      </c>
    </row>
    <row r="2804" spans="14:15" x14ac:dyDescent="0.25">
      <c r="N2804">
        <v>140350</v>
      </c>
      <c r="O2804">
        <v>4</v>
      </c>
    </row>
    <row r="2805" spans="14:15" x14ac:dyDescent="0.25">
      <c r="N2805">
        <v>140400</v>
      </c>
      <c r="O2805">
        <v>2</v>
      </c>
    </row>
    <row r="2806" spans="14:15" x14ac:dyDescent="0.25">
      <c r="N2806">
        <v>140450</v>
      </c>
      <c r="O2806">
        <v>6</v>
      </c>
    </row>
    <row r="2807" spans="14:15" x14ac:dyDescent="0.25">
      <c r="N2807">
        <v>140500</v>
      </c>
      <c r="O2807">
        <v>4</v>
      </c>
    </row>
    <row r="2808" spans="14:15" x14ac:dyDescent="0.25">
      <c r="N2808">
        <v>140550</v>
      </c>
      <c r="O2808">
        <v>2</v>
      </c>
    </row>
    <row r="2809" spans="14:15" x14ac:dyDescent="0.25">
      <c r="N2809">
        <v>140600</v>
      </c>
      <c r="O2809">
        <v>1</v>
      </c>
    </row>
    <row r="2810" spans="14:15" x14ac:dyDescent="0.25">
      <c r="N2810">
        <v>140650</v>
      </c>
      <c r="O2810">
        <v>5</v>
      </c>
    </row>
    <row r="2811" spans="14:15" x14ac:dyDescent="0.25">
      <c r="N2811">
        <v>140700</v>
      </c>
      <c r="O2811">
        <v>5</v>
      </c>
    </row>
    <row r="2812" spans="14:15" x14ac:dyDescent="0.25">
      <c r="N2812">
        <v>140750</v>
      </c>
      <c r="O2812">
        <v>2</v>
      </c>
    </row>
    <row r="2813" spans="14:15" x14ac:dyDescent="0.25">
      <c r="N2813">
        <v>140800</v>
      </c>
      <c r="O2813">
        <v>1</v>
      </c>
    </row>
    <row r="2814" spans="14:15" x14ac:dyDescent="0.25">
      <c r="N2814">
        <v>140850</v>
      </c>
      <c r="O2814">
        <v>2</v>
      </c>
    </row>
    <row r="2815" spans="14:15" x14ac:dyDescent="0.25">
      <c r="N2815">
        <v>140900</v>
      </c>
      <c r="O2815">
        <v>6</v>
      </c>
    </row>
    <row r="2816" spans="14:15" x14ac:dyDescent="0.25">
      <c r="N2816">
        <v>140950</v>
      </c>
      <c r="O2816">
        <v>5</v>
      </c>
    </row>
    <row r="2817" spans="14:15" x14ac:dyDescent="0.25">
      <c r="N2817">
        <v>141000</v>
      </c>
      <c r="O2817">
        <v>4</v>
      </c>
    </row>
    <row r="2818" spans="14:15" x14ac:dyDescent="0.25">
      <c r="N2818">
        <v>141050</v>
      </c>
      <c r="O2818">
        <v>3</v>
      </c>
    </row>
    <row r="2819" spans="14:15" x14ac:dyDescent="0.25">
      <c r="N2819">
        <v>141100</v>
      </c>
      <c r="O2819">
        <v>6</v>
      </c>
    </row>
    <row r="2820" spans="14:15" x14ac:dyDescent="0.25">
      <c r="N2820">
        <v>141150</v>
      </c>
      <c r="O2820">
        <v>6</v>
      </c>
    </row>
    <row r="2821" spans="14:15" x14ac:dyDescent="0.25">
      <c r="N2821">
        <v>141200</v>
      </c>
      <c r="O2821">
        <v>7</v>
      </c>
    </row>
    <row r="2822" spans="14:15" x14ac:dyDescent="0.25">
      <c r="N2822">
        <v>141250</v>
      </c>
      <c r="O2822">
        <v>1</v>
      </c>
    </row>
    <row r="2823" spans="14:15" x14ac:dyDescent="0.25">
      <c r="N2823">
        <v>141300</v>
      </c>
      <c r="O2823">
        <v>3</v>
      </c>
    </row>
    <row r="2824" spans="14:15" x14ac:dyDescent="0.25">
      <c r="N2824">
        <v>141350</v>
      </c>
      <c r="O2824">
        <v>5</v>
      </c>
    </row>
    <row r="2825" spans="14:15" x14ac:dyDescent="0.25">
      <c r="N2825">
        <v>141400</v>
      </c>
      <c r="O2825">
        <v>3</v>
      </c>
    </row>
    <row r="2826" spans="14:15" x14ac:dyDescent="0.25">
      <c r="N2826">
        <v>141450</v>
      </c>
      <c r="O2826">
        <v>2</v>
      </c>
    </row>
    <row r="2827" spans="14:15" x14ac:dyDescent="0.25">
      <c r="N2827">
        <v>141500</v>
      </c>
      <c r="O2827">
        <v>6</v>
      </c>
    </row>
    <row r="2828" spans="14:15" x14ac:dyDescent="0.25">
      <c r="N2828">
        <v>141550</v>
      </c>
      <c r="O2828">
        <v>3</v>
      </c>
    </row>
    <row r="2829" spans="14:15" x14ac:dyDescent="0.25">
      <c r="N2829">
        <v>141600</v>
      </c>
      <c r="O2829">
        <v>6</v>
      </c>
    </row>
    <row r="2830" spans="14:15" x14ac:dyDescent="0.25">
      <c r="N2830">
        <v>141650</v>
      </c>
      <c r="O2830">
        <v>4</v>
      </c>
    </row>
    <row r="2831" spans="14:15" x14ac:dyDescent="0.25">
      <c r="N2831">
        <v>141700</v>
      </c>
      <c r="O2831">
        <v>2</v>
      </c>
    </row>
    <row r="2832" spans="14:15" x14ac:dyDescent="0.25">
      <c r="N2832">
        <v>141750</v>
      </c>
      <c r="O2832">
        <v>6</v>
      </c>
    </row>
    <row r="2833" spans="14:15" x14ac:dyDescent="0.25">
      <c r="N2833">
        <v>141800</v>
      </c>
      <c r="O2833">
        <v>3</v>
      </c>
    </row>
    <row r="2834" spans="14:15" x14ac:dyDescent="0.25">
      <c r="N2834">
        <v>141850</v>
      </c>
      <c r="O2834">
        <v>5</v>
      </c>
    </row>
    <row r="2835" spans="14:15" x14ac:dyDescent="0.25">
      <c r="N2835">
        <v>141900</v>
      </c>
      <c r="O2835">
        <v>2</v>
      </c>
    </row>
    <row r="2836" spans="14:15" x14ac:dyDescent="0.25">
      <c r="N2836">
        <v>141950</v>
      </c>
      <c r="O2836">
        <v>4</v>
      </c>
    </row>
    <row r="2837" spans="14:15" x14ac:dyDescent="0.25">
      <c r="N2837">
        <v>142000</v>
      </c>
      <c r="O2837">
        <v>6</v>
      </c>
    </row>
    <row r="2838" spans="14:15" x14ac:dyDescent="0.25">
      <c r="N2838">
        <v>142050</v>
      </c>
      <c r="O2838">
        <v>1</v>
      </c>
    </row>
    <row r="2839" spans="14:15" x14ac:dyDescent="0.25">
      <c r="N2839">
        <v>142100</v>
      </c>
      <c r="O2839">
        <v>1</v>
      </c>
    </row>
    <row r="2840" spans="14:15" x14ac:dyDescent="0.25">
      <c r="N2840">
        <v>142150</v>
      </c>
      <c r="O2840">
        <v>6</v>
      </c>
    </row>
    <row r="2841" spans="14:15" x14ac:dyDescent="0.25">
      <c r="N2841">
        <v>142200</v>
      </c>
      <c r="O2841">
        <v>5</v>
      </c>
    </row>
    <row r="2842" spans="14:15" x14ac:dyDescent="0.25">
      <c r="N2842">
        <v>142250</v>
      </c>
      <c r="O2842">
        <v>4</v>
      </c>
    </row>
    <row r="2843" spans="14:15" x14ac:dyDescent="0.25">
      <c r="N2843">
        <v>142300</v>
      </c>
      <c r="O2843">
        <v>2</v>
      </c>
    </row>
    <row r="2844" spans="14:15" x14ac:dyDescent="0.25">
      <c r="N2844">
        <v>142350</v>
      </c>
      <c r="O2844">
        <v>3</v>
      </c>
    </row>
    <row r="2845" spans="14:15" x14ac:dyDescent="0.25">
      <c r="N2845">
        <v>142400</v>
      </c>
      <c r="O2845">
        <v>3</v>
      </c>
    </row>
    <row r="2846" spans="14:15" x14ac:dyDescent="0.25">
      <c r="N2846">
        <v>142450</v>
      </c>
      <c r="O2846">
        <v>4</v>
      </c>
    </row>
    <row r="2847" spans="14:15" x14ac:dyDescent="0.25">
      <c r="N2847">
        <v>142500</v>
      </c>
      <c r="O2847">
        <v>3</v>
      </c>
    </row>
    <row r="2848" spans="14:15" x14ac:dyDescent="0.25">
      <c r="N2848">
        <v>142550</v>
      </c>
      <c r="O2848">
        <v>3</v>
      </c>
    </row>
    <row r="2849" spans="14:15" x14ac:dyDescent="0.25">
      <c r="N2849">
        <v>142600</v>
      </c>
      <c r="O2849">
        <v>6</v>
      </c>
    </row>
    <row r="2850" spans="14:15" x14ac:dyDescent="0.25">
      <c r="N2850">
        <v>142650</v>
      </c>
      <c r="O2850">
        <v>6</v>
      </c>
    </row>
    <row r="2851" spans="14:15" x14ac:dyDescent="0.25">
      <c r="N2851">
        <v>142700</v>
      </c>
      <c r="O2851">
        <v>6</v>
      </c>
    </row>
    <row r="2852" spans="14:15" x14ac:dyDescent="0.25">
      <c r="N2852">
        <v>142750</v>
      </c>
      <c r="O2852">
        <v>3</v>
      </c>
    </row>
    <row r="2853" spans="14:15" x14ac:dyDescent="0.25">
      <c r="N2853">
        <v>142800</v>
      </c>
      <c r="O2853">
        <v>3</v>
      </c>
    </row>
    <row r="2854" spans="14:15" x14ac:dyDescent="0.25">
      <c r="N2854">
        <v>142850</v>
      </c>
      <c r="O2854">
        <v>5</v>
      </c>
    </row>
    <row r="2855" spans="14:15" x14ac:dyDescent="0.25">
      <c r="N2855">
        <v>142900</v>
      </c>
      <c r="O2855">
        <v>5</v>
      </c>
    </row>
    <row r="2856" spans="14:15" x14ac:dyDescent="0.25">
      <c r="N2856">
        <v>142950</v>
      </c>
      <c r="O2856">
        <v>3</v>
      </c>
    </row>
    <row r="2857" spans="14:15" x14ac:dyDescent="0.25">
      <c r="N2857">
        <v>143000</v>
      </c>
      <c r="O2857">
        <v>2</v>
      </c>
    </row>
    <row r="2858" spans="14:15" x14ac:dyDescent="0.25">
      <c r="N2858">
        <v>143050</v>
      </c>
      <c r="O2858">
        <v>2</v>
      </c>
    </row>
    <row r="2859" spans="14:15" x14ac:dyDescent="0.25">
      <c r="N2859">
        <v>143100</v>
      </c>
      <c r="O2859">
        <v>7</v>
      </c>
    </row>
    <row r="2860" spans="14:15" x14ac:dyDescent="0.25">
      <c r="N2860">
        <v>143150</v>
      </c>
      <c r="O2860">
        <v>3</v>
      </c>
    </row>
    <row r="2861" spans="14:15" x14ac:dyDescent="0.25">
      <c r="N2861">
        <v>143200</v>
      </c>
      <c r="O2861">
        <v>3</v>
      </c>
    </row>
    <row r="2862" spans="14:15" x14ac:dyDescent="0.25">
      <c r="N2862">
        <v>143250</v>
      </c>
      <c r="O2862">
        <v>2</v>
      </c>
    </row>
    <row r="2863" spans="14:15" x14ac:dyDescent="0.25">
      <c r="N2863">
        <v>143300</v>
      </c>
      <c r="O2863">
        <v>6</v>
      </c>
    </row>
    <row r="2864" spans="14:15" x14ac:dyDescent="0.25">
      <c r="N2864">
        <v>143350</v>
      </c>
      <c r="O2864">
        <v>4</v>
      </c>
    </row>
    <row r="2865" spans="14:15" x14ac:dyDescent="0.25">
      <c r="N2865">
        <v>143400</v>
      </c>
      <c r="O2865">
        <v>4</v>
      </c>
    </row>
    <row r="2866" spans="14:15" x14ac:dyDescent="0.25">
      <c r="N2866">
        <v>143450</v>
      </c>
      <c r="O2866">
        <v>5</v>
      </c>
    </row>
    <row r="2867" spans="14:15" x14ac:dyDescent="0.25">
      <c r="N2867">
        <v>143500</v>
      </c>
      <c r="O2867">
        <v>1</v>
      </c>
    </row>
    <row r="2868" spans="14:15" x14ac:dyDescent="0.25">
      <c r="N2868">
        <v>143550</v>
      </c>
      <c r="O2868">
        <v>7</v>
      </c>
    </row>
    <row r="2869" spans="14:15" x14ac:dyDescent="0.25">
      <c r="N2869">
        <v>143600</v>
      </c>
      <c r="O2869">
        <v>1</v>
      </c>
    </row>
    <row r="2870" spans="14:15" x14ac:dyDescent="0.25">
      <c r="N2870">
        <v>143650</v>
      </c>
      <c r="O2870">
        <v>3</v>
      </c>
    </row>
    <row r="2871" spans="14:15" x14ac:dyDescent="0.25">
      <c r="N2871">
        <v>143700</v>
      </c>
      <c r="O2871">
        <v>4</v>
      </c>
    </row>
    <row r="2872" spans="14:15" x14ac:dyDescent="0.25">
      <c r="N2872">
        <v>143750</v>
      </c>
      <c r="O2872">
        <v>4</v>
      </c>
    </row>
    <row r="2873" spans="14:15" x14ac:dyDescent="0.25">
      <c r="N2873">
        <v>143800</v>
      </c>
      <c r="O2873">
        <v>2</v>
      </c>
    </row>
    <row r="2874" spans="14:15" x14ac:dyDescent="0.25">
      <c r="N2874">
        <v>143850</v>
      </c>
      <c r="O2874">
        <v>7</v>
      </c>
    </row>
    <row r="2875" spans="14:15" x14ac:dyDescent="0.25">
      <c r="N2875">
        <v>143900</v>
      </c>
      <c r="O2875">
        <v>5</v>
      </c>
    </row>
    <row r="2876" spans="14:15" x14ac:dyDescent="0.25">
      <c r="N2876">
        <v>143950</v>
      </c>
      <c r="O2876">
        <v>3</v>
      </c>
    </row>
    <row r="2877" spans="14:15" x14ac:dyDescent="0.25">
      <c r="N2877">
        <v>144000</v>
      </c>
      <c r="O2877">
        <v>5</v>
      </c>
    </row>
    <row r="2878" spans="14:15" x14ac:dyDescent="0.25">
      <c r="N2878">
        <v>144050</v>
      </c>
      <c r="O2878">
        <v>5</v>
      </c>
    </row>
    <row r="2879" spans="14:15" x14ac:dyDescent="0.25">
      <c r="N2879">
        <v>144100</v>
      </c>
      <c r="O2879">
        <v>3</v>
      </c>
    </row>
    <row r="2880" spans="14:15" x14ac:dyDescent="0.25">
      <c r="N2880">
        <v>144150</v>
      </c>
      <c r="O2880">
        <v>1</v>
      </c>
    </row>
    <row r="2881" spans="14:15" x14ac:dyDescent="0.25">
      <c r="N2881">
        <v>144200</v>
      </c>
      <c r="O2881">
        <v>3</v>
      </c>
    </row>
    <row r="2882" spans="14:15" x14ac:dyDescent="0.25">
      <c r="N2882">
        <v>144250</v>
      </c>
      <c r="O2882">
        <v>3</v>
      </c>
    </row>
    <row r="2883" spans="14:15" x14ac:dyDescent="0.25">
      <c r="N2883">
        <v>144300</v>
      </c>
      <c r="O2883">
        <v>3</v>
      </c>
    </row>
    <row r="2884" spans="14:15" x14ac:dyDescent="0.25">
      <c r="N2884">
        <v>144350</v>
      </c>
      <c r="O2884">
        <v>3</v>
      </c>
    </row>
    <row r="2885" spans="14:15" x14ac:dyDescent="0.25">
      <c r="N2885">
        <v>144400</v>
      </c>
      <c r="O2885">
        <v>3</v>
      </c>
    </row>
    <row r="2886" spans="14:15" x14ac:dyDescent="0.25">
      <c r="N2886">
        <v>144450</v>
      </c>
      <c r="O2886">
        <v>3</v>
      </c>
    </row>
    <row r="2887" spans="14:15" x14ac:dyDescent="0.25">
      <c r="N2887">
        <v>144500</v>
      </c>
      <c r="O2887">
        <v>1</v>
      </c>
    </row>
    <row r="2888" spans="14:15" x14ac:dyDescent="0.25">
      <c r="N2888">
        <v>144550</v>
      </c>
      <c r="O2888">
        <v>5</v>
      </c>
    </row>
    <row r="2889" spans="14:15" x14ac:dyDescent="0.25">
      <c r="N2889">
        <v>144600</v>
      </c>
      <c r="O2889">
        <v>3</v>
      </c>
    </row>
    <row r="2890" spans="14:15" x14ac:dyDescent="0.25">
      <c r="N2890">
        <v>144650</v>
      </c>
      <c r="O2890">
        <v>2</v>
      </c>
    </row>
    <row r="2891" spans="14:15" x14ac:dyDescent="0.25">
      <c r="N2891">
        <v>144700</v>
      </c>
      <c r="O2891">
        <v>2</v>
      </c>
    </row>
    <row r="2892" spans="14:15" x14ac:dyDescent="0.25">
      <c r="N2892">
        <v>144750</v>
      </c>
      <c r="O2892">
        <v>5</v>
      </c>
    </row>
    <row r="2893" spans="14:15" x14ac:dyDescent="0.25">
      <c r="N2893">
        <v>144800</v>
      </c>
      <c r="O2893">
        <v>5</v>
      </c>
    </row>
    <row r="2894" spans="14:15" x14ac:dyDescent="0.25">
      <c r="N2894">
        <v>144850</v>
      </c>
      <c r="O2894">
        <v>3</v>
      </c>
    </row>
    <row r="2895" spans="14:15" x14ac:dyDescent="0.25">
      <c r="N2895">
        <v>144900</v>
      </c>
      <c r="O2895">
        <v>4</v>
      </c>
    </row>
    <row r="2896" spans="14:15" x14ac:dyDescent="0.25">
      <c r="N2896">
        <v>144950</v>
      </c>
      <c r="O2896">
        <v>2</v>
      </c>
    </row>
    <row r="2897" spans="14:15" x14ac:dyDescent="0.25">
      <c r="N2897">
        <v>145000</v>
      </c>
      <c r="O2897">
        <v>1</v>
      </c>
    </row>
    <row r="2898" spans="14:15" x14ac:dyDescent="0.25">
      <c r="N2898">
        <v>145050</v>
      </c>
      <c r="O2898">
        <v>7</v>
      </c>
    </row>
    <row r="2899" spans="14:15" x14ac:dyDescent="0.25">
      <c r="N2899">
        <v>145100</v>
      </c>
      <c r="O2899">
        <v>3</v>
      </c>
    </row>
    <row r="2900" spans="14:15" x14ac:dyDescent="0.25">
      <c r="N2900">
        <v>145150</v>
      </c>
      <c r="O2900">
        <v>5</v>
      </c>
    </row>
    <row r="2901" spans="14:15" x14ac:dyDescent="0.25">
      <c r="N2901">
        <v>145200</v>
      </c>
      <c r="O2901">
        <v>6</v>
      </c>
    </row>
    <row r="2902" spans="14:15" x14ac:dyDescent="0.25">
      <c r="N2902">
        <v>145250</v>
      </c>
      <c r="O2902">
        <v>3</v>
      </c>
    </row>
    <row r="2903" spans="14:15" x14ac:dyDescent="0.25">
      <c r="N2903">
        <v>145300</v>
      </c>
      <c r="O2903">
        <v>4</v>
      </c>
    </row>
    <row r="2904" spans="14:15" x14ac:dyDescent="0.25">
      <c r="N2904">
        <v>145350</v>
      </c>
      <c r="O2904">
        <v>2</v>
      </c>
    </row>
    <row r="2905" spans="14:15" x14ac:dyDescent="0.25">
      <c r="N2905">
        <v>145400</v>
      </c>
      <c r="O2905">
        <v>2</v>
      </c>
    </row>
    <row r="2906" spans="14:15" x14ac:dyDescent="0.25">
      <c r="N2906">
        <v>145450</v>
      </c>
      <c r="O2906">
        <v>2</v>
      </c>
    </row>
    <row r="2907" spans="14:15" x14ac:dyDescent="0.25">
      <c r="N2907">
        <v>145500</v>
      </c>
      <c r="O2907">
        <v>6</v>
      </c>
    </row>
    <row r="2908" spans="14:15" x14ac:dyDescent="0.25">
      <c r="N2908">
        <v>145550</v>
      </c>
      <c r="O2908">
        <v>2</v>
      </c>
    </row>
    <row r="2909" spans="14:15" x14ac:dyDescent="0.25">
      <c r="N2909">
        <v>145600</v>
      </c>
      <c r="O2909">
        <v>3</v>
      </c>
    </row>
    <row r="2910" spans="14:15" x14ac:dyDescent="0.25">
      <c r="N2910">
        <v>145650</v>
      </c>
      <c r="O2910">
        <v>7</v>
      </c>
    </row>
    <row r="2911" spans="14:15" x14ac:dyDescent="0.25">
      <c r="N2911">
        <v>145700</v>
      </c>
      <c r="O2911">
        <v>6</v>
      </c>
    </row>
    <row r="2912" spans="14:15" x14ac:dyDescent="0.25">
      <c r="N2912">
        <v>145750</v>
      </c>
      <c r="O2912">
        <v>4</v>
      </c>
    </row>
    <row r="2913" spans="14:15" x14ac:dyDescent="0.25">
      <c r="N2913">
        <v>145800</v>
      </c>
      <c r="O2913">
        <v>3</v>
      </c>
    </row>
    <row r="2914" spans="14:15" x14ac:dyDescent="0.25">
      <c r="N2914">
        <v>145850</v>
      </c>
      <c r="O2914">
        <v>3</v>
      </c>
    </row>
    <row r="2915" spans="14:15" x14ac:dyDescent="0.25">
      <c r="N2915">
        <v>145900</v>
      </c>
      <c r="O2915">
        <v>8</v>
      </c>
    </row>
    <row r="2916" spans="14:15" x14ac:dyDescent="0.25">
      <c r="N2916">
        <v>145950</v>
      </c>
      <c r="O2916">
        <v>1</v>
      </c>
    </row>
    <row r="2917" spans="14:15" x14ac:dyDescent="0.25">
      <c r="N2917">
        <v>146000</v>
      </c>
      <c r="O2917">
        <v>1</v>
      </c>
    </row>
    <row r="2918" spans="14:15" x14ac:dyDescent="0.25">
      <c r="N2918">
        <v>146050</v>
      </c>
      <c r="O2918">
        <v>3</v>
      </c>
    </row>
    <row r="2919" spans="14:15" x14ac:dyDescent="0.25">
      <c r="N2919">
        <v>146100</v>
      </c>
      <c r="O2919">
        <v>5</v>
      </c>
    </row>
    <row r="2920" spans="14:15" x14ac:dyDescent="0.25">
      <c r="N2920">
        <v>146150</v>
      </c>
      <c r="O2920">
        <v>2</v>
      </c>
    </row>
    <row r="2921" spans="14:15" x14ac:dyDescent="0.25">
      <c r="N2921">
        <v>146200</v>
      </c>
      <c r="O2921">
        <v>1</v>
      </c>
    </row>
    <row r="2922" spans="14:15" x14ac:dyDescent="0.25">
      <c r="N2922">
        <v>146250</v>
      </c>
      <c r="O2922">
        <v>1</v>
      </c>
    </row>
    <row r="2923" spans="14:15" x14ac:dyDescent="0.25">
      <c r="N2923">
        <v>146300</v>
      </c>
      <c r="O2923">
        <v>1</v>
      </c>
    </row>
    <row r="2924" spans="14:15" x14ac:dyDescent="0.25">
      <c r="N2924">
        <v>146350</v>
      </c>
      <c r="O2924">
        <v>6</v>
      </c>
    </row>
    <row r="2925" spans="14:15" x14ac:dyDescent="0.25">
      <c r="N2925">
        <v>146400</v>
      </c>
      <c r="O2925">
        <v>6</v>
      </c>
    </row>
    <row r="2926" spans="14:15" x14ac:dyDescent="0.25">
      <c r="N2926">
        <v>146450</v>
      </c>
      <c r="O2926">
        <v>1</v>
      </c>
    </row>
    <row r="2927" spans="14:15" x14ac:dyDescent="0.25">
      <c r="N2927">
        <v>146500</v>
      </c>
      <c r="O2927">
        <v>6</v>
      </c>
    </row>
    <row r="2928" spans="14:15" x14ac:dyDescent="0.25">
      <c r="N2928">
        <v>146550</v>
      </c>
      <c r="O2928">
        <v>4</v>
      </c>
    </row>
    <row r="2929" spans="14:15" x14ac:dyDescent="0.25">
      <c r="N2929">
        <v>146600</v>
      </c>
      <c r="O2929">
        <v>3</v>
      </c>
    </row>
    <row r="2930" spans="14:15" x14ac:dyDescent="0.25">
      <c r="N2930">
        <v>146650</v>
      </c>
      <c r="O2930">
        <v>5</v>
      </c>
    </row>
    <row r="2931" spans="14:15" x14ac:dyDescent="0.25">
      <c r="N2931">
        <v>146700</v>
      </c>
      <c r="O2931">
        <v>10</v>
      </c>
    </row>
    <row r="2932" spans="14:15" x14ac:dyDescent="0.25">
      <c r="N2932">
        <v>146750</v>
      </c>
      <c r="O2932">
        <v>6</v>
      </c>
    </row>
    <row r="2933" spans="14:15" x14ac:dyDescent="0.25">
      <c r="N2933">
        <v>146800</v>
      </c>
      <c r="O2933">
        <v>1</v>
      </c>
    </row>
    <row r="2934" spans="14:15" x14ac:dyDescent="0.25">
      <c r="N2934">
        <v>146850</v>
      </c>
      <c r="O2934">
        <v>1</v>
      </c>
    </row>
    <row r="2935" spans="14:15" x14ac:dyDescent="0.25">
      <c r="N2935">
        <v>146900</v>
      </c>
      <c r="O2935">
        <v>4</v>
      </c>
    </row>
    <row r="2936" spans="14:15" x14ac:dyDescent="0.25">
      <c r="N2936">
        <v>146950</v>
      </c>
      <c r="O2936">
        <v>4</v>
      </c>
    </row>
    <row r="2937" spans="14:15" x14ac:dyDescent="0.25">
      <c r="N2937">
        <v>147000</v>
      </c>
      <c r="O2937">
        <v>3</v>
      </c>
    </row>
    <row r="2938" spans="14:15" x14ac:dyDescent="0.25">
      <c r="N2938">
        <v>147050</v>
      </c>
      <c r="O2938">
        <v>2</v>
      </c>
    </row>
    <row r="2939" spans="14:15" x14ac:dyDescent="0.25">
      <c r="N2939">
        <v>147100</v>
      </c>
      <c r="O2939">
        <v>3</v>
      </c>
    </row>
    <row r="2940" spans="14:15" x14ac:dyDescent="0.25">
      <c r="N2940">
        <v>147150</v>
      </c>
      <c r="O2940">
        <v>6</v>
      </c>
    </row>
    <row r="2941" spans="14:15" x14ac:dyDescent="0.25">
      <c r="N2941">
        <v>147200</v>
      </c>
      <c r="O2941">
        <v>3</v>
      </c>
    </row>
    <row r="2942" spans="14:15" x14ac:dyDescent="0.25">
      <c r="N2942">
        <v>147250</v>
      </c>
      <c r="O2942">
        <v>3</v>
      </c>
    </row>
    <row r="2943" spans="14:15" x14ac:dyDescent="0.25">
      <c r="N2943">
        <v>147300</v>
      </c>
      <c r="O2943">
        <v>5</v>
      </c>
    </row>
    <row r="2944" spans="14:15" x14ac:dyDescent="0.25">
      <c r="N2944">
        <v>147350</v>
      </c>
      <c r="O2944">
        <v>3</v>
      </c>
    </row>
    <row r="2945" spans="14:15" x14ac:dyDescent="0.25">
      <c r="N2945">
        <v>147400</v>
      </c>
      <c r="O2945">
        <v>1</v>
      </c>
    </row>
    <row r="2946" spans="14:15" x14ac:dyDescent="0.25">
      <c r="N2946">
        <v>147450</v>
      </c>
      <c r="O2946">
        <v>2</v>
      </c>
    </row>
    <row r="2947" spans="14:15" x14ac:dyDescent="0.25">
      <c r="N2947">
        <v>147500</v>
      </c>
      <c r="O2947">
        <v>8</v>
      </c>
    </row>
    <row r="2948" spans="14:15" x14ac:dyDescent="0.25">
      <c r="N2948">
        <v>147550</v>
      </c>
      <c r="O2948">
        <v>3</v>
      </c>
    </row>
    <row r="2949" spans="14:15" x14ac:dyDescent="0.25">
      <c r="N2949">
        <v>147600</v>
      </c>
      <c r="O2949">
        <v>5</v>
      </c>
    </row>
    <row r="2950" spans="14:15" x14ac:dyDescent="0.25">
      <c r="N2950">
        <v>147650</v>
      </c>
      <c r="O2950">
        <v>2</v>
      </c>
    </row>
    <row r="2951" spans="14:15" x14ac:dyDescent="0.25">
      <c r="N2951">
        <v>147700</v>
      </c>
      <c r="O2951">
        <v>4</v>
      </c>
    </row>
    <row r="2952" spans="14:15" x14ac:dyDescent="0.25">
      <c r="N2952">
        <v>147750</v>
      </c>
      <c r="O2952">
        <v>5</v>
      </c>
    </row>
    <row r="2953" spans="14:15" x14ac:dyDescent="0.25">
      <c r="N2953">
        <v>147800</v>
      </c>
      <c r="O2953">
        <v>1</v>
      </c>
    </row>
    <row r="2954" spans="14:15" x14ac:dyDescent="0.25">
      <c r="N2954">
        <v>147850</v>
      </c>
      <c r="O2954">
        <v>7</v>
      </c>
    </row>
    <row r="2955" spans="14:15" x14ac:dyDescent="0.25">
      <c r="N2955">
        <v>147900</v>
      </c>
      <c r="O2955">
        <v>4</v>
      </c>
    </row>
    <row r="2956" spans="14:15" x14ac:dyDescent="0.25">
      <c r="N2956">
        <v>147950</v>
      </c>
      <c r="O2956">
        <v>5</v>
      </c>
    </row>
    <row r="2957" spans="14:15" x14ac:dyDescent="0.25">
      <c r="N2957">
        <v>148000</v>
      </c>
      <c r="O2957">
        <v>6</v>
      </c>
    </row>
    <row r="2958" spans="14:15" x14ac:dyDescent="0.25">
      <c r="N2958">
        <v>148050</v>
      </c>
      <c r="O2958">
        <v>3</v>
      </c>
    </row>
    <row r="2959" spans="14:15" x14ac:dyDescent="0.25">
      <c r="N2959">
        <v>148100</v>
      </c>
      <c r="O2959">
        <v>3</v>
      </c>
    </row>
    <row r="2960" spans="14:15" x14ac:dyDescent="0.25">
      <c r="N2960">
        <v>148150</v>
      </c>
      <c r="O2960">
        <v>4</v>
      </c>
    </row>
    <row r="2961" spans="14:15" x14ac:dyDescent="0.25">
      <c r="N2961">
        <v>148200</v>
      </c>
      <c r="O2961">
        <v>2</v>
      </c>
    </row>
    <row r="2962" spans="14:15" x14ac:dyDescent="0.25">
      <c r="N2962">
        <v>148250</v>
      </c>
      <c r="O2962">
        <v>3</v>
      </c>
    </row>
    <row r="2963" spans="14:15" x14ac:dyDescent="0.25">
      <c r="N2963">
        <v>148300</v>
      </c>
      <c r="O2963">
        <v>5</v>
      </c>
    </row>
    <row r="2964" spans="14:15" x14ac:dyDescent="0.25">
      <c r="N2964">
        <v>148350</v>
      </c>
      <c r="O2964">
        <v>4</v>
      </c>
    </row>
    <row r="2965" spans="14:15" x14ac:dyDescent="0.25">
      <c r="N2965">
        <v>148400</v>
      </c>
      <c r="O2965">
        <v>6</v>
      </c>
    </row>
    <row r="2966" spans="14:15" x14ac:dyDescent="0.25">
      <c r="N2966">
        <v>148450</v>
      </c>
      <c r="O2966">
        <v>3</v>
      </c>
    </row>
    <row r="2967" spans="14:15" x14ac:dyDescent="0.25">
      <c r="N2967">
        <v>148500</v>
      </c>
      <c r="O2967">
        <v>2</v>
      </c>
    </row>
    <row r="2968" spans="14:15" x14ac:dyDescent="0.25">
      <c r="N2968">
        <v>148550</v>
      </c>
      <c r="O2968">
        <v>5</v>
      </c>
    </row>
    <row r="2969" spans="14:15" x14ac:dyDescent="0.25">
      <c r="N2969">
        <v>148600</v>
      </c>
      <c r="O2969">
        <v>3</v>
      </c>
    </row>
    <row r="2970" spans="14:15" x14ac:dyDescent="0.25">
      <c r="N2970">
        <v>148650</v>
      </c>
      <c r="O2970">
        <v>5</v>
      </c>
    </row>
    <row r="2971" spans="14:15" x14ac:dyDescent="0.25">
      <c r="N2971">
        <v>148700</v>
      </c>
      <c r="O2971">
        <v>7</v>
      </c>
    </row>
    <row r="2972" spans="14:15" x14ac:dyDescent="0.25">
      <c r="N2972">
        <v>148750</v>
      </c>
      <c r="O2972">
        <v>5</v>
      </c>
    </row>
    <row r="2973" spans="14:15" x14ac:dyDescent="0.25">
      <c r="N2973">
        <v>148800</v>
      </c>
      <c r="O2973">
        <v>3</v>
      </c>
    </row>
    <row r="2974" spans="14:15" x14ac:dyDescent="0.25">
      <c r="N2974">
        <v>148850</v>
      </c>
      <c r="O2974">
        <v>4</v>
      </c>
    </row>
    <row r="2975" spans="14:15" x14ac:dyDescent="0.25">
      <c r="N2975">
        <v>148900</v>
      </c>
      <c r="O2975">
        <v>8</v>
      </c>
    </row>
    <row r="2976" spans="14:15" x14ac:dyDescent="0.25">
      <c r="N2976">
        <v>148950</v>
      </c>
      <c r="O2976">
        <v>4</v>
      </c>
    </row>
    <row r="2977" spans="14:15" x14ac:dyDescent="0.25">
      <c r="N2977">
        <v>149000</v>
      </c>
      <c r="O2977">
        <v>6</v>
      </c>
    </row>
    <row r="2978" spans="14:15" x14ac:dyDescent="0.25">
      <c r="N2978">
        <v>149050</v>
      </c>
      <c r="O2978">
        <v>2</v>
      </c>
    </row>
    <row r="2979" spans="14:15" x14ac:dyDescent="0.25">
      <c r="N2979">
        <v>149100</v>
      </c>
      <c r="O2979">
        <v>6</v>
      </c>
    </row>
    <row r="2980" spans="14:15" x14ac:dyDescent="0.25">
      <c r="N2980">
        <v>149150</v>
      </c>
      <c r="O2980">
        <v>5</v>
      </c>
    </row>
    <row r="2981" spans="14:15" x14ac:dyDescent="0.25">
      <c r="N2981">
        <v>149200</v>
      </c>
      <c r="O2981">
        <v>1</v>
      </c>
    </row>
    <row r="2982" spans="14:15" x14ac:dyDescent="0.25">
      <c r="N2982">
        <v>149250</v>
      </c>
      <c r="O2982">
        <v>4</v>
      </c>
    </row>
    <row r="2983" spans="14:15" x14ac:dyDescent="0.25">
      <c r="N2983">
        <v>149300</v>
      </c>
      <c r="O2983">
        <v>4</v>
      </c>
    </row>
    <row r="2984" spans="14:15" x14ac:dyDescent="0.25">
      <c r="N2984">
        <v>149350</v>
      </c>
      <c r="O2984">
        <v>7</v>
      </c>
    </row>
    <row r="2985" spans="14:15" x14ac:dyDescent="0.25">
      <c r="N2985">
        <v>149450</v>
      </c>
      <c r="O2985">
        <v>10</v>
      </c>
    </row>
    <row r="2986" spans="14:15" x14ac:dyDescent="0.25">
      <c r="N2986">
        <v>149500</v>
      </c>
      <c r="O2986">
        <v>1</v>
      </c>
    </row>
    <row r="2987" spans="14:15" x14ac:dyDescent="0.25">
      <c r="N2987">
        <v>149550</v>
      </c>
      <c r="O2987">
        <v>2</v>
      </c>
    </row>
    <row r="2988" spans="14:15" x14ac:dyDescent="0.25">
      <c r="N2988">
        <v>149600</v>
      </c>
      <c r="O2988">
        <v>3</v>
      </c>
    </row>
    <row r="2989" spans="14:15" x14ac:dyDescent="0.25">
      <c r="N2989">
        <v>149650</v>
      </c>
      <c r="O2989">
        <v>5</v>
      </c>
    </row>
    <row r="2990" spans="14:15" x14ac:dyDescent="0.25">
      <c r="N2990">
        <v>149700</v>
      </c>
      <c r="O2990">
        <v>2</v>
      </c>
    </row>
    <row r="2991" spans="14:15" x14ac:dyDescent="0.25">
      <c r="N2991">
        <v>149750</v>
      </c>
      <c r="O2991">
        <v>2</v>
      </c>
    </row>
    <row r="2992" spans="14:15" x14ac:dyDescent="0.25">
      <c r="N2992">
        <v>149800</v>
      </c>
      <c r="O2992">
        <v>4</v>
      </c>
    </row>
    <row r="2993" spans="14:15" x14ac:dyDescent="0.25">
      <c r="N2993">
        <v>149850</v>
      </c>
      <c r="O2993">
        <v>1</v>
      </c>
    </row>
    <row r="2994" spans="14:15" x14ac:dyDescent="0.25">
      <c r="N2994">
        <v>149900</v>
      </c>
      <c r="O2994">
        <v>3</v>
      </c>
    </row>
    <row r="2995" spans="14:15" x14ac:dyDescent="0.25">
      <c r="N2995">
        <v>149950</v>
      </c>
      <c r="O2995">
        <v>3</v>
      </c>
    </row>
    <row r="2996" spans="14:15" x14ac:dyDescent="0.25">
      <c r="N2996">
        <v>150000</v>
      </c>
      <c r="O2996">
        <v>3</v>
      </c>
    </row>
    <row r="2997" spans="14:15" x14ac:dyDescent="0.25">
      <c r="N2997">
        <v>150050</v>
      </c>
      <c r="O2997">
        <v>3</v>
      </c>
    </row>
    <row r="2998" spans="14:15" x14ac:dyDescent="0.25">
      <c r="N2998">
        <v>150100</v>
      </c>
      <c r="O2998">
        <v>2</v>
      </c>
    </row>
    <row r="2999" spans="14:15" x14ac:dyDescent="0.25">
      <c r="N2999">
        <v>150150</v>
      </c>
      <c r="O2999">
        <v>3</v>
      </c>
    </row>
    <row r="3000" spans="14:15" x14ac:dyDescent="0.25">
      <c r="N3000">
        <v>150200</v>
      </c>
      <c r="O3000">
        <v>3</v>
      </c>
    </row>
    <row r="3001" spans="14:15" x14ac:dyDescent="0.25">
      <c r="N3001">
        <v>150250</v>
      </c>
      <c r="O3001">
        <v>3</v>
      </c>
    </row>
    <row r="3002" spans="14:15" x14ac:dyDescent="0.25">
      <c r="N3002">
        <v>150300</v>
      </c>
      <c r="O3002">
        <v>3</v>
      </c>
    </row>
    <row r="3003" spans="14:15" x14ac:dyDescent="0.25">
      <c r="N3003">
        <v>150350</v>
      </c>
      <c r="O3003">
        <v>6</v>
      </c>
    </row>
    <row r="3004" spans="14:15" x14ac:dyDescent="0.25">
      <c r="N3004">
        <v>150400</v>
      </c>
      <c r="O3004">
        <v>6</v>
      </c>
    </row>
    <row r="3005" spans="14:15" x14ac:dyDescent="0.25">
      <c r="N3005">
        <v>150450</v>
      </c>
      <c r="O3005">
        <v>3</v>
      </c>
    </row>
    <row r="3006" spans="14:15" x14ac:dyDescent="0.25">
      <c r="N3006">
        <v>150500</v>
      </c>
      <c r="O3006">
        <v>2</v>
      </c>
    </row>
    <row r="3007" spans="14:15" x14ac:dyDescent="0.25">
      <c r="N3007">
        <v>150600</v>
      </c>
      <c r="O3007">
        <v>2</v>
      </c>
    </row>
    <row r="3008" spans="14:15" x14ac:dyDescent="0.25">
      <c r="N3008">
        <v>150650</v>
      </c>
      <c r="O3008">
        <v>3</v>
      </c>
    </row>
    <row r="3009" spans="14:15" x14ac:dyDescent="0.25">
      <c r="N3009">
        <v>150700</v>
      </c>
      <c r="O3009">
        <v>5</v>
      </c>
    </row>
    <row r="3010" spans="14:15" x14ac:dyDescent="0.25">
      <c r="N3010">
        <v>150750</v>
      </c>
      <c r="O3010">
        <v>4</v>
      </c>
    </row>
    <row r="3011" spans="14:15" x14ac:dyDescent="0.25">
      <c r="N3011">
        <v>150800</v>
      </c>
      <c r="O3011">
        <v>3</v>
      </c>
    </row>
    <row r="3012" spans="14:15" x14ac:dyDescent="0.25">
      <c r="N3012">
        <v>150850</v>
      </c>
      <c r="O3012">
        <v>2</v>
      </c>
    </row>
    <row r="3013" spans="14:15" x14ac:dyDescent="0.25">
      <c r="N3013">
        <v>150900</v>
      </c>
      <c r="O3013">
        <v>2</v>
      </c>
    </row>
    <row r="3014" spans="14:15" x14ac:dyDescent="0.25">
      <c r="N3014">
        <v>150950</v>
      </c>
      <c r="O3014">
        <v>5</v>
      </c>
    </row>
    <row r="3015" spans="14:15" x14ac:dyDescent="0.25">
      <c r="N3015">
        <v>151000</v>
      </c>
      <c r="O3015">
        <v>2</v>
      </c>
    </row>
    <row r="3016" spans="14:15" x14ac:dyDescent="0.25">
      <c r="N3016">
        <v>151050</v>
      </c>
      <c r="O3016">
        <v>3</v>
      </c>
    </row>
    <row r="3017" spans="14:15" x14ac:dyDescent="0.25">
      <c r="N3017">
        <v>151100</v>
      </c>
      <c r="O3017">
        <v>2</v>
      </c>
    </row>
    <row r="3018" spans="14:15" x14ac:dyDescent="0.25">
      <c r="N3018">
        <v>151150</v>
      </c>
      <c r="O3018">
        <v>1</v>
      </c>
    </row>
    <row r="3019" spans="14:15" x14ac:dyDescent="0.25">
      <c r="N3019">
        <v>151200</v>
      </c>
      <c r="O3019">
        <v>2</v>
      </c>
    </row>
    <row r="3020" spans="14:15" x14ac:dyDescent="0.25">
      <c r="N3020">
        <v>151250</v>
      </c>
      <c r="O3020">
        <v>6</v>
      </c>
    </row>
    <row r="3021" spans="14:15" x14ac:dyDescent="0.25">
      <c r="N3021">
        <v>151300</v>
      </c>
      <c r="O3021">
        <v>4</v>
      </c>
    </row>
    <row r="3022" spans="14:15" x14ac:dyDescent="0.25">
      <c r="N3022">
        <v>151350</v>
      </c>
      <c r="O3022">
        <v>4</v>
      </c>
    </row>
    <row r="3023" spans="14:15" x14ac:dyDescent="0.25">
      <c r="N3023">
        <v>151400</v>
      </c>
      <c r="O3023">
        <v>3</v>
      </c>
    </row>
    <row r="3024" spans="14:15" x14ac:dyDescent="0.25">
      <c r="N3024">
        <v>151450</v>
      </c>
      <c r="O3024">
        <v>4</v>
      </c>
    </row>
    <row r="3025" spans="14:15" x14ac:dyDescent="0.25">
      <c r="N3025">
        <v>151500</v>
      </c>
      <c r="O3025">
        <v>7</v>
      </c>
    </row>
    <row r="3026" spans="14:15" x14ac:dyDescent="0.25">
      <c r="N3026">
        <v>151550</v>
      </c>
      <c r="O3026">
        <v>3</v>
      </c>
    </row>
    <row r="3027" spans="14:15" x14ac:dyDescent="0.25">
      <c r="N3027">
        <v>151600</v>
      </c>
      <c r="O3027">
        <v>4</v>
      </c>
    </row>
    <row r="3028" spans="14:15" x14ac:dyDescent="0.25">
      <c r="N3028">
        <v>151650</v>
      </c>
      <c r="O3028">
        <v>1</v>
      </c>
    </row>
    <row r="3029" spans="14:15" x14ac:dyDescent="0.25">
      <c r="N3029">
        <v>151700</v>
      </c>
      <c r="O3029">
        <v>4</v>
      </c>
    </row>
    <row r="3030" spans="14:15" x14ac:dyDescent="0.25">
      <c r="N3030">
        <v>151750</v>
      </c>
      <c r="O3030">
        <v>2</v>
      </c>
    </row>
    <row r="3031" spans="14:15" x14ac:dyDescent="0.25">
      <c r="N3031">
        <v>151800</v>
      </c>
      <c r="O3031">
        <v>2</v>
      </c>
    </row>
    <row r="3032" spans="14:15" x14ac:dyDescent="0.25">
      <c r="N3032">
        <v>151850</v>
      </c>
      <c r="O3032">
        <v>3</v>
      </c>
    </row>
    <row r="3033" spans="14:15" x14ac:dyDescent="0.25">
      <c r="N3033">
        <v>151900</v>
      </c>
      <c r="O3033">
        <v>4</v>
      </c>
    </row>
    <row r="3034" spans="14:15" x14ac:dyDescent="0.25">
      <c r="N3034">
        <v>151950</v>
      </c>
      <c r="O3034">
        <v>6</v>
      </c>
    </row>
    <row r="3035" spans="14:15" x14ac:dyDescent="0.25">
      <c r="N3035">
        <v>152000</v>
      </c>
      <c r="O3035">
        <v>5</v>
      </c>
    </row>
    <row r="3036" spans="14:15" x14ac:dyDescent="0.25">
      <c r="N3036">
        <v>152050</v>
      </c>
      <c r="O3036">
        <v>2</v>
      </c>
    </row>
    <row r="3037" spans="14:15" x14ac:dyDescent="0.25">
      <c r="N3037">
        <v>152100</v>
      </c>
      <c r="O3037">
        <v>5</v>
      </c>
    </row>
    <row r="3038" spans="14:15" x14ac:dyDescent="0.25">
      <c r="N3038">
        <v>152150</v>
      </c>
      <c r="O3038">
        <v>2</v>
      </c>
    </row>
    <row r="3039" spans="14:15" x14ac:dyDescent="0.25">
      <c r="N3039">
        <v>152200</v>
      </c>
      <c r="O3039">
        <v>5</v>
      </c>
    </row>
    <row r="3040" spans="14:15" x14ac:dyDescent="0.25">
      <c r="N3040">
        <v>152250</v>
      </c>
      <c r="O3040">
        <v>5</v>
      </c>
    </row>
    <row r="3041" spans="14:15" x14ac:dyDescent="0.25">
      <c r="N3041">
        <v>152300</v>
      </c>
      <c r="O3041">
        <v>3</v>
      </c>
    </row>
    <row r="3042" spans="14:15" x14ac:dyDescent="0.25">
      <c r="N3042">
        <v>152350</v>
      </c>
      <c r="O3042">
        <v>2</v>
      </c>
    </row>
    <row r="3043" spans="14:15" x14ac:dyDescent="0.25">
      <c r="N3043">
        <v>152400</v>
      </c>
      <c r="O3043">
        <v>5</v>
      </c>
    </row>
    <row r="3044" spans="14:15" x14ac:dyDescent="0.25">
      <c r="N3044">
        <v>152450</v>
      </c>
      <c r="O3044">
        <v>1</v>
      </c>
    </row>
    <row r="3045" spans="14:15" x14ac:dyDescent="0.25">
      <c r="N3045">
        <v>152500</v>
      </c>
      <c r="O3045">
        <v>4</v>
      </c>
    </row>
    <row r="3046" spans="14:15" x14ac:dyDescent="0.25">
      <c r="N3046">
        <v>152550</v>
      </c>
      <c r="O3046">
        <v>4</v>
      </c>
    </row>
    <row r="3047" spans="14:15" x14ac:dyDescent="0.25">
      <c r="N3047">
        <v>152600</v>
      </c>
      <c r="O3047">
        <v>3</v>
      </c>
    </row>
    <row r="3048" spans="14:15" x14ac:dyDescent="0.25">
      <c r="N3048">
        <v>152650</v>
      </c>
      <c r="O3048">
        <v>1</v>
      </c>
    </row>
    <row r="3049" spans="14:15" x14ac:dyDescent="0.25">
      <c r="N3049">
        <v>152700</v>
      </c>
      <c r="O3049">
        <v>6</v>
      </c>
    </row>
    <row r="3050" spans="14:15" x14ac:dyDescent="0.25">
      <c r="N3050">
        <v>152750</v>
      </c>
      <c r="O3050">
        <v>6</v>
      </c>
    </row>
    <row r="3051" spans="14:15" x14ac:dyDescent="0.25">
      <c r="N3051">
        <v>152800</v>
      </c>
      <c r="O3051">
        <v>4</v>
      </c>
    </row>
    <row r="3052" spans="14:15" x14ac:dyDescent="0.25">
      <c r="N3052">
        <v>152850</v>
      </c>
      <c r="O3052">
        <v>3</v>
      </c>
    </row>
    <row r="3053" spans="14:15" x14ac:dyDescent="0.25">
      <c r="N3053">
        <v>152900</v>
      </c>
      <c r="O3053">
        <v>6</v>
      </c>
    </row>
    <row r="3054" spans="14:15" x14ac:dyDescent="0.25">
      <c r="N3054">
        <v>152950</v>
      </c>
      <c r="O3054">
        <v>1</v>
      </c>
    </row>
    <row r="3055" spans="14:15" x14ac:dyDescent="0.25">
      <c r="N3055">
        <v>153000</v>
      </c>
      <c r="O3055">
        <v>6</v>
      </c>
    </row>
    <row r="3056" spans="14:15" x14ac:dyDescent="0.25">
      <c r="N3056">
        <v>153050</v>
      </c>
      <c r="O3056">
        <v>2</v>
      </c>
    </row>
    <row r="3057" spans="14:15" x14ac:dyDescent="0.25">
      <c r="N3057">
        <v>153100</v>
      </c>
      <c r="O3057">
        <v>3</v>
      </c>
    </row>
    <row r="3058" spans="14:15" x14ac:dyDescent="0.25">
      <c r="N3058">
        <v>153150</v>
      </c>
      <c r="O3058">
        <v>4</v>
      </c>
    </row>
    <row r="3059" spans="14:15" x14ac:dyDescent="0.25">
      <c r="N3059">
        <v>153200</v>
      </c>
      <c r="O3059">
        <v>1</v>
      </c>
    </row>
    <row r="3060" spans="14:15" x14ac:dyDescent="0.25">
      <c r="N3060">
        <v>153250</v>
      </c>
      <c r="O3060">
        <v>4</v>
      </c>
    </row>
    <row r="3061" spans="14:15" x14ac:dyDescent="0.25">
      <c r="N3061">
        <v>153300</v>
      </c>
      <c r="O3061">
        <v>4</v>
      </c>
    </row>
    <row r="3062" spans="14:15" x14ac:dyDescent="0.25">
      <c r="N3062">
        <v>153350</v>
      </c>
      <c r="O3062">
        <v>5</v>
      </c>
    </row>
    <row r="3063" spans="14:15" x14ac:dyDescent="0.25">
      <c r="N3063">
        <v>153400</v>
      </c>
      <c r="O3063">
        <v>3</v>
      </c>
    </row>
    <row r="3064" spans="14:15" x14ac:dyDescent="0.25">
      <c r="N3064">
        <v>153450</v>
      </c>
      <c r="O3064">
        <v>6</v>
      </c>
    </row>
    <row r="3065" spans="14:15" x14ac:dyDescent="0.25">
      <c r="N3065">
        <v>153500</v>
      </c>
      <c r="O3065">
        <v>3</v>
      </c>
    </row>
    <row r="3066" spans="14:15" x14ac:dyDescent="0.25">
      <c r="N3066">
        <v>153550</v>
      </c>
      <c r="O3066">
        <v>2</v>
      </c>
    </row>
    <row r="3067" spans="14:15" x14ac:dyDescent="0.25">
      <c r="N3067">
        <v>153600</v>
      </c>
      <c r="O3067">
        <v>6</v>
      </c>
    </row>
    <row r="3068" spans="14:15" x14ac:dyDescent="0.25">
      <c r="N3068">
        <v>153650</v>
      </c>
      <c r="O3068">
        <v>1</v>
      </c>
    </row>
    <row r="3069" spans="14:15" x14ac:dyDescent="0.25">
      <c r="N3069">
        <v>153700</v>
      </c>
      <c r="O3069">
        <v>2</v>
      </c>
    </row>
    <row r="3070" spans="14:15" x14ac:dyDescent="0.25">
      <c r="N3070">
        <v>153750</v>
      </c>
      <c r="O3070">
        <v>5</v>
      </c>
    </row>
    <row r="3071" spans="14:15" x14ac:dyDescent="0.25">
      <c r="N3071">
        <v>153800</v>
      </c>
      <c r="O3071">
        <v>4</v>
      </c>
    </row>
    <row r="3072" spans="14:15" x14ac:dyDescent="0.25">
      <c r="N3072">
        <v>153850</v>
      </c>
      <c r="O3072">
        <v>4</v>
      </c>
    </row>
    <row r="3073" spans="14:15" x14ac:dyDescent="0.25">
      <c r="N3073">
        <v>153900</v>
      </c>
      <c r="O3073">
        <v>5</v>
      </c>
    </row>
    <row r="3074" spans="14:15" x14ac:dyDescent="0.25">
      <c r="N3074">
        <v>153950</v>
      </c>
      <c r="O3074">
        <v>4</v>
      </c>
    </row>
    <row r="3075" spans="14:15" x14ac:dyDescent="0.25">
      <c r="N3075">
        <v>154000</v>
      </c>
      <c r="O3075">
        <v>5</v>
      </c>
    </row>
    <row r="3076" spans="14:15" x14ac:dyDescent="0.25">
      <c r="N3076">
        <v>154050</v>
      </c>
      <c r="O3076">
        <v>3</v>
      </c>
    </row>
    <row r="3077" spans="14:15" x14ac:dyDescent="0.25">
      <c r="N3077">
        <v>154100</v>
      </c>
      <c r="O3077">
        <v>2</v>
      </c>
    </row>
    <row r="3078" spans="14:15" x14ac:dyDescent="0.25">
      <c r="N3078">
        <v>154200</v>
      </c>
      <c r="O3078">
        <v>2</v>
      </c>
    </row>
    <row r="3079" spans="14:15" x14ac:dyDescent="0.25">
      <c r="N3079">
        <v>154250</v>
      </c>
      <c r="O3079">
        <v>2</v>
      </c>
    </row>
    <row r="3080" spans="14:15" x14ac:dyDescent="0.25">
      <c r="N3080">
        <v>154300</v>
      </c>
      <c r="O3080">
        <v>1</v>
      </c>
    </row>
    <row r="3081" spans="14:15" x14ac:dyDescent="0.25">
      <c r="N3081">
        <v>154350</v>
      </c>
      <c r="O3081">
        <v>4</v>
      </c>
    </row>
    <row r="3082" spans="14:15" x14ac:dyDescent="0.25">
      <c r="N3082">
        <v>154400</v>
      </c>
      <c r="O3082">
        <v>1</v>
      </c>
    </row>
    <row r="3083" spans="14:15" x14ac:dyDescent="0.25">
      <c r="N3083">
        <v>154450</v>
      </c>
      <c r="O3083">
        <v>2</v>
      </c>
    </row>
    <row r="3084" spans="14:15" x14ac:dyDescent="0.25">
      <c r="N3084">
        <v>154500</v>
      </c>
      <c r="O3084">
        <v>3</v>
      </c>
    </row>
    <row r="3085" spans="14:15" x14ac:dyDescent="0.25">
      <c r="N3085">
        <v>154550</v>
      </c>
      <c r="O3085">
        <v>1</v>
      </c>
    </row>
    <row r="3086" spans="14:15" x14ac:dyDescent="0.25">
      <c r="N3086">
        <v>154600</v>
      </c>
      <c r="O3086">
        <v>7</v>
      </c>
    </row>
    <row r="3087" spans="14:15" x14ac:dyDescent="0.25">
      <c r="N3087">
        <v>154650</v>
      </c>
      <c r="O3087">
        <v>2</v>
      </c>
    </row>
    <row r="3088" spans="14:15" x14ac:dyDescent="0.25">
      <c r="N3088">
        <v>154700</v>
      </c>
      <c r="O3088">
        <v>3</v>
      </c>
    </row>
    <row r="3089" spans="14:15" x14ac:dyDescent="0.25">
      <c r="N3089">
        <v>154750</v>
      </c>
      <c r="O3089">
        <v>5</v>
      </c>
    </row>
    <row r="3090" spans="14:15" x14ac:dyDescent="0.25">
      <c r="N3090">
        <v>154800</v>
      </c>
      <c r="O3090">
        <v>4</v>
      </c>
    </row>
    <row r="3091" spans="14:15" x14ac:dyDescent="0.25">
      <c r="N3091">
        <v>154850</v>
      </c>
      <c r="O3091">
        <v>1</v>
      </c>
    </row>
    <row r="3092" spans="14:15" x14ac:dyDescent="0.25">
      <c r="N3092">
        <v>154900</v>
      </c>
      <c r="O3092">
        <v>5</v>
      </c>
    </row>
    <row r="3093" spans="14:15" x14ac:dyDescent="0.25">
      <c r="N3093">
        <v>154950</v>
      </c>
      <c r="O3093">
        <v>3</v>
      </c>
    </row>
    <row r="3094" spans="14:15" x14ac:dyDescent="0.25">
      <c r="N3094">
        <v>155000</v>
      </c>
      <c r="O3094">
        <v>2</v>
      </c>
    </row>
    <row r="3095" spans="14:15" x14ac:dyDescent="0.25">
      <c r="N3095">
        <v>155050</v>
      </c>
      <c r="O3095">
        <v>4</v>
      </c>
    </row>
    <row r="3096" spans="14:15" x14ac:dyDescent="0.25">
      <c r="N3096">
        <v>155100</v>
      </c>
      <c r="O3096">
        <v>2</v>
      </c>
    </row>
    <row r="3097" spans="14:15" x14ac:dyDescent="0.25">
      <c r="N3097">
        <v>155150</v>
      </c>
      <c r="O3097">
        <v>2</v>
      </c>
    </row>
    <row r="3098" spans="14:15" x14ac:dyDescent="0.25">
      <c r="N3098">
        <v>155200</v>
      </c>
      <c r="O3098">
        <v>6</v>
      </c>
    </row>
    <row r="3099" spans="14:15" x14ac:dyDescent="0.25">
      <c r="N3099">
        <v>155250</v>
      </c>
      <c r="O3099">
        <v>1</v>
      </c>
    </row>
    <row r="3100" spans="14:15" x14ac:dyDescent="0.25">
      <c r="N3100">
        <v>155300</v>
      </c>
      <c r="O3100">
        <v>1</v>
      </c>
    </row>
    <row r="3101" spans="14:15" x14ac:dyDescent="0.25">
      <c r="N3101">
        <v>155350</v>
      </c>
      <c r="O3101">
        <v>1</v>
      </c>
    </row>
    <row r="3102" spans="14:15" x14ac:dyDescent="0.25">
      <c r="N3102">
        <v>155400</v>
      </c>
      <c r="O3102">
        <v>2</v>
      </c>
    </row>
    <row r="3103" spans="14:15" x14ac:dyDescent="0.25">
      <c r="N3103">
        <v>155450</v>
      </c>
      <c r="O3103">
        <v>3</v>
      </c>
    </row>
    <row r="3104" spans="14:15" x14ac:dyDescent="0.25">
      <c r="N3104">
        <v>155500</v>
      </c>
      <c r="O3104">
        <v>2</v>
      </c>
    </row>
    <row r="3105" spans="14:15" x14ac:dyDescent="0.25">
      <c r="N3105">
        <v>155550</v>
      </c>
      <c r="O3105">
        <v>3</v>
      </c>
    </row>
    <row r="3106" spans="14:15" x14ac:dyDescent="0.25">
      <c r="N3106">
        <v>155600</v>
      </c>
      <c r="O3106">
        <v>3</v>
      </c>
    </row>
    <row r="3107" spans="14:15" x14ac:dyDescent="0.25">
      <c r="N3107">
        <v>155650</v>
      </c>
      <c r="O3107">
        <v>1</v>
      </c>
    </row>
    <row r="3108" spans="14:15" x14ac:dyDescent="0.25">
      <c r="N3108">
        <v>155700</v>
      </c>
      <c r="O3108">
        <v>2</v>
      </c>
    </row>
    <row r="3109" spans="14:15" x14ac:dyDescent="0.25">
      <c r="N3109">
        <v>155750</v>
      </c>
      <c r="O3109">
        <v>2</v>
      </c>
    </row>
    <row r="3110" spans="14:15" x14ac:dyDescent="0.25">
      <c r="N3110">
        <v>155800</v>
      </c>
      <c r="O3110">
        <v>4</v>
      </c>
    </row>
    <row r="3111" spans="14:15" x14ac:dyDescent="0.25">
      <c r="N3111">
        <v>155850</v>
      </c>
      <c r="O3111">
        <v>4</v>
      </c>
    </row>
    <row r="3112" spans="14:15" x14ac:dyDescent="0.25">
      <c r="N3112">
        <v>155900</v>
      </c>
      <c r="O3112">
        <v>6</v>
      </c>
    </row>
    <row r="3113" spans="14:15" x14ac:dyDescent="0.25">
      <c r="N3113">
        <v>155950</v>
      </c>
      <c r="O3113">
        <v>2</v>
      </c>
    </row>
    <row r="3114" spans="14:15" x14ac:dyDescent="0.25">
      <c r="N3114">
        <v>156000</v>
      </c>
      <c r="O3114">
        <v>4</v>
      </c>
    </row>
    <row r="3115" spans="14:15" x14ac:dyDescent="0.25">
      <c r="N3115">
        <v>156050</v>
      </c>
      <c r="O3115">
        <v>3</v>
      </c>
    </row>
    <row r="3116" spans="14:15" x14ac:dyDescent="0.25">
      <c r="N3116">
        <v>156100</v>
      </c>
      <c r="O3116">
        <v>1</v>
      </c>
    </row>
    <row r="3117" spans="14:15" x14ac:dyDescent="0.25">
      <c r="N3117">
        <v>156150</v>
      </c>
      <c r="O3117">
        <v>3</v>
      </c>
    </row>
    <row r="3118" spans="14:15" x14ac:dyDescent="0.25">
      <c r="N3118">
        <v>156200</v>
      </c>
      <c r="O3118">
        <v>1</v>
      </c>
    </row>
    <row r="3119" spans="14:15" x14ac:dyDescent="0.25">
      <c r="N3119">
        <v>156250</v>
      </c>
      <c r="O3119">
        <v>3</v>
      </c>
    </row>
    <row r="3120" spans="14:15" x14ac:dyDescent="0.25">
      <c r="N3120">
        <v>156300</v>
      </c>
      <c r="O3120">
        <v>2</v>
      </c>
    </row>
    <row r="3121" spans="14:15" x14ac:dyDescent="0.25">
      <c r="N3121">
        <v>156350</v>
      </c>
      <c r="O3121">
        <v>3</v>
      </c>
    </row>
    <row r="3122" spans="14:15" x14ac:dyDescent="0.25">
      <c r="N3122">
        <v>156400</v>
      </c>
      <c r="O3122">
        <v>4</v>
      </c>
    </row>
    <row r="3123" spans="14:15" x14ac:dyDescent="0.25">
      <c r="N3123">
        <v>156450</v>
      </c>
      <c r="O3123">
        <v>5</v>
      </c>
    </row>
    <row r="3124" spans="14:15" x14ac:dyDescent="0.25">
      <c r="N3124">
        <v>156500</v>
      </c>
      <c r="O3124">
        <v>5</v>
      </c>
    </row>
    <row r="3125" spans="14:15" x14ac:dyDescent="0.25">
      <c r="N3125">
        <v>156550</v>
      </c>
      <c r="O3125">
        <v>4</v>
      </c>
    </row>
    <row r="3126" spans="14:15" x14ac:dyDescent="0.25">
      <c r="N3126">
        <v>156600</v>
      </c>
      <c r="O3126">
        <v>3</v>
      </c>
    </row>
    <row r="3127" spans="14:15" x14ac:dyDescent="0.25">
      <c r="N3127">
        <v>156650</v>
      </c>
      <c r="O3127">
        <v>3</v>
      </c>
    </row>
    <row r="3128" spans="14:15" x14ac:dyDescent="0.25">
      <c r="N3128">
        <v>156700</v>
      </c>
      <c r="O3128">
        <v>3</v>
      </c>
    </row>
    <row r="3129" spans="14:15" x14ac:dyDescent="0.25">
      <c r="N3129">
        <v>156750</v>
      </c>
      <c r="O3129">
        <v>4</v>
      </c>
    </row>
    <row r="3130" spans="14:15" x14ac:dyDescent="0.25">
      <c r="N3130">
        <v>156800</v>
      </c>
      <c r="O3130">
        <v>5</v>
      </c>
    </row>
    <row r="3131" spans="14:15" x14ac:dyDescent="0.25">
      <c r="N3131">
        <v>156850</v>
      </c>
      <c r="O3131">
        <v>4</v>
      </c>
    </row>
    <row r="3132" spans="14:15" x14ac:dyDescent="0.25">
      <c r="N3132">
        <v>156900</v>
      </c>
      <c r="O3132">
        <v>4</v>
      </c>
    </row>
    <row r="3133" spans="14:15" x14ac:dyDescent="0.25">
      <c r="N3133">
        <v>156950</v>
      </c>
      <c r="O3133">
        <v>3</v>
      </c>
    </row>
    <row r="3134" spans="14:15" x14ac:dyDescent="0.25">
      <c r="N3134">
        <v>157000</v>
      </c>
      <c r="O3134">
        <v>4</v>
      </c>
    </row>
    <row r="3135" spans="14:15" x14ac:dyDescent="0.25">
      <c r="N3135">
        <v>157050</v>
      </c>
      <c r="O3135">
        <v>6</v>
      </c>
    </row>
    <row r="3136" spans="14:15" x14ac:dyDescent="0.25">
      <c r="N3136">
        <v>157100</v>
      </c>
      <c r="O3136">
        <v>4</v>
      </c>
    </row>
    <row r="3137" spans="14:15" x14ac:dyDescent="0.25">
      <c r="N3137">
        <v>157150</v>
      </c>
      <c r="O3137">
        <v>4</v>
      </c>
    </row>
    <row r="3138" spans="14:15" x14ac:dyDescent="0.25">
      <c r="N3138">
        <v>157200</v>
      </c>
      <c r="O3138">
        <v>4</v>
      </c>
    </row>
    <row r="3139" spans="14:15" x14ac:dyDescent="0.25">
      <c r="N3139">
        <v>157250</v>
      </c>
      <c r="O3139">
        <v>3</v>
      </c>
    </row>
    <row r="3140" spans="14:15" x14ac:dyDescent="0.25">
      <c r="N3140">
        <v>157300</v>
      </c>
      <c r="O3140">
        <v>4</v>
      </c>
    </row>
    <row r="3141" spans="14:15" x14ac:dyDescent="0.25">
      <c r="N3141">
        <v>157350</v>
      </c>
      <c r="O3141">
        <v>3</v>
      </c>
    </row>
    <row r="3142" spans="14:15" x14ac:dyDescent="0.25">
      <c r="N3142">
        <v>157450</v>
      </c>
      <c r="O3142">
        <v>4</v>
      </c>
    </row>
    <row r="3143" spans="14:15" x14ac:dyDescent="0.25">
      <c r="N3143">
        <v>157500</v>
      </c>
      <c r="O3143">
        <v>6</v>
      </c>
    </row>
    <row r="3144" spans="14:15" x14ac:dyDescent="0.25">
      <c r="N3144">
        <v>157550</v>
      </c>
      <c r="O3144">
        <v>4</v>
      </c>
    </row>
    <row r="3145" spans="14:15" x14ac:dyDescent="0.25">
      <c r="N3145">
        <v>157600</v>
      </c>
      <c r="O3145">
        <v>4</v>
      </c>
    </row>
    <row r="3146" spans="14:15" x14ac:dyDescent="0.25">
      <c r="N3146">
        <v>157650</v>
      </c>
      <c r="O3146">
        <v>1</v>
      </c>
    </row>
    <row r="3147" spans="14:15" x14ac:dyDescent="0.25">
      <c r="N3147">
        <v>157700</v>
      </c>
      <c r="O3147">
        <v>2</v>
      </c>
    </row>
    <row r="3148" spans="14:15" x14ac:dyDescent="0.25">
      <c r="N3148">
        <v>157750</v>
      </c>
      <c r="O3148">
        <v>3</v>
      </c>
    </row>
    <row r="3149" spans="14:15" x14ac:dyDescent="0.25">
      <c r="N3149">
        <v>157800</v>
      </c>
      <c r="O3149">
        <v>4</v>
      </c>
    </row>
    <row r="3150" spans="14:15" x14ac:dyDescent="0.25">
      <c r="N3150">
        <v>157850</v>
      </c>
      <c r="O3150">
        <v>1</v>
      </c>
    </row>
    <row r="3151" spans="14:15" x14ac:dyDescent="0.25">
      <c r="N3151">
        <v>157900</v>
      </c>
      <c r="O3151">
        <v>1</v>
      </c>
    </row>
    <row r="3152" spans="14:15" x14ac:dyDescent="0.25">
      <c r="N3152">
        <v>157950</v>
      </c>
      <c r="O3152">
        <v>2</v>
      </c>
    </row>
    <row r="3153" spans="14:15" x14ac:dyDescent="0.25">
      <c r="N3153">
        <v>158000</v>
      </c>
      <c r="O3153">
        <v>2</v>
      </c>
    </row>
    <row r="3154" spans="14:15" x14ac:dyDescent="0.25">
      <c r="N3154">
        <v>158050</v>
      </c>
      <c r="O3154">
        <v>1</v>
      </c>
    </row>
    <row r="3155" spans="14:15" x14ac:dyDescent="0.25">
      <c r="N3155">
        <v>158100</v>
      </c>
      <c r="O3155">
        <v>2</v>
      </c>
    </row>
    <row r="3156" spans="14:15" x14ac:dyDescent="0.25">
      <c r="N3156">
        <v>158150</v>
      </c>
      <c r="O3156">
        <v>4</v>
      </c>
    </row>
    <row r="3157" spans="14:15" x14ac:dyDescent="0.25">
      <c r="N3157">
        <v>158300</v>
      </c>
      <c r="O3157">
        <v>5</v>
      </c>
    </row>
    <row r="3158" spans="14:15" x14ac:dyDescent="0.25">
      <c r="N3158">
        <v>158350</v>
      </c>
      <c r="O3158">
        <v>2</v>
      </c>
    </row>
    <row r="3159" spans="14:15" x14ac:dyDescent="0.25">
      <c r="N3159">
        <v>158400</v>
      </c>
      <c r="O3159">
        <v>1</v>
      </c>
    </row>
    <row r="3160" spans="14:15" x14ac:dyDescent="0.25">
      <c r="N3160">
        <v>158450</v>
      </c>
      <c r="O3160">
        <v>2</v>
      </c>
    </row>
    <row r="3161" spans="14:15" x14ac:dyDescent="0.25">
      <c r="N3161">
        <v>158500</v>
      </c>
      <c r="O3161">
        <v>2</v>
      </c>
    </row>
    <row r="3162" spans="14:15" x14ac:dyDescent="0.25">
      <c r="N3162">
        <v>158550</v>
      </c>
      <c r="O3162">
        <v>2</v>
      </c>
    </row>
    <row r="3163" spans="14:15" x14ac:dyDescent="0.25">
      <c r="N3163">
        <v>158600</v>
      </c>
      <c r="O3163">
        <v>2</v>
      </c>
    </row>
    <row r="3164" spans="14:15" x14ac:dyDescent="0.25">
      <c r="N3164">
        <v>158650</v>
      </c>
      <c r="O3164">
        <v>1</v>
      </c>
    </row>
    <row r="3165" spans="14:15" x14ac:dyDescent="0.25">
      <c r="N3165">
        <v>158700</v>
      </c>
      <c r="O3165">
        <v>1</v>
      </c>
    </row>
    <row r="3166" spans="14:15" x14ac:dyDescent="0.25">
      <c r="N3166">
        <v>158750</v>
      </c>
      <c r="O3166">
        <v>2</v>
      </c>
    </row>
    <row r="3167" spans="14:15" x14ac:dyDescent="0.25">
      <c r="N3167">
        <v>158850</v>
      </c>
      <c r="O3167">
        <v>1</v>
      </c>
    </row>
    <row r="3168" spans="14:15" x14ac:dyDescent="0.25">
      <c r="N3168">
        <v>158900</v>
      </c>
      <c r="O3168">
        <v>6</v>
      </c>
    </row>
    <row r="3169" spans="14:15" x14ac:dyDescent="0.25">
      <c r="N3169">
        <v>158950</v>
      </c>
      <c r="O3169">
        <v>5</v>
      </c>
    </row>
    <row r="3170" spans="14:15" x14ac:dyDescent="0.25">
      <c r="N3170">
        <v>159000</v>
      </c>
      <c r="O3170">
        <v>4</v>
      </c>
    </row>
    <row r="3171" spans="14:15" x14ac:dyDescent="0.25">
      <c r="N3171">
        <v>159100</v>
      </c>
      <c r="O3171">
        <v>3</v>
      </c>
    </row>
    <row r="3172" spans="14:15" x14ac:dyDescent="0.25">
      <c r="N3172">
        <v>159150</v>
      </c>
      <c r="O3172">
        <v>5</v>
      </c>
    </row>
    <row r="3173" spans="14:15" x14ac:dyDescent="0.25">
      <c r="N3173">
        <v>159200</v>
      </c>
      <c r="O3173">
        <v>3</v>
      </c>
    </row>
    <row r="3174" spans="14:15" x14ac:dyDescent="0.25">
      <c r="N3174">
        <v>159250</v>
      </c>
      <c r="O3174">
        <v>2</v>
      </c>
    </row>
    <row r="3175" spans="14:15" x14ac:dyDescent="0.25">
      <c r="N3175">
        <v>159300</v>
      </c>
      <c r="O3175">
        <v>5</v>
      </c>
    </row>
    <row r="3176" spans="14:15" x14ac:dyDescent="0.25">
      <c r="N3176">
        <v>159350</v>
      </c>
      <c r="O3176">
        <v>4</v>
      </c>
    </row>
    <row r="3177" spans="14:15" x14ac:dyDescent="0.25">
      <c r="N3177">
        <v>159400</v>
      </c>
      <c r="O3177">
        <v>3</v>
      </c>
    </row>
    <row r="3178" spans="14:15" x14ac:dyDescent="0.25">
      <c r="N3178">
        <v>159450</v>
      </c>
      <c r="O3178">
        <v>2</v>
      </c>
    </row>
    <row r="3179" spans="14:15" x14ac:dyDescent="0.25">
      <c r="N3179">
        <v>159500</v>
      </c>
      <c r="O3179">
        <v>2</v>
      </c>
    </row>
    <row r="3180" spans="14:15" x14ac:dyDescent="0.25">
      <c r="N3180">
        <v>159550</v>
      </c>
      <c r="O3180">
        <v>7</v>
      </c>
    </row>
    <row r="3181" spans="14:15" x14ac:dyDescent="0.25">
      <c r="N3181">
        <v>159600</v>
      </c>
      <c r="O3181">
        <v>2</v>
      </c>
    </row>
    <row r="3182" spans="14:15" x14ac:dyDescent="0.25">
      <c r="N3182">
        <v>159650</v>
      </c>
      <c r="O3182">
        <v>3</v>
      </c>
    </row>
    <row r="3183" spans="14:15" x14ac:dyDescent="0.25">
      <c r="N3183">
        <v>159700</v>
      </c>
      <c r="O3183">
        <v>3</v>
      </c>
    </row>
    <row r="3184" spans="14:15" x14ac:dyDescent="0.25">
      <c r="N3184">
        <v>159750</v>
      </c>
      <c r="O3184">
        <v>3</v>
      </c>
    </row>
    <row r="3185" spans="14:15" x14ac:dyDescent="0.25">
      <c r="N3185">
        <v>159800</v>
      </c>
      <c r="O3185">
        <v>3</v>
      </c>
    </row>
    <row r="3186" spans="14:15" x14ac:dyDescent="0.25">
      <c r="N3186">
        <v>159850</v>
      </c>
      <c r="O3186">
        <v>2</v>
      </c>
    </row>
    <row r="3187" spans="14:15" x14ac:dyDescent="0.25">
      <c r="N3187">
        <v>159900</v>
      </c>
      <c r="O3187">
        <v>2</v>
      </c>
    </row>
    <row r="3188" spans="14:15" x14ac:dyDescent="0.25">
      <c r="N3188">
        <v>159950</v>
      </c>
      <c r="O3188">
        <v>2</v>
      </c>
    </row>
    <row r="3189" spans="14:15" x14ac:dyDescent="0.25">
      <c r="N3189">
        <v>160050</v>
      </c>
      <c r="O3189">
        <v>6</v>
      </c>
    </row>
    <row r="3190" spans="14:15" x14ac:dyDescent="0.25">
      <c r="N3190">
        <v>160150</v>
      </c>
      <c r="O3190">
        <v>2</v>
      </c>
    </row>
    <row r="3191" spans="14:15" x14ac:dyDescent="0.25">
      <c r="N3191">
        <v>160200</v>
      </c>
      <c r="O3191">
        <v>3</v>
      </c>
    </row>
    <row r="3192" spans="14:15" x14ac:dyDescent="0.25">
      <c r="N3192">
        <v>160250</v>
      </c>
      <c r="O3192">
        <v>7</v>
      </c>
    </row>
    <row r="3193" spans="14:15" x14ac:dyDescent="0.25">
      <c r="N3193">
        <v>160300</v>
      </c>
      <c r="O3193">
        <v>5</v>
      </c>
    </row>
    <row r="3194" spans="14:15" x14ac:dyDescent="0.25">
      <c r="N3194">
        <v>160350</v>
      </c>
      <c r="O3194">
        <v>3</v>
      </c>
    </row>
    <row r="3195" spans="14:15" x14ac:dyDescent="0.25">
      <c r="N3195">
        <v>160400</v>
      </c>
      <c r="O3195">
        <v>1</v>
      </c>
    </row>
    <row r="3196" spans="14:15" x14ac:dyDescent="0.25">
      <c r="N3196">
        <v>160450</v>
      </c>
      <c r="O3196">
        <v>4</v>
      </c>
    </row>
    <row r="3197" spans="14:15" x14ac:dyDescent="0.25">
      <c r="N3197">
        <v>160500</v>
      </c>
      <c r="O3197">
        <v>5</v>
      </c>
    </row>
    <row r="3198" spans="14:15" x14ac:dyDescent="0.25">
      <c r="N3198">
        <v>160600</v>
      </c>
      <c r="O3198">
        <v>6</v>
      </c>
    </row>
    <row r="3199" spans="14:15" x14ac:dyDescent="0.25">
      <c r="N3199">
        <v>160650</v>
      </c>
      <c r="O3199">
        <v>2</v>
      </c>
    </row>
    <row r="3200" spans="14:15" x14ac:dyDescent="0.25">
      <c r="N3200">
        <v>160700</v>
      </c>
      <c r="O3200">
        <v>4</v>
      </c>
    </row>
    <row r="3201" spans="14:15" x14ac:dyDescent="0.25">
      <c r="N3201">
        <v>160750</v>
      </c>
      <c r="O3201">
        <v>4</v>
      </c>
    </row>
    <row r="3202" spans="14:15" x14ac:dyDescent="0.25">
      <c r="N3202">
        <v>160800</v>
      </c>
      <c r="O3202">
        <v>3</v>
      </c>
    </row>
    <row r="3203" spans="14:15" x14ac:dyDescent="0.25">
      <c r="N3203">
        <v>160850</v>
      </c>
      <c r="O3203">
        <v>2</v>
      </c>
    </row>
    <row r="3204" spans="14:15" x14ac:dyDescent="0.25">
      <c r="N3204">
        <v>160900</v>
      </c>
      <c r="O3204">
        <v>4</v>
      </c>
    </row>
    <row r="3205" spans="14:15" x14ac:dyDescent="0.25">
      <c r="N3205">
        <v>160950</v>
      </c>
      <c r="O3205">
        <v>2</v>
      </c>
    </row>
    <row r="3206" spans="14:15" x14ac:dyDescent="0.25">
      <c r="N3206">
        <v>161000</v>
      </c>
      <c r="O3206">
        <v>4</v>
      </c>
    </row>
    <row r="3207" spans="14:15" x14ac:dyDescent="0.25">
      <c r="N3207">
        <v>161050</v>
      </c>
      <c r="O3207">
        <v>4</v>
      </c>
    </row>
    <row r="3208" spans="14:15" x14ac:dyDescent="0.25">
      <c r="N3208">
        <v>161100</v>
      </c>
      <c r="O3208">
        <v>3</v>
      </c>
    </row>
    <row r="3209" spans="14:15" x14ac:dyDescent="0.25">
      <c r="N3209">
        <v>161150</v>
      </c>
      <c r="O3209">
        <v>2</v>
      </c>
    </row>
    <row r="3210" spans="14:15" x14ac:dyDescent="0.25">
      <c r="N3210">
        <v>161200</v>
      </c>
      <c r="O3210">
        <v>3</v>
      </c>
    </row>
    <row r="3211" spans="14:15" x14ac:dyDescent="0.25">
      <c r="N3211">
        <v>161250</v>
      </c>
      <c r="O3211">
        <v>2</v>
      </c>
    </row>
    <row r="3212" spans="14:15" x14ac:dyDescent="0.25">
      <c r="N3212">
        <v>161300</v>
      </c>
      <c r="O3212">
        <v>3</v>
      </c>
    </row>
    <row r="3213" spans="14:15" x14ac:dyDescent="0.25">
      <c r="N3213">
        <v>161350</v>
      </c>
      <c r="O3213">
        <v>1</v>
      </c>
    </row>
    <row r="3214" spans="14:15" x14ac:dyDescent="0.25">
      <c r="N3214">
        <v>161400</v>
      </c>
      <c r="O3214">
        <v>3</v>
      </c>
    </row>
    <row r="3215" spans="14:15" x14ac:dyDescent="0.25">
      <c r="N3215">
        <v>161450</v>
      </c>
      <c r="O3215">
        <v>1</v>
      </c>
    </row>
    <row r="3216" spans="14:15" x14ac:dyDescent="0.25">
      <c r="N3216">
        <v>161500</v>
      </c>
      <c r="O3216">
        <v>2</v>
      </c>
    </row>
    <row r="3217" spans="14:15" x14ac:dyDescent="0.25">
      <c r="N3217">
        <v>161550</v>
      </c>
      <c r="O3217">
        <v>3</v>
      </c>
    </row>
    <row r="3218" spans="14:15" x14ac:dyDescent="0.25">
      <c r="N3218">
        <v>161600</v>
      </c>
      <c r="O3218">
        <v>4</v>
      </c>
    </row>
    <row r="3219" spans="14:15" x14ac:dyDescent="0.25">
      <c r="N3219">
        <v>161650</v>
      </c>
      <c r="O3219">
        <v>5</v>
      </c>
    </row>
    <row r="3220" spans="14:15" x14ac:dyDescent="0.25">
      <c r="N3220">
        <v>161700</v>
      </c>
      <c r="O3220">
        <v>1</v>
      </c>
    </row>
    <row r="3221" spans="14:15" x14ac:dyDescent="0.25">
      <c r="N3221">
        <v>161750</v>
      </c>
      <c r="O3221">
        <v>2</v>
      </c>
    </row>
    <row r="3222" spans="14:15" x14ac:dyDescent="0.25">
      <c r="N3222">
        <v>161800</v>
      </c>
      <c r="O3222">
        <v>4</v>
      </c>
    </row>
    <row r="3223" spans="14:15" x14ac:dyDescent="0.25">
      <c r="N3223">
        <v>161850</v>
      </c>
      <c r="O3223">
        <v>3</v>
      </c>
    </row>
    <row r="3224" spans="14:15" x14ac:dyDescent="0.25">
      <c r="N3224">
        <v>161900</v>
      </c>
      <c r="O3224">
        <v>1</v>
      </c>
    </row>
    <row r="3225" spans="14:15" x14ac:dyDescent="0.25">
      <c r="N3225">
        <v>161950</v>
      </c>
      <c r="O3225">
        <v>3</v>
      </c>
    </row>
    <row r="3226" spans="14:15" x14ac:dyDescent="0.25">
      <c r="N3226">
        <v>162000</v>
      </c>
      <c r="O3226">
        <v>4</v>
      </c>
    </row>
    <row r="3227" spans="14:15" x14ac:dyDescent="0.25">
      <c r="N3227">
        <v>162050</v>
      </c>
      <c r="O3227">
        <v>3</v>
      </c>
    </row>
    <row r="3228" spans="14:15" x14ac:dyDescent="0.25">
      <c r="N3228">
        <v>162100</v>
      </c>
      <c r="O3228">
        <v>2</v>
      </c>
    </row>
    <row r="3229" spans="14:15" x14ac:dyDescent="0.25">
      <c r="N3229">
        <v>162150</v>
      </c>
      <c r="O3229">
        <v>1</v>
      </c>
    </row>
    <row r="3230" spans="14:15" x14ac:dyDescent="0.25">
      <c r="N3230">
        <v>162200</v>
      </c>
      <c r="O3230">
        <v>2</v>
      </c>
    </row>
    <row r="3231" spans="14:15" x14ac:dyDescent="0.25">
      <c r="N3231">
        <v>162250</v>
      </c>
      <c r="O3231">
        <v>4</v>
      </c>
    </row>
    <row r="3232" spans="14:15" x14ac:dyDescent="0.25">
      <c r="N3232">
        <v>162300</v>
      </c>
      <c r="O3232">
        <v>5</v>
      </c>
    </row>
    <row r="3233" spans="14:15" x14ac:dyDescent="0.25">
      <c r="N3233">
        <v>162350</v>
      </c>
      <c r="O3233">
        <v>3</v>
      </c>
    </row>
    <row r="3234" spans="14:15" x14ac:dyDescent="0.25">
      <c r="N3234">
        <v>162400</v>
      </c>
      <c r="O3234">
        <v>3</v>
      </c>
    </row>
    <row r="3235" spans="14:15" x14ac:dyDescent="0.25">
      <c r="N3235">
        <v>162450</v>
      </c>
      <c r="O3235">
        <v>3</v>
      </c>
    </row>
    <row r="3236" spans="14:15" x14ac:dyDescent="0.25">
      <c r="N3236">
        <v>162500</v>
      </c>
      <c r="O3236">
        <v>4</v>
      </c>
    </row>
    <row r="3237" spans="14:15" x14ac:dyDescent="0.25">
      <c r="N3237">
        <v>162550</v>
      </c>
      <c r="O3237">
        <v>2</v>
      </c>
    </row>
    <row r="3238" spans="14:15" x14ac:dyDescent="0.25">
      <c r="N3238">
        <v>162600</v>
      </c>
      <c r="O3238">
        <v>3</v>
      </c>
    </row>
    <row r="3239" spans="14:15" x14ac:dyDescent="0.25">
      <c r="N3239">
        <v>162650</v>
      </c>
      <c r="O3239">
        <v>4</v>
      </c>
    </row>
    <row r="3240" spans="14:15" x14ac:dyDescent="0.25">
      <c r="N3240">
        <v>162700</v>
      </c>
      <c r="O3240">
        <v>2</v>
      </c>
    </row>
    <row r="3241" spans="14:15" x14ac:dyDescent="0.25">
      <c r="N3241">
        <v>162750</v>
      </c>
      <c r="O3241">
        <v>3</v>
      </c>
    </row>
    <row r="3242" spans="14:15" x14ac:dyDescent="0.25">
      <c r="N3242">
        <v>162800</v>
      </c>
      <c r="O3242">
        <v>1</v>
      </c>
    </row>
    <row r="3243" spans="14:15" x14ac:dyDescent="0.25">
      <c r="N3243">
        <v>162850</v>
      </c>
      <c r="O3243">
        <v>2</v>
      </c>
    </row>
    <row r="3244" spans="14:15" x14ac:dyDescent="0.25">
      <c r="N3244">
        <v>162900</v>
      </c>
      <c r="O3244">
        <v>5</v>
      </c>
    </row>
    <row r="3245" spans="14:15" x14ac:dyDescent="0.25">
      <c r="N3245">
        <v>162950</v>
      </c>
      <c r="O3245">
        <v>3</v>
      </c>
    </row>
    <row r="3246" spans="14:15" x14ac:dyDescent="0.25">
      <c r="N3246">
        <v>163000</v>
      </c>
      <c r="O3246">
        <v>2</v>
      </c>
    </row>
    <row r="3247" spans="14:15" x14ac:dyDescent="0.25">
      <c r="N3247">
        <v>163050</v>
      </c>
      <c r="O3247">
        <v>5</v>
      </c>
    </row>
    <row r="3248" spans="14:15" x14ac:dyDescent="0.25">
      <c r="N3248">
        <v>163100</v>
      </c>
      <c r="O3248">
        <v>2</v>
      </c>
    </row>
    <row r="3249" spans="14:15" x14ac:dyDescent="0.25">
      <c r="N3249">
        <v>163200</v>
      </c>
      <c r="O3249">
        <v>2</v>
      </c>
    </row>
    <row r="3250" spans="14:15" x14ac:dyDescent="0.25">
      <c r="N3250">
        <v>163250</v>
      </c>
      <c r="O3250">
        <v>4</v>
      </c>
    </row>
    <row r="3251" spans="14:15" x14ac:dyDescent="0.25">
      <c r="N3251">
        <v>163300</v>
      </c>
      <c r="O3251">
        <v>3</v>
      </c>
    </row>
    <row r="3252" spans="14:15" x14ac:dyDescent="0.25">
      <c r="N3252">
        <v>163350</v>
      </c>
      <c r="O3252">
        <v>2</v>
      </c>
    </row>
    <row r="3253" spans="14:15" x14ac:dyDescent="0.25">
      <c r="N3253">
        <v>163450</v>
      </c>
      <c r="O3253">
        <v>2</v>
      </c>
    </row>
    <row r="3254" spans="14:15" x14ac:dyDescent="0.25">
      <c r="N3254">
        <v>163500</v>
      </c>
      <c r="O3254">
        <v>2</v>
      </c>
    </row>
    <row r="3255" spans="14:15" x14ac:dyDescent="0.25">
      <c r="N3255">
        <v>163550</v>
      </c>
      <c r="O3255">
        <v>3</v>
      </c>
    </row>
    <row r="3256" spans="14:15" x14ac:dyDescent="0.25">
      <c r="N3256">
        <v>163600</v>
      </c>
      <c r="O3256">
        <v>7</v>
      </c>
    </row>
    <row r="3257" spans="14:15" x14ac:dyDescent="0.25">
      <c r="N3257">
        <v>163650</v>
      </c>
      <c r="O3257">
        <v>3</v>
      </c>
    </row>
    <row r="3258" spans="14:15" x14ac:dyDescent="0.25">
      <c r="N3258">
        <v>163700</v>
      </c>
      <c r="O3258">
        <v>2</v>
      </c>
    </row>
    <row r="3259" spans="14:15" x14ac:dyDescent="0.25">
      <c r="N3259">
        <v>163750</v>
      </c>
      <c r="O3259">
        <v>3</v>
      </c>
    </row>
    <row r="3260" spans="14:15" x14ac:dyDescent="0.25">
      <c r="N3260">
        <v>163800</v>
      </c>
      <c r="O3260">
        <v>2</v>
      </c>
    </row>
    <row r="3261" spans="14:15" x14ac:dyDescent="0.25">
      <c r="N3261">
        <v>163850</v>
      </c>
      <c r="O3261">
        <v>3</v>
      </c>
    </row>
    <row r="3262" spans="14:15" x14ac:dyDescent="0.25">
      <c r="N3262">
        <v>163900</v>
      </c>
      <c r="O3262">
        <v>4</v>
      </c>
    </row>
    <row r="3263" spans="14:15" x14ac:dyDescent="0.25">
      <c r="N3263">
        <v>163950</v>
      </c>
      <c r="O3263">
        <v>3</v>
      </c>
    </row>
    <row r="3264" spans="14:15" x14ac:dyDescent="0.25">
      <c r="N3264">
        <v>164000</v>
      </c>
      <c r="O3264">
        <v>3</v>
      </c>
    </row>
    <row r="3265" spans="14:15" x14ac:dyDescent="0.25">
      <c r="N3265">
        <v>164050</v>
      </c>
      <c r="O3265">
        <v>3</v>
      </c>
    </row>
    <row r="3266" spans="14:15" x14ac:dyDescent="0.25">
      <c r="N3266">
        <v>164100</v>
      </c>
      <c r="O3266">
        <v>1</v>
      </c>
    </row>
    <row r="3267" spans="14:15" x14ac:dyDescent="0.25">
      <c r="N3267">
        <v>164150</v>
      </c>
      <c r="O3267">
        <v>4</v>
      </c>
    </row>
    <row r="3268" spans="14:15" x14ac:dyDescent="0.25">
      <c r="N3268">
        <v>164250</v>
      </c>
      <c r="O3268">
        <v>3</v>
      </c>
    </row>
    <row r="3269" spans="14:15" x14ac:dyDescent="0.25">
      <c r="N3269">
        <v>164300</v>
      </c>
      <c r="O3269">
        <v>1</v>
      </c>
    </row>
    <row r="3270" spans="14:15" x14ac:dyDescent="0.25">
      <c r="N3270">
        <v>164350</v>
      </c>
      <c r="O3270">
        <v>3</v>
      </c>
    </row>
    <row r="3271" spans="14:15" x14ac:dyDescent="0.25">
      <c r="N3271">
        <v>164400</v>
      </c>
      <c r="O3271">
        <v>1</v>
      </c>
    </row>
    <row r="3272" spans="14:15" x14ac:dyDescent="0.25">
      <c r="N3272">
        <v>164450</v>
      </c>
      <c r="O3272">
        <v>2</v>
      </c>
    </row>
    <row r="3273" spans="14:15" x14ac:dyDescent="0.25">
      <c r="N3273">
        <v>164500</v>
      </c>
      <c r="O3273">
        <v>2</v>
      </c>
    </row>
    <row r="3274" spans="14:15" x14ac:dyDescent="0.25">
      <c r="N3274">
        <v>164550</v>
      </c>
      <c r="O3274">
        <v>3</v>
      </c>
    </row>
    <row r="3275" spans="14:15" x14ac:dyDescent="0.25">
      <c r="N3275">
        <v>164600</v>
      </c>
      <c r="O3275">
        <v>2</v>
      </c>
    </row>
    <row r="3276" spans="14:15" x14ac:dyDescent="0.25">
      <c r="N3276">
        <v>164650</v>
      </c>
      <c r="O3276">
        <v>4</v>
      </c>
    </row>
    <row r="3277" spans="14:15" x14ac:dyDescent="0.25">
      <c r="N3277">
        <v>164700</v>
      </c>
      <c r="O3277">
        <v>5</v>
      </c>
    </row>
    <row r="3278" spans="14:15" x14ac:dyDescent="0.25">
      <c r="N3278">
        <v>164750</v>
      </c>
      <c r="O3278">
        <v>1</v>
      </c>
    </row>
    <row r="3279" spans="14:15" x14ac:dyDescent="0.25">
      <c r="N3279">
        <v>164800</v>
      </c>
      <c r="O3279">
        <v>4</v>
      </c>
    </row>
    <row r="3280" spans="14:15" x14ac:dyDescent="0.25">
      <c r="N3280">
        <v>164850</v>
      </c>
      <c r="O3280">
        <v>5</v>
      </c>
    </row>
    <row r="3281" spans="14:15" x14ac:dyDescent="0.25">
      <c r="N3281">
        <v>164900</v>
      </c>
      <c r="O3281">
        <v>2</v>
      </c>
    </row>
    <row r="3282" spans="14:15" x14ac:dyDescent="0.25">
      <c r="N3282">
        <v>164950</v>
      </c>
      <c r="O3282">
        <v>1</v>
      </c>
    </row>
    <row r="3283" spans="14:15" x14ac:dyDescent="0.25">
      <c r="N3283">
        <v>165000</v>
      </c>
      <c r="O3283">
        <v>6</v>
      </c>
    </row>
    <row r="3284" spans="14:15" x14ac:dyDescent="0.25">
      <c r="N3284">
        <v>165050</v>
      </c>
      <c r="O3284">
        <v>1</v>
      </c>
    </row>
    <row r="3285" spans="14:15" x14ac:dyDescent="0.25">
      <c r="N3285">
        <v>165100</v>
      </c>
      <c r="O3285">
        <v>3</v>
      </c>
    </row>
    <row r="3286" spans="14:15" x14ac:dyDescent="0.25">
      <c r="N3286">
        <v>165150</v>
      </c>
      <c r="O3286">
        <v>5</v>
      </c>
    </row>
    <row r="3287" spans="14:15" x14ac:dyDescent="0.25">
      <c r="N3287">
        <v>165200</v>
      </c>
      <c r="O3287">
        <v>3</v>
      </c>
    </row>
    <row r="3288" spans="14:15" x14ac:dyDescent="0.25">
      <c r="N3288">
        <v>165250</v>
      </c>
      <c r="O3288">
        <v>5</v>
      </c>
    </row>
    <row r="3289" spans="14:15" x14ac:dyDescent="0.25">
      <c r="N3289">
        <v>165300</v>
      </c>
      <c r="O3289">
        <v>1</v>
      </c>
    </row>
    <row r="3290" spans="14:15" x14ac:dyDescent="0.25">
      <c r="N3290">
        <v>165350</v>
      </c>
      <c r="O3290">
        <v>5</v>
      </c>
    </row>
    <row r="3291" spans="14:15" x14ac:dyDescent="0.25">
      <c r="N3291">
        <v>165400</v>
      </c>
      <c r="O3291">
        <v>2</v>
      </c>
    </row>
    <row r="3292" spans="14:15" x14ac:dyDescent="0.25">
      <c r="N3292">
        <v>165450</v>
      </c>
      <c r="O3292">
        <v>2</v>
      </c>
    </row>
    <row r="3293" spans="14:15" x14ac:dyDescent="0.25">
      <c r="N3293">
        <v>165500</v>
      </c>
      <c r="O3293">
        <v>4</v>
      </c>
    </row>
    <row r="3294" spans="14:15" x14ac:dyDescent="0.25">
      <c r="N3294">
        <v>165550</v>
      </c>
      <c r="O3294">
        <v>4</v>
      </c>
    </row>
    <row r="3295" spans="14:15" x14ac:dyDescent="0.25">
      <c r="N3295">
        <v>165600</v>
      </c>
      <c r="O3295">
        <v>4</v>
      </c>
    </row>
    <row r="3296" spans="14:15" x14ac:dyDescent="0.25">
      <c r="N3296">
        <v>165650</v>
      </c>
      <c r="O3296">
        <v>2</v>
      </c>
    </row>
    <row r="3297" spans="14:15" x14ac:dyDescent="0.25">
      <c r="N3297">
        <v>165700</v>
      </c>
      <c r="O3297">
        <v>2</v>
      </c>
    </row>
    <row r="3298" spans="14:15" x14ac:dyDescent="0.25">
      <c r="N3298">
        <v>165750</v>
      </c>
      <c r="O3298">
        <v>3</v>
      </c>
    </row>
    <row r="3299" spans="14:15" x14ac:dyDescent="0.25">
      <c r="N3299">
        <v>165800</v>
      </c>
      <c r="O3299">
        <v>1</v>
      </c>
    </row>
    <row r="3300" spans="14:15" x14ac:dyDescent="0.25">
      <c r="N3300">
        <v>165850</v>
      </c>
      <c r="O3300">
        <v>1</v>
      </c>
    </row>
    <row r="3301" spans="14:15" x14ac:dyDescent="0.25">
      <c r="N3301">
        <v>165900</v>
      </c>
      <c r="O3301">
        <v>4</v>
      </c>
    </row>
    <row r="3302" spans="14:15" x14ac:dyDescent="0.25">
      <c r="N3302">
        <v>165950</v>
      </c>
      <c r="O3302">
        <v>6</v>
      </c>
    </row>
    <row r="3303" spans="14:15" x14ac:dyDescent="0.25">
      <c r="N3303">
        <v>166000</v>
      </c>
      <c r="O3303">
        <v>4</v>
      </c>
    </row>
    <row r="3304" spans="14:15" x14ac:dyDescent="0.25">
      <c r="N3304">
        <v>166050</v>
      </c>
      <c r="O3304">
        <v>4</v>
      </c>
    </row>
    <row r="3305" spans="14:15" x14ac:dyDescent="0.25">
      <c r="N3305">
        <v>166100</v>
      </c>
      <c r="O3305">
        <v>2</v>
      </c>
    </row>
    <row r="3306" spans="14:15" x14ac:dyDescent="0.25">
      <c r="N3306">
        <v>166150</v>
      </c>
      <c r="O3306">
        <v>1</v>
      </c>
    </row>
    <row r="3307" spans="14:15" x14ac:dyDescent="0.25">
      <c r="N3307">
        <v>166200</v>
      </c>
      <c r="O3307">
        <v>3</v>
      </c>
    </row>
    <row r="3308" spans="14:15" x14ac:dyDescent="0.25">
      <c r="N3308">
        <v>166250</v>
      </c>
      <c r="O3308">
        <v>4</v>
      </c>
    </row>
    <row r="3309" spans="14:15" x14ac:dyDescent="0.25">
      <c r="N3309">
        <v>166300</v>
      </c>
      <c r="O3309">
        <v>1</v>
      </c>
    </row>
    <row r="3310" spans="14:15" x14ac:dyDescent="0.25">
      <c r="N3310">
        <v>166350</v>
      </c>
      <c r="O3310">
        <v>1</v>
      </c>
    </row>
    <row r="3311" spans="14:15" x14ac:dyDescent="0.25">
      <c r="N3311">
        <v>166400</v>
      </c>
      <c r="O3311">
        <v>4</v>
      </c>
    </row>
    <row r="3312" spans="14:15" x14ac:dyDescent="0.25">
      <c r="N3312">
        <v>166450</v>
      </c>
      <c r="O3312">
        <v>2</v>
      </c>
    </row>
    <row r="3313" spans="14:15" x14ac:dyDescent="0.25">
      <c r="N3313">
        <v>166500</v>
      </c>
      <c r="O3313">
        <v>4</v>
      </c>
    </row>
    <row r="3314" spans="14:15" x14ac:dyDescent="0.25">
      <c r="N3314">
        <v>166550</v>
      </c>
      <c r="O3314">
        <v>4</v>
      </c>
    </row>
    <row r="3315" spans="14:15" x14ac:dyDescent="0.25">
      <c r="N3315">
        <v>166600</v>
      </c>
      <c r="O3315">
        <v>5</v>
      </c>
    </row>
    <row r="3316" spans="14:15" x14ac:dyDescent="0.25">
      <c r="N3316">
        <v>166650</v>
      </c>
      <c r="O3316">
        <v>3</v>
      </c>
    </row>
    <row r="3317" spans="14:15" x14ac:dyDescent="0.25">
      <c r="N3317">
        <v>166700</v>
      </c>
      <c r="O3317">
        <v>2</v>
      </c>
    </row>
    <row r="3318" spans="14:15" x14ac:dyDescent="0.25">
      <c r="N3318">
        <v>166750</v>
      </c>
      <c r="O3318">
        <v>3</v>
      </c>
    </row>
    <row r="3319" spans="14:15" x14ac:dyDescent="0.25">
      <c r="N3319">
        <v>166800</v>
      </c>
      <c r="O3319">
        <v>3</v>
      </c>
    </row>
    <row r="3320" spans="14:15" x14ac:dyDescent="0.25">
      <c r="N3320">
        <v>166850</v>
      </c>
      <c r="O3320">
        <v>1</v>
      </c>
    </row>
    <row r="3321" spans="14:15" x14ac:dyDescent="0.25">
      <c r="N3321">
        <v>166900</v>
      </c>
      <c r="O3321">
        <v>3</v>
      </c>
    </row>
    <row r="3322" spans="14:15" x14ac:dyDescent="0.25">
      <c r="N3322">
        <v>166950</v>
      </c>
      <c r="O3322">
        <v>4</v>
      </c>
    </row>
    <row r="3323" spans="14:15" x14ac:dyDescent="0.25">
      <c r="N3323">
        <v>167000</v>
      </c>
      <c r="O3323">
        <v>2</v>
      </c>
    </row>
    <row r="3324" spans="14:15" x14ac:dyDescent="0.25">
      <c r="N3324">
        <v>167050</v>
      </c>
      <c r="O3324">
        <v>2</v>
      </c>
    </row>
    <row r="3325" spans="14:15" x14ac:dyDescent="0.25">
      <c r="N3325">
        <v>167100</v>
      </c>
      <c r="O3325">
        <v>3</v>
      </c>
    </row>
    <row r="3326" spans="14:15" x14ac:dyDescent="0.25">
      <c r="N3326">
        <v>167150</v>
      </c>
      <c r="O3326">
        <v>2</v>
      </c>
    </row>
    <row r="3327" spans="14:15" x14ac:dyDescent="0.25">
      <c r="N3327">
        <v>167200</v>
      </c>
      <c r="O3327">
        <v>2</v>
      </c>
    </row>
    <row r="3328" spans="14:15" x14ac:dyDescent="0.25">
      <c r="N3328">
        <v>167250</v>
      </c>
      <c r="O3328">
        <v>1</v>
      </c>
    </row>
    <row r="3329" spans="14:15" x14ac:dyDescent="0.25">
      <c r="N3329">
        <v>167300</v>
      </c>
      <c r="O3329">
        <v>1</v>
      </c>
    </row>
    <row r="3330" spans="14:15" x14ac:dyDescent="0.25">
      <c r="N3330">
        <v>167350</v>
      </c>
      <c r="O3330">
        <v>3</v>
      </c>
    </row>
    <row r="3331" spans="14:15" x14ac:dyDescent="0.25">
      <c r="N3331">
        <v>167400</v>
      </c>
      <c r="O3331">
        <v>2</v>
      </c>
    </row>
    <row r="3332" spans="14:15" x14ac:dyDescent="0.25">
      <c r="N3332">
        <v>167450</v>
      </c>
      <c r="O3332">
        <v>2</v>
      </c>
    </row>
    <row r="3333" spans="14:15" x14ac:dyDescent="0.25">
      <c r="N3333">
        <v>167500</v>
      </c>
      <c r="O3333">
        <v>4</v>
      </c>
    </row>
    <row r="3334" spans="14:15" x14ac:dyDescent="0.25">
      <c r="N3334">
        <v>167550</v>
      </c>
      <c r="O3334">
        <v>2</v>
      </c>
    </row>
    <row r="3335" spans="14:15" x14ac:dyDescent="0.25">
      <c r="N3335">
        <v>167600</v>
      </c>
      <c r="O3335">
        <v>2</v>
      </c>
    </row>
    <row r="3336" spans="14:15" x14ac:dyDescent="0.25">
      <c r="N3336">
        <v>167650</v>
      </c>
      <c r="O3336">
        <v>2</v>
      </c>
    </row>
    <row r="3337" spans="14:15" x14ac:dyDescent="0.25">
      <c r="N3337">
        <v>167700</v>
      </c>
      <c r="O3337">
        <v>1</v>
      </c>
    </row>
    <row r="3338" spans="14:15" x14ac:dyDescent="0.25">
      <c r="N3338">
        <v>167750</v>
      </c>
      <c r="O3338">
        <v>3</v>
      </c>
    </row>
    <row r="3339" spans="14:15" x14ac:dyDescent="0.25">
      <c r="N3339">
        <v>167800</v>
      </c>
      <c r="O3339">
        <v>3</v>
      </c>
    </row>
    <row r="3340" spans="14:15" x14ac:dyDescent="0.25">
      <c r="N3340">
        <v>167850</v>
      </c>
      <c r="O3340">
        <v>1</v>
      </c>
    </row>
    <row r="3341" spans="14:15" x14ac:dyDescent="0.25">
      <c r="N3341">
        <v>167900</v>
      </c>
      <c r="O3341">
        <v>3</v>
      </c>
    </row>
    <row r="3342" spans="14:15" x14ac:dyDescent="0.25">
      <c r="N3342">
        <v>167950</v>
      </c>
      <c r="O3342">
        <v>4</v>
      </c>
    </row>
    <row r="3343" spans="14:15" x14ac:dyDescent="0.25">
      <c r="N3343">
        <v>168000</v>
      </c>
      <c r="O3343">
        <v>4</v>
      </c>
    </row>
    <row r="3344" spans="14:15" x14ac:dyDescent="0.25">
      <c r="N3344">
        <v>168050</v>
      </c>
      <c r="O3344">
        <v>3</v>
      </c>
    </row>
    <row r="3345" spans="14:15" x14ac:dyDescent="0.25">
      <c r="N3345">
        <v>168150</v>
      </c>
      <c r="O3345">
        <v>4</v>
      </c>
    </row>
    <row r="3346" spans="14:15" x14ac:dyDescent="0.25">
      <c r="N3346">
        <v>168200</v>
      </c>
      <c r="O3346">
        <v>3</v>
      </c>
    </row>
    <row r="3347" spans="14:15" x14ac:dyDescent="0.25">
      <c r="N3347">
        <v>168300</v>
      </c>
      <c r="O3347">
        <v>1</v>
      </c>
    </row>
    <row r="3348" spans="14:15" x14ac:dyDescent="0.25">
      <c r="N3348">
        <v>168350</v>
      </c>
      <c r="O3348">
        <v>3</v>
      </c>
    </row>
    <row r="3349" spans="14:15" x14ac:dyDescent="0.25">
      <c r="N3349">
        <v>168400</v>
      </c>
      <c r="O3349">
        <v>4</v>
      </c>
    </row>
    <row r="3350" spans="14:15" x14ac:dyDescent="0.25">
      <c r="N3350">
        <v>168450</v>
      </c>
      <c r="O3350">
        <v>2</v>
      </c>
    </row>
    <row r="3351" spans="14:15" x14ac:dyDescent="0.25">
      <c r="N3351">
        <v>168500</v>
      </c>
      <c r="O3351">
        <v>3</v>
      </c>
    </row>
    <row r="3352" spans="14:15" x14ac:dyDescent="0.25">
      <c r="N3352">
        <v>168550</v>
      </c>
      <c r="O3352">
        <v>1</v>
      </c>
    </row>
    <row r="3353" spans="14:15" x14ac:dyDescent="0.25">
      <c r="N3353">
        <v>168600</v>
      </c>
      <c r="O3353">
        <v>1</v>
      </c>
    </row>
    <row r="3354" spans="14:15" x14ac:dyDescent="0.25">
      <c r="N3354">
        <v>168650</v>
      </c>
      <c r="O3354">
        <v>2</v>
      </c>
    </row>
    <row r="3355" spans="14:15" x14ac:dyDescent="0.25">
      <c r="N3355">
        <v>168700</v>
      </c>
      <c r="O3355">
        <v>4</v>
      </c>
    </row>
    <row r="3356" spans="14:15" x14ac:dyDescent="0.25">
      <c r="N3356">
        <v>168750</v>
      </c>
      <c r="O3356">
        <v>2</v>
      </c>
    </row>
    <row r="3357" spans="14:15" x14ac:dyDescent="0.25">
      <c r="N3357">
        <v>168800</v>
      </c>
      <c r="O3357">
        <v>2</v>
      </c>
    </row>
    <row r="3358" spans="14:15" x14ac:dyDescent="0.25">
      <c r="N3358">
        <v>168850</v>
      </c>
      <c r="O3358">
        <v>1</v>
      </c>
    </row>
    <row r="3359" spans="14:15" x14ac:dyDescent="0.25">
      <c r="N3359">
        <v>168900</v>
      </c>
      <c r="O3359">
        <v>4</v>
      </c>
    </row>
    <row r="3360" spans="14:15" x14ac:dyDescent="0.25">
      <c r="N3360">
        <v>168950</v>
      </c>
      <c r="O3360">
        <v>1</v>
      </c>
    </row>
    <row r="3361" spans="14:15" x14ac:dyDescent="0.25">
      <c r="N3361">
        <v>169000</v>
      </c>
      <c r="O3361">
        <v>3</v>
      </c>
    </row>
    <row r="3362" spans="14:15" x14ac:dyDescent="0.25">
      <c r="N3362">
        <v>169050</v>
      </c>
      <c r="O3362">
        <v>3</v>
      </c>
    </row>
    <row r="3363" spans="14:15" x14ac:dyDescent="0.25">
      <c r="N3363">
        <v>169100</v>
      </c>
      <c r="O3363">
        <v>1</v>
      </c>
    </row>
    <row r="3364" spans="14:15" x14ac:dyDescent="0.25">
      <c r="N3364">
        <v>169150</v>
      </c>
      <c r="O3364">
        <v>2</v>
      </c>
    </row>
    <row r="3365" spans="14:15" x14ac:dyDescent="0.25">
      <c r="N3365">
        <v>169200</v>
      </c>
      <c r="O3365">
        <v>2</v>
      </c>
    </row>
    <row r="3366" spans="14:15" x14ac:dyDescent="0.25">
      <c r="N3366">
        <v>169250</v>
      </c>
      <c r="O3366">
        <v>2</v>
      </c>
    </row>
    <row r="3367" spans="14:15" x14ac:dyDescent="0.25">
      <c r="N3367">
        <v>169350</v>
      </c>
      <c r="O3367">
        <v>3</v>
      </c>
    </row>
    <row r="3368" spans="14:15" x14ac:dyDescent="0.25">
      <c r="N3368">
        <v>169400</v>
      </c>
      <c r="O3368">
        <v>1</v>
      </c>
    </row>
    <row r="3369" spans="14:15" x14ac:dyDescent="0.25">
      <c r="N3369">
        <v>169450</v>
      </c>
      <c r="O3369">
        <v>2</v>
      </c>
    </row>
    <row r="3370" spans="14:15" x14ac:dyDescent="0.25">
      <c r="N3370">
        <v>169500</v>
      </c>
      <c r="O3370">
        <v>2</v>
      </c>
    </row>
    <row r="3371" spans="14:15" x14ac:dyDescent="0.25">
      <c r="N3371">
        <v>169550</v>
      </c>
      <c r="O3371">
        <v>2</v>
      </c>
    </row>
    <row r="3372" spans="14:15" x14ac:dyDescent="0.25">
      <c r="N3372">
        <v>169600</v>
      </c>
      <c r="O3372">
        <v>4</v>
      </c>
    </row>
    <row r="3373" spans="14:15" x14ac:dyDescent="0.25">
      <c r="N3373">
        <v>169650</v>
      </c>
      <c r="O3373">
        <v>1</v>
      </c>
    </row>
    <row r="3374" spans="14:15" x14ac:dyDescent="0.25">
      <c r="N3374">
        <v>169700</v>
      </c>
      <c r="O3374">
        <v>3</v>
      </c>
    </row>
    <row r="3375" spans="14:15" x14ac:dyDescent="0.25">
      <c r="N3375">
        <v>169750</v>
      </c>
      <c r="O3375">
        <v>1</v>
      </c>
    </row>
    <row r="3376" spans="14:15" x14ac:dyDescent="0.25">
      <c r="N3376">
        <v>169800</v>
      </c>
      <c r="O3376">
        <v>1</v>
      </c>
    </row>
    <row r="3377" spans="14:15" x14ac:dyDescent="0.25">
      <c r="N3377">
        <v>169900</v>
      </c>
      <c r="O3377">
        <v>3</v>
      </c>
    </row>
    <row r="3378" spans="14:15" x14ac:dyDescent="0.25">
      <c r="N3378">
        <v>169950</v>
      </c>
      <c r="O3378">
        <v>5</v>
      </c>
    </row>
    <row r="3379" spans="14:15" x14ac:dyDescent="0.25">
      <c r="N3379">
        <v>170000</v>
      </c>
      <c r="O3379">
        <v>3</v>
      </c>
    </row>
    <row r="3380" spans="14:15" x14ac:dyDescent="0.25">
      <c r="N3380">
        <v>170050</v>
      </c>
      <c r="O3380">
        <v>4</v>
      </c>
    </row>
    <row r="3381" spans="14:15" x14ac:dyDescent="0.25">
      <c r="N3381">
        <v>170100</v>
      </c>
      <c r="O3381">
        <v>2</v>
      </c>
    </row>
    <row r="3382" spans="14:15" x14ac:dyDescent="0.25">
      <c r="N3382">
        <v>170150</v>
      </c>
      <c r="O3382">
        <v>2</v>
      </c>
    </row>
    <row r="3383" spans="14:15" x14ac:dyDescent="0.25">
      <c r="N3383">
        <v>170200</v>
      </c>
      <c r="O3383">
        <v>6</v>
      </c>
    </row>
    <row r="3384" spans="14:15" x14ac:dyDescent="0.25">
      <c r="N3384">
        <v>170300</v>
      </c>
      <c r="O3384">
        <v>2</v>
      </c>
    </row>
    <row r="3385" spans="14:15" x14ac:dyDescent="0.25">
      <c r="N3385">
        <v>170350</v>
      </c>
      <c r="O3385">
        <v>6</v>
      </c>
    </row>
    <row r="3386" spans="14:15" x14ac:dyDescent="0.25">
      <c r="N3386">
        <v>170400</v>
      </c>
      <c r="O3386">
        <v>6</v>
      </c>
    </row>
    <row r="3387" spans="14:15" x14ac:dyDescent="0.25">
      <c r="N3387">
        <v>170450</v>
      </c>
      <c r="O3387">
        <v>3</v>
      </c>
    </row>
    <row r="3388" spans="14:15" x14ac:dyDescent="0.25">
      <c r="N3388">
        <v>170500</v>
      </c>
      <c r="O3388">
        <v>1</v>
      </c>
    </row>
    <row r="3389" spans="14:15" x14ac:dyDescent="0.25">
      <c r="N3389">
        <v>170550</v>
      </c>
      <c r="O3389">
        <v>3</v>
      </c>
    </row>
    <row r="3390" spans="14:15" x14ac:dyDescent="0.25">
      <c r="N3390">
        <v>170700</v>
      </c>
      <c r="O3390">
        <v>4</v>
      </c>
    </row>
    <row r="3391" spans="14:15" x14ac:dyDescent="0.25">
      <c r="N3391">
        <v>170750</v>
      </c>
      <c r="O3391">
        <v>1</v>
      </c>
    </row>
    <row r="3392" spans="14:15" x14ac:dyDescent="0.25">
      <c r="N3392">
        <v>170800</v>
      </c>
      <c r="O3392">
        <v>2</v>
      </c>
    </row>
    <row r="3393" spans="14:15" x14ac:dyDescent="0.25">
      <c r="N3393">
        <v>170850</v>
      </c>
      <c r="O3393">
        <v>1</v>
      </c>
    </row>
    <row r="3394" spans="14:15" x14ac:dyDescent="0.25">
      <c r="N3394">
        <v>170950</v>
      </c>
      <c r="O3394">
        <v>1</v>
      </c>
    </row>
    <row r="3395" spans="14:15" x14ac:dyDescent="0.25">
      <c r="N3395">
        <v>171050</v>
      </c>
      <c r="O3395">
        <v>5</v>
      </c>
    </row>
    <row r="3396" spans="14:15" x14ac:dyDescent="0.25">
      <c r="N3396">
        <v>171100</v>
      </c>
      <c r="O3396">
        <v>4</v>
      </c>
    </row>
    <row r="3397" spans="14:15" x14ac:dyDescent="0.25">
      <c r="N3397">
        <v>171150</v>
      </c>
      <c r="O3397">
        <v>3</v>
      </c>
    </row>
    <row r="3398" spans="14:15" x14ac:dyDescent="0.25">
      <c r="N3398">
        <v>171250</v>
      </c>
      <c r="O3398">
        <v>2</v>
      </c>
    </row>
    <row r="3399" spans="14:15" x14ac:dyDescent="0.25">
      <c r="N3399">
        <v>171300</v>
      </c>
      <c r="O3399">
        <v>2</v>
      </c>
    </row>
    <row r="3400" spans="14:15" x14ac:dyDescent="0.25">
      <c r="N3400">
        <v>171350</v>
      </c>
      <c r="O3400">
        <v>6</v>
      </c>
    </row>
    <row r="3401" spans="14:15" x14ac:dyDescent="0.25">
      <c r="N3401">
        <v>171400</v>
      </c>
      <c r="O3401">
        <v>3</v>
      </c>
    </row>
    <row r="3402" spans="14:15" x14ac:dyDescent="0.25">
      <c r="N3402">
        <v>171450</v>
      </c>
      <c r="O3402">
        <v>7</v>
      </c>
    </row>
    <row r="3403" spans="14:15" x14ac:dyDescent="0.25">
      <c r="N3403">
        <v>171500</v>
      </c>
      <c r="O3403">
        <v>3</v>
      </c>
    </row>
    <row r="3404" spans="14:15" x14ac:dyDescent="0.25">
      <c r="N3404">
        <v>171550</v>
      </c>
      <c r="O3404">
        <v>1</v>
      </c>
    </row>
    <row r="3405" spans="14:15" x14ac:dyDescent="0.25">
      <c r="N3405">
        <v>171600</v>
      </c>
      <c r="O3405">
        <v>2</v>
      </c>
    </row>
    <row r="3406" spans="14:15" x14ac:dyDescent="0.25">
      <c r="N3406">
        <v>171650</v>
      </c>
      <c r="O3406">
        <v>2</v>
      </c>
    </row>
    <row r="3407" spans="14:15" x14ac:dyDescent="0.25">
      <c r="N3407">
        <v>171700</v>
      </c>
      <c r="O3407">
        <v>2</v>
      </c>
    </row>
    <row r="3408" spans="14:15" x14ac:dyDescent="0.25">
      <c r="N3408">
        <v>171750</v>
      </c>
      <c r="O3408">
        <v>1</v>
      </c>
    </row>
    <row r="3409" spans="14:15" x14ac:dyDescent="0.25">
      <c r="N3409">
        <v>171800</v>
      </c>
      <c r="O3409">
        <v>2</v>
      </c>
    </row>
    <row r="3410" spans="14:15" x14ac:dyDescent="0.25">
      <c r="N3410">
        <v>171900</v>
      </c>
      <c r="O3410">
        <v>5</v>
      </c>
    </row>
    <row r="3411" spans="14:15" x14ac:dyDescent="0.25">
      <c r="N3411">
        <v>171950</v>
      </c>
      <c r="O3411">
        <v>1</v>
      </c>
    </row>
    <row r="3412" spans="14:15" x14ac:dyDescent="0.25">
      <c r="N3412">
        <v>172000</v>
      </c>
      <c r="O3412">
        <v>2</v>
      </c>
    </row>
    <row r="3413" spans="14:15" x14ac:dyDescent="0.25">
      <c r="N3413">
        <v>172050</v>
      </c>
      <c r="O3413">
        <v>4</v>
      </c>
    </row>
    <row r="3414" spans="14:15" x14ac:dyDescent="0.25">
      <c r="N3414">
        <v>172100</v>
      </c>
      <c r="O3414">
        <v>2</v>
      </c>
    </row>
    <row r="3415" spans="14:15" x14ac:dyDescent="0.25">
      <c r="N3415">
        <v>172150</v>
      </c>
      <c r="O3415">
        <v>1</v>
      </c>
    </row>
    <row r="3416" spans="14:15" x14ac:dyDescent="0.25">
      <c r="N3416">
        <v>172200</v>
      </c>
      <c r="O3416">
        <v>4</v>
      </c>
    </row>
    <row r="3417" spans="14:15" x14ac:dyDescent="0.25">
      <c r="N3417">
        <v>172250</v>
      </c>
      <c r="O3417">
        <v>1</v>
      </c>
    </row>
    <row r="3418" spans="14:15" x14ac:dyDescent="0.25">
      <c r="N3418">
        <v>172300</v>
      </c>
      <c r="O3418">
        <v>3</v>
      </c>
    </row>
    <row r="3419" spans="14:15" x14ac:dyDescent="0.25">
      <c r="N3419">
        <v>172400</v>
      </c>
      <c r="O3419">
        <v>1</v>
      </c>
    </row>
    <row r="3420" spans="14:15" x14ac:dyDescent="0.25">
      <c r="N3420">
        <v>172450</v>
      </c>
      <c r="O3420">
        <v>1</v>
      </c>
    </row>
    <row r="3421" spans="14:15" x14ac:dyDescent="0.25">
      <c r="N3421">
        <v>172500</v>
      </c>
      <c r="O3421">
        <v>2</v>
      </c>
    </row>
    <row r="3422" spans="14:15" x14ac:dyDescent="0.25">
      <c r="N3422">
        <v>172550</v>
      </c>
      <c r="O3422">
        <v>4</v>
      </c>
    </row>
    <row r="3423" spans="14:15" x14ac:dyDescent="0.25">
      <c r="N3423">
        <v>172600</v>
      </c>
      <c r="O3423">
        <v>2</v>
      </c>
    </row>
    <row r="3424" spans="14:15" x14ac:dyDescent="0.25">
      <c r="N3424">
        <v>172650</v>
      </c>
      <c r="O3424">
        <v>1</v>
      </c>
    </row>
    <row r="3425" spans="14:15" x14ac:dyDescent="0.25">
      <c r="N3425">
        <v>172700</v>
      </c>
      <c r="O3425">
        <v>2</v>
      </c>
    </row>
    <row r="3426" spans="14:15" x14ac:dyDescent="0.25">
      <c r="N3426">
        <v>172750</v>
      </c>
      <c r="O3426">
        <v>1</v>
      </c>
    </row>
    <row r="3427" spans="14:15" x14ac:dyDescent="0.25">
      <c r="N3427">
        <v>172800</v>
      </c>
      <c r="O3427">
        <v>2</v>
      </c>
    </row>
    <row r="3428" spans="14:15" x14ac:dyDescent="0.25">
      <c r="N3428">
        <v>172850</v>
      </c>
      <c r="O3428">
        <v>6</v>
      </c>
    </row>
    <row r="3429" spans="14:15" x14ac:dyDescent="0.25">
      <c r="N3429">
        <v>172900</v>
      </c>
      <c r="O3429">
        <v>3</v>
      </c>
    </row>
    <row r="3430" spans="14:15" x14ac:dyDescent="0.25">
      <c r="N3430">
        <v>172950</v>
      </c>
      <c r="O3430">
        <v>2</v>
      </c>
    </row>
    <row r="3431" spans="14:15" x14ac:dyDescent="0.25">
      <c r="N3431">
        <v>173000</v>
      </c>
      <c r="O3431">
        <v>1</v>
      </c>
    </row>
    <row r="3432" spans="14:15" x14ac:dyDescent="0.25">
      <c r="N3432">
        <v>173050</v>
      </c>
      <c r="O3432">
        <v>1</v>
      </c>
    </row>
    <row r="3433" spans="14:15" x14ac:dyDescent="0.25">
      <c r="N3433">
        <v>173150</v>
      </c>
      <c r="O3433">
        <v>2</v>
      </c>
    </row>
    <row r="3434" spans="14:15" x14ac:dyDescent="0.25">
      <c r="N3434">
        <v>173200</v>
      </c>
      <c r="O3434">
        <v>3</v>
      </c>
    </row>
    <row r="3435" spans="14:15" x14ac:dyDescent="0.25">
      <c r="N3435">
        <v>173250</v>
      </c>
      <c r="O3435">
        <v>5</v>
      </c>
    </row>
    <row r="3436" spans="14:15" x14ac:dyDescent="0.25">
      <c r="N3436">
        <v>173300</v>
      </c>
      <c r="O3436">
        <v>2</v>
      </c>
    </row>
    <row r="3437" spans="14:15" x14ac:dyDescent="0.25">
      <c r="N3437">
        <v>173350</v>
      </c>
      <c r="O3437">
        <v>1</v>
      </c>
    </row>
    <row r="3438" spans="14:15" x14ac:dyDescent="0.25">
      <c r="N3438">
        <v>173400</v>
      </c>
      <c r="O3438">
        <v>2</v>
      </c>
    </row>
    <row r="3439" spans="14:15" x14ac:dyDescent="0.25">
      <c r="N3439">
        <v>173450</v>
      </c>
      <c r="O3439">
        <v>1</v>
      </c>
    </row>
    <row r="3440" spans="14:15" x14ac:dyDescent="0.25">
      <c r="N3440">
        <v>173500</v>
      </c>
      <c r="O3440">
        <v>5</v>
      </c>
    </row>
    <row r="3441" spans="14:15" x14ac:dyDescent="0.25">
      <c r="N3441">
        <v>173550</v>
      </c>
      <c r="O3441">
        <v>1</v>
      </c>
    </row>
    <row r="3442" spans="14:15" x14ac:dyDescent="0.25">
      <c r="N3442">
        <v>173600</v>
      </c>
      <c r="O3442">
        <v>1</v>
      </c>
    </row>
    <row r="3443" spans="14:15" x14ac:dyDescent="0.25">
      <c r="N3443">
        <v>173650</v>
      </c>
      <c r="O3443">
        <v>2</v>
      </c>
    </row>
    <row r="3444" spans="14:15" x14ac:dyDescent="0.25">
      <c r="N3444">
        <v>173700</v>
      </c>
      <c r="O3444">
        <v>4</v>
      </c>
    </row>
    <row r="3445" spans="14:15" x14ac:dyDescent="0.25">
      <c r="N3445">
        <v>173750</v>
      </c>
      <c r="O3445">
        <v>2</v>
      </c>
    </row>
    <row r="3446" spans="14:15" x14ac:dyDescent="0.25">
      <c r="N3446">
        <v>173800</v>
      </c>
      <c r="O3446">
        <v>3</v>
      </c>
    </row>
    <row r="3447" spans="14:15" x14ac:dyDescent="0.25">
      <c r="N3447">
        <v>173850</v>
      </c>
      <c r="O3447">
        <v>3</v>
      </c>
    </row>
    <row r="3448" spans="14:15" x14ac:dyDescent="0.25">
      <c r="N3448">
        <v>173900</v>
      </c>
      <c r="O3448">
        <v>3</v>
      </c>
    </row>
    <row r="3449" spans="14:15" x14ac:dyDescent="0.25">
      <c r="N3449">
        <v>174000</v>
      </c>
      <c r="O3449">
        <v>1</v>
      </c>
    </row>
    <row r="3450" spans="14:15" x14ac:dyDescent="0.25">
      <c r="N3450">
        <v>174050</v>
      </c>
      <c r="O3450">
        <v>3</v>
      </c>
    </row>
    <row r="3451" spans="14:15" x14ac:dyDescent="0.25">
      <c r="N3451">
        <v>174100</v>
      </c>
      <c r="O3451">
        <v>4</v>
      </c>
    </row>
    <row r="3452" spans="14:15" x14ac:dyDescent="0.25">
      <c r="N3452">
        <v>174150</v>
      </c>
      <c r="O3452">
        <v>3</v>
      </c>
    </row>
    <row r="3453" spans="14:15" x14ac:dyDescent="0.25">
      <c r="N3453">
        <v>174200</v>
      </c>
      <c r="O3453">
        <v>1</v>
      </c>
    </row>
    <row r="3454" spans="14:15" x14ac:dyDescent="0.25">
      <c r="N3454">
        <v>174250</v>
      </c>
      <c r="O3454">
        <v>2</v>
      </c>
    </row>
    <row r="3455" spans="14:15" x14ac:dyDescent="0.25">
      <c r="N3455">
        <v>174300</v>
      </c>
      <c r="O3455">
        <v>2</v>
      </c>
    </row>
    <row r="3456" spans="14:15" x14ac:dyDescent="0.25">
      <c r="N3456">
        <v>174350</v>
      </c>
      <c r="O3456">
        <v>2</v>
      </c>
    </row>
    <row r="3457" spans="14:15" x14ac:dyDescent="0.25">
      <c r="N3457">
        <v>174400</v>
      </c>
      <c r="O3457">
        <v>2</v>
      </c>
    </row>
    <row r="3458" spans="14:15" x14ac:dyDescent="0.25">
      <c r="N3458">
        <v>174450</v>
      </c>
      <c r="O3458">
        <v>3</v>
      </c>
    </row>
    <row r="3459" spans="14:15" x14ac:dyDescent="0.25">
      <c r="N3459">
        <v>174500</v>
      </c>
      <c r="O3459">
        <v>3</v>
      </c>
    </row>
    <row r="3460" spans="14:15" x14ac:dyDescent="0.25">
      <c r="N3460">
        <v>174550</v>
      </c>
      <c r="O3460">
        <v>4</v>
      </c>
    </row>
    <row r="3461" spans="14:15" x14ac:dyDescent="0.25">
      <c r="N3461">
        <v>174600</v>
      </c>
      <c r="O3461">
        <v>3</v>
      </c>
    </row>
    <row r="3462" spans="14:15" x14ac:dyDescent="0.25">
      <c r="N3462">
        <v>174650</v>
      </c>
      <c r="O3462">
        <v>5</v>
      </c>
    </row>
    <row r="3463" spans="14:15" x14ac:dyDescent="0.25">
      <c r="N3463">
        <v>174700</v>
      </c>
      <c r="O3463">
        <v>2</v>
      </c>
    </row>
    <row r="3464" spans="14:15" x14ac:dyDescent="0.25">
      <c r="N3464">
        <v>174800</v>
      </c>
      <c r="O3464">
        <v>1</v>
      </c>
    </row>
    <row r="3465" spans="14:15" x14ac:dyDescent="0.25">
      <c r="N3465">
        <v>174850</v>
      </c>
      <c r="O3465">
        <v>2</v>
      </c>
    </row>
    <row r="3466" spans="14:15" x14ac:dyDescent="0.25">
      <c r="N3466">
        <v>174900</v>
      </c>
      <c r="O3466">
        <v>3</v>
      </c>
    </row>
    <row r="3467" spans="14:15" x14ac:dyDescent="0.25">
      <c r="N3467">
        <v>174950</v>
      </c>
      <c r="O3467">
        <v>5</v>
      </c>
    </row>
    <row r="3468" spans="14:15" x14ac:dyDescent="0.25">
      <c r="N3468">
        <v>175000</v>
      </c>
      <c r="O3468">
        <v>3</v>
      </c>
    </row>
    <row r="3469" spans="14:15" x14ac:dyDescent="0.25">
      <c r="N3469">
        <v>175050</v>
      </c>
      <c r="O3469">
        <v>2</v>
      </c>
    </row>
    <row r="3470" spans="14:15" x14ac:dyDescent="0.25">
      <c r="N3470">
        <v>175100</v>
      </c>
      <c r="O3470">
        <v>1</v>
      </c>
    </row>
    <row r="3471" spans="14:15" x14ac:dyDescent="0.25">
      <c r="N3471">
        <v>175150</v>
      </c>
      <c r="O3471">
        <v>1</v>
      </c>
    </row>
    <row r="3472" spans="14:15" x14ac:dyDescent="0.25">
      <c r="N3472">
        <v>175200</v>
      </c>
      <c r="O3472">
        <v>1</v>
      </c>
    </row>
    <row r="3473" spans="14:15" x14ac:dyDescent="0.25">
      <c r="N3473">
        <v>175250</v>
      </c>
      <c r="O3473">
        <v>4</v>
      </c>
    </row>
    <row r="3474" spans="14:15" x14ac:dyDescent="0.25">
      <c r="N3474">
        <v>175300</v>
      </c>
      <c r="O3474">
        <v>2</v>
      </c>
    </row>
    <row r="3475" spans="14:15" x14ac:dyDescent="0.25">
      <c r="N3475">
        <v>175350</v>
      </c>
      <c r="O3475">
        <v>4</v>
      </c>
    </row>
    <row r="3476" spans="14:15" x14ac:dyDescent="0.25">
      <c r="N3476">
        <v>175400</v>
      </c>
      <c r="O3476">
        <v>5</v>
      </c>
    </row>
    <row r="3477" spans="14:15" x14ac:dyDescent="0.25">
      <c r="N3477">
        <v>175450</v>
      </c>
      <c r="O3477">
        <v>3</v>
      </c>
    </row>
    <row r="3478" spans="14:15" x14ac:dyDescent="0.25">
      <c r="N3478">
        <v>175500</v>
      </c>
      <c r="O3478">
        <v>2</v>
      </c>
    </row>
    <row r="3479" spans="14:15" x14ac:dyDescent="0.25">
      <c r="N3479">
        <v>175550</v>
      </c>
      <c r="O3479">
        <v>7</v>
      </c>
    </row>
    <row r="3480" spans="14:15" x14ac:dyDescent="0.25">
      <c r="N3480">
        <v>175700</v>
      </c>
      <c r="O3480">
        <v>2</v>
      </c>
    </row>
    <row r="3481" spans="14:15" x14ac:dyDescent="0.25">
      <c r="N3481">
        <v>175750</v>
      </c>
      <c r="O3481">
        <v>2</v>
      </c>
    </row>
    <row r="3482" spans="14:15" x14ac:dyDescent="0.25">
      <c r="N3482">
        <v>175800</v>
      </c>
      <c r="O3482">
        <v>1</v>
      </c>
    </row>
    <row r="3483" spans="14:15" x14ac:dyDescent="0.25">
      <c r="N3483">
        <v>175900</v>
      </c>
      <c r="O3483">
        <v>2</v>
      </c>
    </row>
    <row r="3484" spans="14:15" x14ac:dyDescent="0.25">
      <c r="N3484">
        <v>175950</v>
      </c>
      <c r="O3484">
        <v>3</v>
      </c>
    </row>
    <row r="3485" spans="14:15" x14ac:dyDescent="0.25">
      <c r="N3485">
        <v>176000</v>
      </c>
      <c r="O3485">
        <v>2</v>
      </c>
    </row>
    <row r="3486" spans="14:15" x14ac:dyDescent="0.25">
      <c r="N3486">
        <v>176050</v>
      </c>
      <c r="O3486">
        <v>3</v>
      </c>
    </row>
    <row r="3487" spans="14:15" x14ac:dyDescent="0.25">
      <c r="N3487">
        <v>176100</v>
      </c>
      <c r="O3487">
        <v>1</v>
      </c>
    </row>
    <row r="3488" spans="14:15" x14ac:dyDescent="0.25">
      <c r="N3488">
        <v>176150</v>
      </c>
      <c r="O3488">
        <v>4</v>
      </c>
    </row>
    <row r="3489" spans="14:15" x14ac:dyDescent="0.25">
      <c r="N3489">
        <v>176250</v>
      </c>
      <c r="O3489">
        <v>3</v>
      </c>
    </row>
    <row r="3490" spans="14:15" x14ac:dyDescent="0.25">
      <c r="N3490">
        <v>176300</v>
      </c>
      <c r="O3490">
        <v>2</v>
      </c>
    </row>
    <row r="3491" spans="14:15" x14ac:dyDescent="0.25">
      <c r="N3491">
        <v>176350</v>
      </c>
      <c r="O3491">
        <v>4</v>
      </c>
    </row>
    <row r="3492" spans="14:15" x14ac:dyDescent="0.25">
      <c r="N3492">
        <v>176400</v>
      </c>
      <c r="O3492">
        <v>2</v>
      </c>
    </row>
    <row r="3493" spans="14:15" x14ac:dyDescent="0.25">
      <c r="N3493">
        <v>176450</v>
      </c>
      <c r="O3493">
        <v>2</v>
      </c>
    </row>
    <row r="3494" spans="14:15" x14ac:dyDescent="0.25">
      <c r="N3494">
        <v>176500</v>
      </c>
      <c r="O3494">
        <v>2</v>
      </c>
    </row>
    <row r="3495" spans="14:15" x14ac:dyDescent="0.25">
      <c r="N3495">
        <v>176550</v>
      </c>
      <c r="O3495">
        <v>6</v>
      </c>
    </row>
    <row r="3496" spans="14:15" x14ac:dyDescent="0.25">
      <c r="N3496">
        <v>176600</v>
      </c>
      <c r="O3496">
        <v>3</v>
      </c>
    </row>
    <row r="3497" spans="14:15" x14ac:dyDescent="0.25">
      <c r="N3497">
        <v>176650</v>
      </c>
      <c r="O3497">
        <v>3</v>
      </c>
    </row>
    <row r="3498" spans="14:15" x14ac:dyDescent="0.25">
      <c r="N3498">
        <v>176700</v>
      </c>
      <c r="O3498">
        <v>2</v>
      </c>
    </row>
    <row r="3499" spans="14:15" x14ac:dyDescent="0.25">
      <c r="N3499">
        <v>176750</v>
      </c>
      <c r="O3499">
        <v>3</v>
      </c>
    </row>
    <row r="3500" spans="14:15" x14ac:dyDescent="0.25">
      <c r="N3500">
        <v>176800</v>
      </c>
      <c r="O3500">
        <v>3</v>
      </c>
    </row>
    <row r="3501" spans="14:15" x14ac:dyDescent="0.25">
      <c r="N3501">
        <v>176850</v>
      </c>
      <c r="O3501">
        <v>4</v>
      </c>
    </row>
    <row r="3502" spans="14:15" x14ac:dyDescent="0.25">
      <c r="N3502">
        <v>176900</v>
      </c>
      <c r="O3502">
        <v>7</v>
      </c>
    </row>
    <row r="3503" spans="14:15" x14ac:dyDescent="0.25">
      <c r="N3503">
        <v>176950</v>
      </c>
      <c r="O3503">
        <v>4</v>
      </c>
    </row>
    <row r="3504" spans="14:15" x14ac:dyDescent="0.25">
      <c r="N3504">
        <v>177000</v>
      </c>
      <c r="O3504">
        <v>2</v>
      </c>
    </row>
    <row r="3505" spans="14:15" x14ac:dyDescent="0.25">
      <c r="N3505">
        <v>177050</v>
      </c>
      <c r="O3505">
        <v>2</v>
      </c>
    </row>
    <row r="3506" spans="14:15" x14ac:dyDescent="0.25">
      <c r="N3506">
        <v>177100</v>
      </c>
      <c r="O3506">
        <v>2</v>
      </c>
    </row>
    <row r="3507" spans="14:15" x14ac:dyDescent="0.25">
      <c r="N3507">
        <v>177150</v>
      </c>
      <c r="O3507">
        <v>3</v>
      </c>
    </row>
    <row r="3508" spans="14:15" x14ac:dyDescent="0.25">
      <c r="N3508">
        <v>177200</v>
      </c>
      <c r="O3508">
        <v>2</v>
      </c>
    </row>
    <row r="3509" spans="14:15" x14ac:dyDescent="0.25">
      <c r="N3509">
        <v>177250</v>
      </c>
      <c r="O3509">
        <v>1</v>
      </c>
    </row>
    <row r="3510" spans="14:15" x14ac:dyDescent="0.25">
      <c r="N3510">
        <v>177300</v>
      </c>
      <c r="O3510">
        <v>3</v>
      </c>
    </row>
    <row r="3511" spans="14:15" x14ac:dyDescent="0.25">
      <c r="N3511">
        <v>177350</v>
      </c>
      <c r="O3511">
        <v>3</v>
      </c>
    </row>
    <row r="3512" spans="14:15" x14ac:dyDescent="0.25">
      <c r="N3512">
        <v>177400</v>
      </c>
      <c r="O3512">
        <v>3</v>
      </c>
    </row>
    <row r="3513" spans="14:15" x14ac:dyDescent="0.25">
      <c r="N3513">
        <v>177450</v>
      </c>
      <c r="O3513">
        <v>2</v>
      </c>
    </row>
    <row r="3514" spans="14:15" x14ac:dyDescent="0.25">
      <c r="N3514">
        <v>177500</v>
      </c>
      <c r="O3514">
        <v>3</v>
      </c>
    </row>
    <row r="3515" spans="14:15" x14ac:dyDescent="0.25">
      <c r="N3515">
        <v>177550</v>
      </c>
      <c r="O3515">
        <v>7</v>
      </c>
    </row>
    <row r="3516" spans="14:15" x14ac:dyDescent="0.25">
      <c r="N3516">
        <v>177600</v>
      </c>
      <c r="O3516">
        <v>1</v>
      </c>
    </row>
    <row r="3517" spans="14:15" x14ac:dyDescent="0.25">
      <c r="N3517">
        <v>177700</v>
      </c>
      <c r="O3517">
        <v>3</v>
      </c>
    </row>
    <row r="3518" spans="14:15" x14ac:dyDescent="0.25">
      <c r="N3518">
        <v>177750</v>
      </c>
      <c r="O3518">
        <v>3</v>
      </c>
    </row>
    <row r="3519" spans="14:15" x14ac:dyDescent="0.25">
      <c r="N3519">
        <v>177850</v>
      </c>
      <c r="O3519">
        <v>1</v>
      </c>
    </row>
    <row r="3520" spans="14:15" x14ac:dyDescent="0.25">
      <c r="N3520">
        <v>177950</v>
      </c>
      <c r="O3520">
        <v>4</v>
      </c>
    </row>
    <row r="3521" spans="14:15" x14ac:dyDescent="0.25">
      <c r="N3521">
        <v>178000</v>
      </c>
      <c r="O3521">
        <v>1</v>
      </c>
    </row>
    <row r="3522" spans="14:15" x14ac:dyDescent="0.25">
      <c r="N3522">
        <v>178050</v>
      </c>
      <c r="O3522">
        <v>3</v>
      </c>
    </row>
    <row r="3523" spans="14:15" x14ac:dyDescent="0.25">
      <c r="N3523">
        <v>178100</v>
      </c>
      <c r="O3523">
        <v>3</v>
      </c>
    </row>
    <row r="3524" spans="14:15" x14ac:dyDescent="0.25">
      <c r="N3524">
        <v>178150</v>
      </c>
      <c r="O3524">
        <v>2</v>
      </c>
    </row>
    <row r="3525" spans="14:15" x14ac:dyDescent="0.25">
      <c r="N3525">
        <v>178200</v>
      </c>
      <c r="O3525">
        <v>2</v>
      </c>
    </row>
    <row r="3526" spans="14:15" x14ac:dyDescent="0.25">
      <c r="N3526">
        <v>178250</v>
      </c>
      <c r="O3526">
        <v>2</v>
      </c>
    </row>
    <row r="3527" spans="14:15" x14ac:dyDescent="0.25">
      <c r="N3527">
        <v>178350</v>
      </c>
      <c r="O3527">
        <v>1</v>
      </c>
    </row>
    <row r="3528" spans="14:15" x14ac:dyDescent="0.25">
      <c r="N3528">
        <v>178400</v>
      </c>
      <c r="O3528">
        <v>1</v>
      </c>
    </row>
    <row r="3529" spans="14:15" x14ac:dyDescent="0.25">
      <c r="N3529">
        <v>178450</v>
      </c>
      <c r="O3529">
        <v>1</v>
      </c>
    </row>
    <row r="3530" spans="14:15" x14ac:dyDescent="0.25">
      <c r="N3530">
        <v>178500</v>
      </c>
      <c r="O3530">
        <v>2</v>
      </c>
    </row>
    <row r="3531" spans="14:15" x14ac:dyDescent="0.25">
      <c r="N3531">
        <v>178550</v>
      </c>
      <c r="O3531">
        <v>2</v>
      </c>
    </row>
    <row r="3532" spans="14:15" x14ac:dyDescent="0.25">
      <c r="N3532">
        <v>178600</v>
      </c>
      <c r="O3532">
        <v>3</v>
      </c>
    </row>
    <row r="3533" spans="14:15" x14ac:dyDescent="0.25">
      <c r="N3533">
        <v>178700</v>
      </c>
      <c r="O3533">
        <v>3</v>
      </c>
    </row>
    <row r="3534" spans="14:15" x14ac:dyDescent="0.25">
      <c r="N3534">
        <v>178800</v>
      </c>
      <c r="O3534">
        <v>2</v>
      </c>
    </row>
    <row r="3535" spans="14:15" x14ac:dyDescent="0.25">
      <c r="N3535">
        <v>178850</v>
      </c>
      <c r="O3535">
        <v>2</v>
      </c>
    </row>
    <row r="3536" spans="14:15" x14ac:dyDescent="0.25">
      <c r="N3536">
        <v>178950</v>
      </c>
      <c r="O3536">
        <v>3</v>
      </c>
    </row>
    <row r="3537" spans="14:15" x14ac:dyDescent="0.25">
      <c r="N3537">
        <v>179000</v>
      </c>
      <c r="O3537">
        <v>1</v>
      </c>
    </row>
    <row r="3538" spans="14:15" x14ac:dyDescent="0.25">
      <c r="N3538">
        <v>179050</v>
      </c>
      <c r="O3538">
        <v>3</v>
      </c>
    </row>
    <row r="3539" spans="14:15" x14ac:dyDescent="0.25">
      <c r="N3539">
        <v>179100</v>
      </c>
      <c r="O3539">
        <v>1</v>
      </c>
    </row>
    <row r="3540" spans="14:15" x14ac:dyDescent="0.25">
      <c r="N3540">
        <v>179150</v>
      </c>
      <c r="O3540">
        <v>2</v>
      </c>
    </row>
    <row r="3541" spans="14:15" x14ac:dyDescent="0.25">
      <c r="N3541">
        <v>179200</v>
      </c>
      <c r="O3541">
        <v>2</v>
      </c>
    </row>
    <row r="3542" spans="14:15" x14ac:dyDescent="0.25">
      <c r="N3542">
        <v>179250</v>
      </c>
      <c r="O3542">
        <v>3</v>
      </c>
    </row>
    <row r="3543" spans="14:15" x14ac:dyDescent="0.25">
      <c r="N3543">
        <v>179300</v>
      </c>
      <c r="O3543">
        <v>4</v>
      </c>
    </row>
    <row r="3544" spans="14:15" x14ac:dyDescent="0.25">
      <c r="N3544">
        <v>179350</v>
      </c>
      <c r="O3544">
        <v>2</v>
      </c>
    </row>
    <row r="3545" spans="14:15" x14ac:dyDescent="0.25">
      <c r="N3545">
        <v>179450</v>
      </c>
      <c r="O3545">
        <v>1</v>
      </c>
    </row>
    <row r="3546" spans="14:15" x14ac:dyDescent="0.25">
      <c r="N3546">
        <v>179500</v>
      </c>
      <c r="O3546">
        <v>3</v>
      </c>
    </row>
    <row r="3547" spans="14:15" x14ac:dyDescent="0.25">
      <c r="N3547">
        <v>179550</v>
      </c>
      <c r="O3547">
        <v>4</v>
      </c>
    </row>
    <row r="3548" spans="14:15" x14ac:dyDescent="0.25">
      <c r="N3548">
        <v>179600</v>
      </c>
      <c r="O3548">
        <v>1</v>
      </c>
    </row>
    <row r="3549" spans="14:15" x14ac:dyDescent="0.25">
      <c r="N3549">
        <v>179650</v>
      </c>
      <c r="O3549">
        <v>2</v>
      </c>
    </row>
    <row r="3550" spans="14:15" x14ac:dyDescent="0.25">
      <c r="N3550">
        <v>179750</v>
      </c>
      <c r="O3550">
        <v>2</v>
      </c>
    </row>
    <row r="3551" spans="14:15" x14ac:dyDescent="0.25">
      <c r="N3551">
        <v>179800</v>
      </c>
      <c r="O3551">
        <v>1</v>
      </c>
    </row>
    <row r="3552" spans="14:15" x14ac:dyDescent="0.25">
      <c r="N3552">
        <v>179850</v>
      </c>
      <c r="O3552">
        <v>1</v>
      </c>
    </row>
    <row r="3553" spans="14:15" x14ac:dyDescent="0.25">
      <c r="N3553">
        <v>179900</v>
      </c>
      <c r="O3553">
        <v>3</v>
      </c>
    </row>
    <row r="3554" spans="14:15" x14ac:dyDescent="0.25">
      <c r="N3554">
        <v>180000</v>
      </c>
      <c r="O3554">
        <v>3</v>
      </c>
    </row>
    <row r="3555" spans="14:15" x14ac:dyDescent="0.25">
      <c r="N3555">
        <v>180050</v>
      </c>
      <c r="O3555">
        <v>2</v>
      </c>
    </row>
    <row r="3556" spans="14:15" x14ac:dyDescent="0.25">
      <c r="N3556">
        <v>180150</v>
      </c>
      <c r="O3556">
        <v>2</v>
      </c>
    </row>
    <row r="3557" spans="14:15" x14ac:dyDescent="0.25">
      <c r="N3557">
        <v>180200</v>
      </c>
      <c r="O3557">
        <v>1</v>
      </c>
    </row>
    <row r="3558" spans="14:15" x14ac:dyDescent="0.25">
      <c r="N3558">
        <v>180250</v>
      </c>
      <c r="O3558">
        <v>3</v>
      </c>
    </row>
    <row r="3559" spans="14:15" x14ac:dyDescent="0.25">
      <c r="N3559">
        <v>180300</v>
      </c>
      <c r="O3559">
        <v>1</v>
      </c>
    </row>
    <row r="3560" spans="14:15" x14ac:dyDescent="0.25">
      <c r="N3560">
        <v>180350</v>
      </c>
      <c r="O3560">
        <v>3</v>
      </c>
    </row>
    <row r="3561" spans="14:15" x14ac:dyDescent="0.25">
      <c r="N3561">
        <v>180400</v>
      </c>
      <c r="O3561">
        <v>2</v>
      </c>
    </row>
    <row r="3562" spans="14:15" x14ac:dyDescent="0.25">
      <c r="N3562">
        <v>180450</v>
      </c>
      <c r="O3562">
        <v>2</v>
      </c>
    </row>
    <row r="3563" spans="14:15" x14ac:dyDescent="0.25">
      <c r="N3563">
        <v>180500</v>
      </c>
      <c r="O3563">
        <v>1</v>
      </c>
    </row>
    <row r="3564" spans="14:15" x14ac:dyDescent="0.25">
      <c r="N3564">
        <v>180550</v>
      </c>
      <c r="O3564">
        <v>4</v>
      </c>
    </row>
    <row r="3565" spans="14:15" x14ac:dyDescent="0.25">
      <c r="N3565">
        <v>180600</v>
      </c>
      <c r="O3565">
        <v>1</v>
      </c>
    </row>
    <row r="3566" spans="14:15" x14ac:dyDescent="0.25">
      <c r="N3566">
        <v>180650</v>
      </c>
      <c r="O3566">
        <v>2</v>
      </c>
    </row>
    <row r="3567" spans="14:15" x14ac:dyDescent="0.25">
      <c r="N3567">
        <v>180700</v>
      </c>
      <c r="O3567">
        <v>1</v>
      </c>
    </row>
    <row r="3568" spans="14:15" x14ac:dyDescent="0.25">
      <c r="N3568">
        <v>180800</v>
      </c>
      <c r="O3568">
        <v>2</v>
      </c>
    </row>
    <row r="3569" spans="14:15" x14ac:dyDescent="0.25">
      <c r="N3569">
        <v>180850</v>
      </c>
      <c r="O3569">
        <v>2</v>
      </c>
    </row>
    <row r="3570" spans="14:15" x14ac:dyDescent="0.25">
      <c r="N3570">
        <v>180900</v>
      </c>
      <c r="O3570">
        <v>1</v>
      </c>
    </row>
    <row r="3571" spans="14:15" x14ac:dyDescent="0.25">
      <c r="N3571">
        <v>181000</v>
      </c>
      <c r="O3571">
        <v>6</v>
      </c>
    </row>
    <row r="3572" spans="14:15" x14ac:dyDescent="0.25">
      <c r="N3572">
        <v>181050</v>
      </c>
      <c r="O3572">
        <v>1</v>
      </c>
    </row>
    <row r="3573" spans="14:15" x14ac:dyDescent="0.25">
      <c r="N3573">
        <v>181100</v>
      </c>
      <c r="O3573">
        <v>1</v>
      </c>
    </row>
    <row r="3574" spans="14:15" x14ac:dyDescent="0.25">
      <c r="N3574">
        <v>181150</v>
      </c>
      <c r="O3574">
        <v>4</v>
      </c>
    </row>
    <row r="3575" spans="14:15" x14ac:dyDescent="0.25">
      <c r="N3575">
        <v>181200</v>
      </c>
      <c r="O3575">
        <v>1</v>
      </c>
    </row>
    <row r="3576" spans="14:15" x14ac:dyDescent="0.25">
      <c r="N3576">
        <v>181250</v>
      </c>
      <c r="O3576">
        <v>1</v>
      </c>
    </row>
    <row r="3577" spans="14:15" x14ac:dyDescent="0.25">
      <c r="N3577">
        <v>181300</v>
      </c>
      <c r="O3577">
        <v>4</v>
      </c>
    </row>
    <row r="3578" spans="14:15" x14ac:dyDescent="0.25">
      <c r="N3578">
        <v>181350</v>
      </c>
      <c r="O3578">
        <v>1</v>
      </c>
    </row>
    <row r="3579" spans="14:15" x14ac:dyDescent="0.25">
      <c r="N3579">
        <v>181400</v>
      </c>
      <c r="O3579">
        <v>4</v>
      </c>
    </row>
    <row r="3580" spans="14:15" x14ac:dyDescent="0.25">
      <c r="N3580">
        <v>181500</v>
      </c>
      <c r="O3580">
        <v>1</v>
      </c>
    </row>
    <row r="3581" spans="14:15" x14ac:dyDescent="0.25">
      <c r="N3581">
        <v>181550</v>
      </c>
      <c r="O3581">
        <v>2</v>
      </c>
    </row>
    <row r="3582" spans="14:15" x14ac:dyDescent="0.25">
      <c r="N3582">
        <v>181600</v>
      </c>
      <c r="O3582">
        <v>3</v>
      </c>
    </row>
    <row r="3583" spans="14:15" x14ac:dyDescent="0.25">
      <c r="N3583">
        <v>181650</v>
      </c>
      <c r="O3583">
        <v>3</v>
      </c>
    </row>
    <row r="3584" spans="14:15" x14ac:dyDescent="0.25">
      <c r="N3584">
        <v>181700</v>
      </c>
      <c r="O3584">
        <v>3</v>
      </c>
    </row>
    <row r="3585" spans="14:15" x14ac:dyDescent="0.25">
      <c r="N3585">
        <v>181750</v>
      </c>
      <c r="O3585">
        <v>3</v>
      </c>
    </row>
    <row r="3586" spans="14:15" x14ac:dyDescent="0.25">
      <c r="N3586">
        <v>181800</v>
      </c>
      <c r="O3586">
        <v>2</v>
      </c>
    </row>
    <row r="3587" spans="14:15" x14ac:dyDescent="0.25">
      <c r="N3587">
        <v>181950</v>
      </c>
      <c r="O3587">
        <v>4</v>
      </c>
    </row>
    <row r="3588" spans="14:15" x14ac:dyDescent="0.25">
      <c r="N3588">
        <v>182000</v>
      </c>
      <c r="O3588">
        <v>3</v>
      </c>
    </row>
    <row r="3589" spans="14:15" x14ac:dyDescent="0.25">
      <c r="N3589">
        <v>182050</v>
      </c>
      <c r="O3589">
        <v>1</v>
      </c>
    </row>
    <row r="3590" spans="14:15" x14ac:dyDescent="0.25">
      <c r="N3590">
        <v>182100</v>
      </c>
      <c r="O3590">
        <v>1</v>
      </c>
    </row>
    <row r="3591" spans="14:15" x14ac:dyDescent="0.25">
      <c r="N3591">
        <v>182150</v>
      </c>
      <c r="O3591">
        <v>5</v>
      </c>
    </row>
    <row r="3592" spans="14:15" x14ac:dyDescent="0.25">
      <c r="N3592">
        <v>182250</v>
      </c>
      <c r="O3592">
        <v>2</v>
      </c>
    </row>
    <row r="3593" spans="14:15" x14ac:dyDescent="0.25">
      <c r="N3593">
        <v>182300</v>
      </c>
      <c r="O3593">
        <v>3</v>
      </c>
    </row>
    <row r="3594" spans="14:15" x14ac:dyDescent="0.25">
      <c r="N3594">
        <v>182350</v>
      </c>
      <c r="O3594">
        <v>1</v>
      </c>
    </row>
    <row r="3595" spans="14:15" x14ac:dyDescent="0.25">
      <c r="N3595">
        <v>182400</v>
      </c>
      <c r="O3595">
        <v>2</v>
      </c>
    </row>
    <row r="3596" spans="14:15" x14ac:dyDescent="0.25">
      <c r="N3596">
        <v>182450</v>
      </c>
      <c r="O3596">
        <v>3</v>
      </c>
    </row>
    <row r="3597" spans="14:15" x14ac:dyDescent="0.25">
      <c r="N3597">
        <v>182500</v>
      </c>
      <c r="O3597">
        <v>4</v>
      </c>
    </row>
    <row r="3598" spans="14:15" x14ac:dyDescent="0.25">
      <c r="N3598">
        <v>182550</v>
      </c>
      <c r="O3598">
        <v>3</v>
      </c>
    </row>
    <row r="3599" spans="14:15" x14ac:dyDescent="0.25">
      <c r="N3599">
        <v>182650</v>
      </c>
      <c r="O3599">
        <v>2</v>
      </c>
    </row>
    <row r="3600" spans="14:15" x14ac:dyDescent="0.25">
      <c r="N3600">
        <v>182700</v>
      </c>
      <c r="O3600">
        <v>2</v>
      </c>
    </row>
    <row r="3601" spans="14:15" x14ac:dyDescent="0.25">
      <c r="N3601">
        <v>182750</v>
      </c>
      <c r="O3601">
        <v>2</v>
      </c>
    </row>
    <row r="3602" spans="14:15" x14ac:dyDescent="0.25">
      <c r="N3602">
        <v>182800</v>
      </c>
      <c r="O3602">
        <v>2</v>
      </c>
    </row>
    <row r="3603" spans="14:15" x14ac:dyDescent="0.25">
      <c r="N3603">
        <v>182850</v>
      </c>
      <c r="O3603">
        <v>3</v>
      </c>
    </row>
    <row r="3604" spans="14:15" x14ac:dyDescent="0.25">
      <c r="N3604">
        <v>182900</v>
      </c>
      <c r="O3604">
        <v>1</v>
      </c>
    </row>
    <row r="3605" spans="14:15" x14ac:dyDescent="0.25">
      <c r="N3605">
        <v>182950</v>
      </c>
      <c r="O3605">
        <v>3</v>
      </c>
    </row>
    <row r="3606" spans="14:15" x14ac:dyDescent="0.25">
      <c r="N3606">
        <v>183000</v>
      </c>
      <c r="O3606">
        <v>3</v>
      </c>
    </row>
    <row r="3607" spans="14:15" x14ac:dyDescent="0.25">
      <c r="N3607">
        <v>183050</v>
      </c>
      <c r="O3607">
        <v>3</v>
      </c>
    </row>
    <row r="3608" spans="14:15" x14ac:dyDescent="0.25">
      <c r="N3608">
        <v>183100</v>
      </c>
      <c r="O3608">
        <v>2</v>
      </c>
    </row>
    <row r="3609" spans="14:15" x14ac:dyDescent="0.25">
      <c r="N3609">
        <v>183150</v>
      </c>
      <c r="O3609">
        <v>3</v>
      </c>
    </row>
    <row r="3610" spans="14:15" x14ac:dyDescent="0.25">
      <c r="N3610">
        <v>183200</v>
      </c>
      <c r="O3610">
        <v>1</v>
      </c>
    </row>
    <row r="3611" spans="14:15" x14ac:dyDescent="0.25">
      <c r="N3611">
        <v>183250</v>
      </c>
      <c r="O3611">
        <v>1</v>
      </c>
    </row>
    <row r="3612" spans="14:15" x14ac:dyDescent="0.25">
      <c r="N3612">
        <v>183300</v>
      </c>
      <c r="O3612">
        <v>4</v>
      </c>
    </row>
    <row r="3613" spans="14:15" x14ac:dyDescent="0.25">
      <c r="N3613">
        <v>183350</v>
      </c>
      <c r="O3613">
        <v>1</v>
      </c>
    </row>
    <row r="3614" spans="14:15" x14ac:dyDescent="0.25">
      <c r="N3614">
        <v>183450</v>
      </c>
      <c r="O3614">
        <v>3</v>
      </c>
    </row>
    <row r="3615" spans="14:15" x14ac:dyDescent="0.25">
      <c r="N3615">
        <v>183500</v>
      </c>
      <c r="O3615">
        <v>2</v>
      </c>
    </row>
    <row r="3616" spans="14:15" x14ac:dyDescent="0.25">
      <c r="N3616">
        <v>183550</v>
      </c>
      <c r="O3616">
        <v>1</v>
      </c>
    </row>
    <row r="3617" spans="14:15" x14ac:dyDescent="0.25">
      <c r="N3617">
        <v>183600</v>
      </c>
      <c r="O3617">
        <v>3</v>
      </c>
    </row>
    <row r="3618" spans="14:15" x14ac:dyDescent="0.25">
      <c r="N3618">
        <v>183650</v>
      </c>
      <c r="O3618">
        <v>2</v>
      </c>
    </row>
    <row r="3619" spans="14:15" x14ac:dyDescent="0.25">
      <c r="N3619">
        <v>183700</v>
      </c>
      <c r="O3619">
        <v>2</v>
      </c>
    </row>
    <row r="3620" spans="14:15" x14ac:dyDescent="0.25">
      <c r="N3620">
        <v>183750</v>
      </c>
      <c r="O3620">
        <v>5</v>
      </c>
    </row>
    <row r="3621" spans="14:15" x14ac:dyDescent="0.25">
      <c r="N3621">
        <v>183800</v>
      </c>
      <c r="O3621">
        <v>2</v>
      </c>
    </row>
    <row r="3622" spans="14:15" x14ac:dyDescent="0.25">
      <c r="N3622">
        <v>183850</v>
      </c>
      <c r="O3622">
        <v>2</v>
      </c>
    </row>
    <row r="3623" spans="14:15" x14ac:dyDescent="0.25">
      <c r="N3623">
        <v>183950</v>
      </c>
      <c r="O3623">
        <v>1</v>
      </c>
    </row>
    <row r="3624" spans="14:15" x14ac:dyDescent="0.25">
      <c r="N3624">
        <v>184000</v>
      </c>
      <c r="O3624">
        <v>3</v>
      </c>
    </row>
    <row r="3625" spans="14:15" x14ac:dyDescent="0.25">
      <c r="N3625">
        <v>184050</v>
      </c>
      <c r="O3625">
        <v>3</v>
      </c>
    </row>
    <row r="3626" spans="14:15" x14ac:dyDescent="0.25">
      <c r="N3626">
        <v>184100</v>
      </c>
      <c r="O3626">
        <v>5</v>
      </c>
    </row>
    <row r="3627" spans="14:15" x14ac:dyDescent="0.25">
      <c r="N3627">
        <v>184150</v>
      </c>
      <c r="O3627">
        <v>2</v>
      </c>
    </row>
    <row r="3628" spans="14:15" x14ac:dyDescent="0.25">
      <c r="N3628">
        <v>184200</v>
      </c>
      <c r="O3628">
        <v>2</v>
      </c>
    </row>
    <row r="3629" spans="14:15" x14ac:dyDescent="0.25">
      <c r="N3629">
        <v>184250</v>
      </c>
      <c r="O3629">
        <v>3</v>
      </c>
    </row>
    <row r="3630" spans="14:15" x14ac:dyDescent="0.25">
      <c r="N3630">
        <v>184300</v>
      </c>
      <c r="O3630">
        <v>1</v>
      </c>
    </row>
    <row r="3631" spans="14:15" x14ac:dyDescent="0.25">
      <c r="N3631">
        <v>184350</v>
      </c>
      <c r="O3631">
        <v>2</v>
      </c>
    </row>
    <row r="3632" spans="14:15" x14ac:dyDescent="0.25">
      <c r="N3632">
        <v>184450</v>
      </c>
      <c r="O3632">
        <v>2</v>
      </c>
    </row>
    <row r="3633" spans="14:15" x14ac:dyDescent="0.25">
      <c r="N3633">
        <v>184550</v>
      </c>
      <c r="O3633">
        <v>1</v>
      </c>
    </row>
    <row r="3634" spans="14:15" x14ac:dyDescent="0.25">
      <c r="N3634">
        <v>184600</v>
      </c>
      <c r="O3634">
        <v>2</v>
      </c>
    </row>
    <row r="3635" spans="14:15" x14ac:dyDescent="0.25">
      <c r="N3635">
        <v>184650</v>
      </c>
      <c r="O3635">
        <v>1</v>
      </c>
    </row>
    <row r="3636" spans="14:15" x14ac:dyDescent="0.25">
      <c r="N3636">
        <v>184700</v>
      </c>
      <c r="O3636">
        <v>3</v>
      </c>
    </row>
    <row r="3637" spans="14:15" x14ac:dyDescent="0.25">
      <c r="N3637">
        <v>184750</v>
      </c>
      <c r="O3637">
        <v>1</v>
      </c>
    </row>
    <row r="3638" spans="14:15" x14ac:dyDescent="0.25">
      <c r="N3638">
        <v>184800</v>
      </c>
      <c r="O3638">
        <v>1</v>
      </c>
    </row>
    <row r="3639" spans="14:15" x14ac:dyDescent="0.25">
      <c r="N3639">
        <v>184850</v>
      </c>
      <c r="O3639">
        <v>2</v>
      </c>
    </row>
    <row r="3640" spans="14:15" x14ac:dyDescent="0.25">
      <c r="N3640">
        <v>184900</v>
      </c>
      <c r="O3640">
        <v>3</v>
      </c>
    </row>
    <row r="3641" spans="14:15" x14ac:dyDescent="0.25">
      <c r="N3641">
        <v>184950</v>
      </c>
      <c r="O3641">
        <v>1</v>
      </c>
    </row>
    <row r="3642" spans="14:15" x14ac:dyDescent="0.25">
      <c r="N3642">
        <v>185000</v>
      </c>
      <c r="O3642">
        <v>2</v>
      </c>
    </row>
    <row r="3643" spans="14:15" x14ac:dyDescent="0.25">
      <c r="N3643">
        <v>185050</v>
      </c>
      <c r="O3643">
        <v>3</v>
      </c>
    </row>
    <row r="3644" spans="14:15" x14ac:dyDescent="0.25">
      <c r="N3644">
        <v>185100</v>
      </c>
      <c r="O3644">
        <v>1</v>
      </c>
    </row>
    <row r="3645" spans="14:15" x14ac:dyDescent="0.25">
      <c r="N3645">
        <v>185150</v>
      </c>
      <c r="O3645">
        <v>3</v>
      </c>
    </row>
    <row r="3646" spans="14:15" x14ac:dyDescent="0.25">
      <c r="N3646">
        <v>185200</v>
      </c>
      <c r="O3646">
        <v>1</v>
      </c>
    </row>
    <row r="3647" spans="14:15" x14ac:dyDescent="0.25">
      <c r="N3647">
        <v>185250</v>
      </c>
      <c r="O3647">
        <v>5</v>
      </c>
    </row>
    <row r="3648" spans="14:15" x14ac:dyDescent="0.25">
      <c r="N3648">
        <v>185350</v>
      </c>
      <c r="O3648">
        <v>4</v>
      </c>
    </row>
    <row r="3649" spans="14:15" x14ac:dyDescent="0.25">
      <c r="N3649">
        <v>185400</v>
      </c>
      <c r="O3649">
        <v>3</v>
      </c>
    </row>
    <row r="3650" spans="14:15" x14ac:dyDescent="0.25">
      <c r="N3650">
        <v>185450</v>
      </c>
      <c r="O3650">
        <v>3</v>
      </c>
    </row>
    <row r="3651" spans="14:15" x14ac:dyDescent="0.25">
      <c r="N3651">
        <v>185500</v>
      </c>
      <c r="O3651">
        <v>2</v>
      </c>
    </row>
    <row r="3652" spans="14:15" x14ac:dyDescent="0.25">
      <c r="N3652">
        <v>185550</v>
      </c>
      <c r="O3652">
        <v>2</v>
      </c>
    </row>
    <row r="3653" spans="14:15" x14ac:dyDescent="0.25">
      <c r="N3653">
        <v>185650</v>
      </c>
      <c r="O3653">
        <v>2</v>
      </c>
    </row>
    <row r="3654" spans="14:15" x14ac:dyDescent="0.25">
      <c r="N3654">
        <v>185700</v>
      </c>
      <c r="O3654">
        <v>3</v>
      </c>
    </row>
    <row r="3655" spans="14:15" x14ac:dyDescent="0.25">
      <c r="N3655">
        <v>185750</v>
      </c>
      <c r="O3655">
        <v>1</v>
      </c>
    </row>
    <row r="3656" spans="14:15" x14ac:dyDescent="0.25">
      <c r="N3656">
        <v>185800</v>
      </c>
      <c r="O3656">
        <v>1</v>
      </c>
    </row>
    <row r="3657" spans="14:15" x14ac:dyDescent="0.25">
      <c r="N3657">
        <v>185850</v>
      </c>
      <c r="O3657">
        <v>2</v>
      </c>
    </row>
    <row r="3658" spans="14:15" x14ac:dyDescent="0.25">
      <c r="N3658">
        <v>185900</v>
      </c>
      <c r="O3658">
        <v>3</v>
      </c>
    </row>
    <row r="3659" spans="14:15" x14ac:dyDescent="0.25">
      <c r="N3659">
        <v>185950</v>
      </c>
      <c r="O3659">
        <v>1</v>
      </c>
    </row>
    <row r="3660" spans="14:15" x14ac:dyDescent="0.25">
      <c r="N3660">
        <v>186000</v>
      </c>
      <c r="O3660">
        <v>3</v>
      </c>
    </row>
    <row r="3661" spans="14:15" x14ac:dyDescent="0.25">
      <c r="N3661">
        <v>186050</v>
      </c>
      <c r="O3661">
        <v>4</v>
      </c>
    </row>
    <row r="3662" spans="14:15" x14ac:dyDescent="0.25">
      <c r="N3662">
        <v>186100</v>
      </c>
      <c r="O3662">
        <v>5</v>
      </c>
    </row>
    <row r="3663" spans="14:15" x14ac:dyDescent="0.25">
      <c r="N3663">
        <v>186200</v>
      </c>
      <c r="O3663">
        <v>2</v>
      </c>
    </row>
    <row r="3664" spans="14:15" x14ac:dyDescent="0.25">
      <c r="N3664">
        <v>186250</v>
      </c>
      <c r="O3664">
        <v>2</v>
      </c>
    </row>
    <row r="3665" spans="14:15" x14ac:dyDescent="0.25">
      <c r="N3665">
        <v>186300</v>
      </c>
      <c r="O3665">
        <v>2</v>
      </c>
    </row>
    <row r="3666" spans="14:15" x14ac:dyDescent="0.25">
      <c r="N3666">
        <v>186350</v>
      </c>
      <c r="O3666">
        <v>2</v>
      </c>
    </row>
    <row r="3667" spans="14:15" x14ac:dyDescent="0.25">
      <c r="N3667">
        <v>186400</v>
      </c>
      <c r="O3667">
        <v>4</v>
      </c>
    </row>
    <row r="3668" spans="14:15" x14ac:dyDescent="0.25">
      <c r="N3668">
        <v>186500</v>
      </c>
      <c r="O3668">
        <v>7</v>
      </c>
    </row>
    <row r="3669" spans="14:15" x14ac:dyDescent="0.25">
      <c r="N3669">
        <v>186550</v>
      </c>
      <c r="O3669">
        <v>2</v>
      </c>
    </row>
    <row r="3670" spans="14:15" x14ac:dyDescent="0.25">
      <c r="N3670">
        <v>186600</v>
      </c>
      <c r="O3670">
        <v>1</v>
      </c>
    </row>
    <row r="3671" spans="14:15" x14ac:dyDescent="0.25">
      <c r="N3671">
        <v>186650</v>
      </c>
      <c r="O3671">
        <v>1</v>
      </c>
    </row>
    <row r="3672" spans="14:15" x14ac:dyDescent="0.25">
      <c r="N3672">
        <v>186700</v>
      </c>
      <c r="O3672">
        <v>1</v>
      </c>
    </row>
    <row r="3673" spans="14:15" x14ac:dyDescent="0.25">
      <c r="N3673">
        <v>186750</v>
      </c>
      <c r="O3673">
        <v>2</v>
      </c>
    </row>
    <row r="3674" spans="14:15" x14ac:dyDescent="0.25">
      <c r="N3674">
        <v>186800</v>
      </c>
      <c r="O3674">
        <v>3</v>
      </c>
    </row>
    <row r="3675" spans="14:15" x14ac:dyDescent="0.25">
      <c r="N3675">
        <v>186850</v>
      </c>
      <c r="O3675">
        <v>6</v>
      </c>
    </row>
    <row r="3676" spans="14:15" x14ac:dyDescent="0.25">
      <c r="N3676">
        <v>186900</v>
      </c>
      <c r="O3676">
        <v>2</v>
      </c>
    </row>
    <row r="3677" spans="14:15" x14ac:dyDescent="0.25">
      <c r="N3677">
        <v>186950</v>
      </c>
      <c r="O3677">
        <v>2</v>
      </c>
    </row>
    <row r="3678" spans="14:15" x14ac:dyDescent="0.25">
      <c r="N3678">
        <v>187000</v>
      </c>
      <c r="O3678">
        <v>2</v>
      </c>
    </row>
    <row r="3679" spans="14:15" x14ac:dyDescent="0.25">
      <c r="N3679">
        <v>187100</v>
      </c>
      <c r="O3679">
        <v>3</v>
      </c>
    </row>
    <row r="3680" spans="14:15" x14ac:dyDescent="0.25">
      <c r="N3680">
        <v>187150</v>
      </c>
      <c r="O3680">
        <v>3</v>
      </c>
    </row>
    <row r="3681" spans="14:15" x14ac:dyDescent="0.25">
      <c r="N3681">
        <v>187200</v>
      </c>
      <c r="O3681">
        <v>3</v>
      </c>
    </row>
    <row r="3682" spans="14:15" x14ac:dyDescent="0.25">
      <c r="N3682">
        <v>187250</v>
      </c>
      <c r="O3682">
        <v>2</v>
      </c>
    </row>
    <row r="3683" spans="14:15" x14ac:dyDescent="0.25">
      <c r="N3683">
        <v>187350</v>
      </c>
      <c r="O3683">
        <v>1</v>
      </c>
    </row>
    <row r="3684" spans="14:15" x14ac:dyDescent="0.25">
      <c r="N3684">
        <v>187400</v>
      </c>
      <c r="O3684">
        <v>2</v>
      </c>
    </row>
    <row r="3685" spans="14:15" x14ac:dyDescent="0.25">
      <c r="N3685">
        <v>187450</v>
      </c>
      <c r="O3685">
        <v>2</v>
      </c>
    </row>
    <row r="3686" spans="14:15" x14ac:dyDescent="0.25">
      <c r="N3686">
        <v>187500</v>
      </c>
      <c r="O3686">
        <v>2</v>
      </c>
    </row>
    <row r="3687" spans="14:15" x14ac:dyDescent="0.25">
      <c r="N3687">
        <v>187550</v>
      </c>
      <c r="O3687">
        <v>3</v>
      </c>
    </row>
    <row r="3688" spans="14:15" x14ac:dyDescent="0.25">
      <c r="N3688">
        <v>187600</v>
      </c>
      <c r="O3688">
        <v>3</v>
      </c>
    </row>
    <row r="3689" spans="14:15" x14ac:dyDescent="0.25">
      <c r="N3689">
        <v>187650</v>
      </c>
      <c r="O3689">
        <v>1</v>
      </c>
    </row>
    <row r="3690" spans="14:15" x14ac:dyDescent="0.25">
      <c r="N3690">
        <v>187700</v>
      </c>
      <c r="O3690">
        <v>1</v>
      </c>
    </row>
    <row r="3691" spans="14:15" x14ac:dyDescent="0.25">
      <c r="N3691">
        <v>187750</v>
      </c>
      <c r="O3691">
        <v>1</v>
      </c>
    </row>
    <row r="3692" spans="14:15" x14ac:dyDescent="0.25">
      <c r="N3692">
        <v>187800</v>
      </c>
      <c r="O3692">
        <v>4</v>
      </c>
    </row>
    <row r="3693" spans="14:15" x14ac:dyDescent="0.25">
      <c r="N3693">
        <v>187850</v>
      </c>
      <c r="O3693">
        <v>3</v>
      </c>
    </row>
    <row r="3694" spans="14:15" x14ac:dyDescent="0.25">
      <c r="N3694">
        <v>187900</v>
      </c>
      <c r="O3694">
        <v>2</v>
      </c>
    </row>
    <row r="3695" spans="14:15" x14ac:dyDescent="0.25">
      <c r="N3695">
        <v>187950</v>
      </c>
      <c r="O3695">
        <v>1</v>
      </c>
    </row>
    <row r="3696" spans="14:15" x14ac:dyDescent="0.25">
      <c r="N3696">
        <v>188000</v>
      </c>
      <c r="O3696">
        <v>2</v>
      </c>
    </row>
    <row r="3697" spans="14:15" x14ac:dyDescent="0.25">
      <c r="N3697">
        <v>188050</v>
      </c>
      <c r="O3697">
        <v>2</v>
      </c>
    </row>
    <row r="3698" spans="14:15" x14ac:dyDescent="0.25">
      <c r="N3698">
        <v>188100</v>
      </c>
      <c r="O3698">
        <v>1</v>
      </c>
    </row>
    <row r="3699" spans="14:15" x14ac:dyDescent="0.25">
      <c r="N3699">
        <v>188150</v>
      </c>
      <c r="O3699">
        <v>2</v>
      </c>
    </row>
    <row r="3700" spans="14:15" x14ac:dyDescent="0.25">
      <c r="N3700">
        <v>188200</v>
      </c>
      <c r="O3700">
        <v>4</v>
      </c>
    </row>
    <row r="3701" spans="14:15" x14ac:dyDescent="0.25">
      <c r="N3701">
        <v>188250</v>
      </c>
      <c r="O3701">
        <v>2</v>
      </c>
    </row>
    <row r="3702" spans="14:15" x14ac:dyDescent="0.25">
      <c r="N3702">
        <v>188300</v>
      </c>
      <c r="O3702">
        <v>1</v>
      </c>
    </row>
    <row r="3703" spans="14:15" x14ac:dyDescent="0.25">
      <c r="N3703">
        <v>188450</v>
      </c>
      <c r="O3703">
        <v>2</v>
      </c>
    </row>
    <row r="3704" spans="14:15" x14ac:dyDescent="0.25">
      <c r="N3704">
        <v>188500</v>
      </c>
      <c r="O3704">
        <v>1</v>
      </c>
    </row>
    <row r="3705" spans="14:15" x14ac:dyDescent="0.25">
      <c r="N3705">
        <v>188550</v>
      </c>
      <c r="O3705">
        <v>1</v>
      </c>
    </row>
    <row r="3706" spans="14:15" x14ac:dyDescent="0.25">
      <c r="N3706">
        <v>188600</v>
      </c>
      <c r="O3706">
        <v>3</v>
      </c>
    </row>
    <row r="3707" spans="14:15" x14ac:dyDescent="0.25">
      <c r="N3707">
        <v>188650</v>
      </c>
      <c r="O3707">
        <v>4</v>
      </c>
    </row>
    <row r="3708" spans="14:15" x14ac:dyDescent="0.25">
      <c r="N3708">
        <v>188700</v>
      </c>
      <c r="O3708">
        <v>4</v>
      </c>
    </row>
    <row r="3709" spans="14:15" x14ac:dyDescent="0.25">
      <c r="N3709">
        <v>188750</v>
      </c>
      <c r="O3709">
        <v>1</v>
      </c>
    </row>
    <row r="3710" spans="14:15" x14ac:dyDescent="0.25">
      <c r="N3710">
        <v>188850</v>
      </c>
      <c r="O3710">
        <v>4</v>
      </c>
    </row>
    <row r="3711" spans="14:15" x14ac:dyDescent="0.25">
      <c r="N3711">
        <v>188900</v>
      </c>
      <c r="O3711">
        <v>2</v>
      </c>
    </row>
    <row r="3712" spans="14:15" x14ac:dyDescent="0.25">
      <c r="N3712">
        <v>188950</v>
      </c>
      <c r="O3712">
        <v>2</v>
      </c>
    </row>
    <row r="3713" spans="14:15" x14ac:dyDescent="0.25">
      <c r="N3713">
        <v>189000</v>
      </c>
      <c r="O3713">
        <v>1</v>
      </c>
    </row>
    <row r="3714" spans="14:15" x14ac:dyDescent="0.25">
      <c r="N3714">
        <v>189050</v>
      </c>
      <c r="O3714">
        <v>4</v>
      </c>
    </row>
    <row r="3715" spans="14:15" x14ac:dyDescent="0.25">
      <c r="N3715">
        <v>189100</v>
      </c>
      <c r="O3715">
        <v>1</v>
      </c>
    </row>
    <row r="3716" spans="14:15" x14ac:dyDescent="0.25">
      <c r="N3716">
        <v>189150</v>
      </c>
      <c r="O3716">
        <v>3</v>
      </c>
    </row>
    <row r="3717" spans="14:15" x14ac:dyDescent="0.25">
      <c r="N3717">
        <v>189200</v>
      </c>
      <c r="O3717">
        <v>3</v>
      </c>
    </row>
    <row r="3718" spans="14:15" x14ac:dyDescent="0.25">
      <c r="N3718">
        <v>189300</v>
      </c>
      <c r="O3718">
        <v>3</v>
      </c>
    </row>
    <row r="3719" spans="14:15" x14ac:dyDescent="0.25">
      <c r="N3719">
        <v>189350</v>
      </c>
      <c r="O3719">
        <v>1</v>
      </c>
    </row>
    <row r="3720" spans="14:15" x14ac:dyDescent="0.25">
      <c r="N3720">
        <v>189400</v>
      </c>
      <c r="O3720">
        <v>1</v>
      </c>
    </row>
    <row r="3721" spans="14:15" x14ac:dyDescent="0.25">
      <c r="N3721">
        <v>189450</v>
      </c>
      <c r="O3721">
        <v>1</v>
      </c>
    </row>
    <row r="3722" spans="14:15" x14ac:dyDescent="0.25">
      <c r="N3722">
        <v>189600</v>
      </c>
      <c r="O3722">
        <v>2</v>
      </c>
    </row>
    <row r="3723" spans="14:15" x14ac:dyDescent="0.25">
      <c r="N3723">
        <v>189700</v>
      </c>
      <c r="O3723">
        <v>2</v>
      </c>
    </row>
    <row r="3724" spans="14:15" x14ac:dyDescent="0.25">
      <c r="N3724">
        <v>189750</v>
      </c>
      <c r="O3724">
        <v>2</v>
      </c>
    </row>
    <row r="3725" spans="14:15" x14ac:dyDescent="0.25">
      <c r="N3725">
        <v>189800</v>
      </c>
      <c r="O3725">
        <v>2</v>
      </c>
    </row>
    <row r="3726" spans="14:15" x14ac:dyDescent="0.25">
      <c r="N3726">
        <v>189850</v>
      </c>
      <c r="O3726">
        <v>1</v>
      </c>
    </row>
    <row r="3727" spans="14:15" x14ac:dyDescent="0.25">
      <c r="N3727">
        <v>189900</v>
      </c>
      <c r="O3727">
        <v>3</v>
      </c>
    </row>
    <row r="3728" spans="14:15" x14ac:dyDescent="0.25">
      <c r="N3728">
        <v>189950</v>
      </c>
      <c r="O3728">
        <v>3</v>
      </c>
    </row>
    <row r="3729" spans="14:15" x14ac:dyDescent="0.25">
      <c r="N3729">
        <v>190000</v>
      </c>
      <c r="O3729">
        <v>1</v>
      </c>
    </row>
    <row r="3730" spans="14:15" x14ac:dyDescent="0.25">
      <c r="N3730">
        <v>190050</v>
      </c>
      <c r="O3730">
        <v>2</v>
      </c>
    </row>
    <row r="3731" spans="14:15" x14ac:dyDescent="0.25">
      <c r="N3731">
        <v>190100</v>
      </c>
      <c r="O3731">
        <v>1</v>
      </c>
    </row>
    <row r="3732" spans="14:15" x14ac:dyDescent="0.25">
      <c r="N3732">
        <v>190200</v>
      </c>
      <c r="O3732">
        <v>3</v>
      </c>
    </row>
    <row r="3733" spans="14:15" x14ac:dyDescent="0.25">
      <c r="N3733">
        <v>190250</v>
      </c>
      <c r="O3733">
        <v>3</v>
      </c>
    </row>
    <row r="3734" spans="14:15" x14ac:dyDescent="0.25">
      <c r="N3734">
        <v>190350</v>
      </c>
      <c r="O3734">
        <v>3</v>
      </c>
    </row>
    <row r="3735" spans="14:15" x14ac:dyDescent="0.25">
      <c r="N3735">
        <v>190400</v>
      </c>
      <c r="O3735">
        <v>2</v>
      </c>
    </row>
    <row r="3736" spans="14:15" x14ac:dyDescent="0.25">
      <c r="N3736">
        <v>190450</v>
      </c>
      <c r="O3736">
        <v>4</v>
      </c>
    </row>
    <row r="3737" spans="14:15" x14ac:dyDescent="0.25">
      <c r="N3737">
        <v>190550</v>
      </c>
      <c r="O3737">
        <v>2</v>
      </c>
    </row>
    <row r="3738" spans="14:15" x14ac:dyDescent="0.25">
      <c r="N3738">
        <v>190600</v>
      </c>
      <c r="O3738">
        <v>2</v>
      </c>
    </row>
    <row r="3739" spans="14:15" x14ac:dyDescent="0.25">
      <c r="N3739">
        <v>190650</v>
      </c>
      <c r="O3739">
        <v>2</v>
      </c>
    </row>
    <row r="3740" spans="14:15" x14ac:dyDescent="0.25">
      <c r="N3740">
        <v>190750</v>
      </c>
      <c r="O3740">
        <v>2</v>
      </c>
    </row>
    <row r="3741" spans="14:15" x14ac:dyDescent="0.25">
      <c r="N3741">
        <v>190800</v>
      </c>
      <c r="O3741">
        <v>1</v>
      </c>
    </row>
    <row r="3742" spans="14:15" x14ac:dyDescent="0.25">
      <c r="N3742">
        <v>190850</v>
      </c>
      <c r="O3742">
        <v>4</v>
      </c>
    </row>
    <row r="3743" spans="14:15" x14ac:dyDescent="0.25">
      <c r="N3743">
        <v>190900</v>
      </c>
      <c r="O3743">
        <v>1</v>
      </c>
    </row>
    <row r="3744" spans="14:15" x14ac:dyDescent="0.25">
      <c r="N3744">
        <v>190950</v>
      </c>
      <c r="O3744">
        <v>3</v>
      </c>
    </row>
    <row r="3745" spans="14:15" x14ac:dyDescent="0.25">
      <c r="N3745">
        <v>191000</v>
      </c>
      <c r="O3745">
        <v>3</v>
      </c>
    </row>
    <row r="3746" spans="14:15" x14ac:dyDescent="0.25">
      <c r="N3746">
        <v>191050</v>
      </c>
      <c r="O3746">
        <v>3</v>
      </c>
    </row>
    <row r="3747" spans="14:15" x14ac:dyDescent="0.25">
      <c r="N3747">
        <v>191100</v>
      </c>
      <c r="O3747">
        <v>3</v>
      </c>
    </row>
    <row r="3748" spans="14:15" x14ac:dyDescent="0.25">
      <c r="N3748">
        <v>191200</v>
      </c>
      <c r="O3748">
        <v>1</v>
      </c>
    </row>
    <row r="3749" spans="14:15" x14ac:dyDescent="0.25">
      <c r="N3749">
        <v>191300</v>
      </c>
      <c r="O3749">
        <v>3</v>
      </c>
    </row>
    <row r="3750" spans="14:15" x14ac:dyDescent="0.25">
      <c r="N3750">
        <v>191350</v>
      </c>
      <c r="O3750">
        <v>3</v>
      </c>
    </row>
    <row r="3751" spans="14:15" x14ac:dyDescent="0.25">
      <c r="N3751">
        <v>191400</v>
      </c>
      <c r="O3751">
        <v>1</v>
      </c>
    </row>
    <row r="3752" spans="14:15" x14ac:dyDescent="0.25">
      <c r="N3752">
        <v>191450</v>
      </c>
      <c r="O3752">
        <v>1</v>
      </c>
    </row>
    <row r="3753" spans="14:15" x14ac:dyDescent="0.25">
      <c r="N3753">
        <v>191500</v>
      </c>
      <c r="O3753">
        <v>3</v>
      </c>
    </row>
    <row r="3754" spans="14:15" x14ac:dyDescent="0.25">
      <c r="N3754">
        <v>191550</v>
      </c>
      <c r="O3754">
        <v>1</v>
      </c>
    </row>
    <row r="3755" spans="14:15" x14ac:dyDescent="0.25">
      <c r="N3755">
        <v>191600</v>
      </c>
      <c r="O3755">
        <v>2</v>
      </c>
    </row>
    <row r="3756" spans="14:15" x14ac:dyDescent="0.25">
      <c r="N3756">
        <v>191650</v>
      </c>
      <c r="O3756">
        <v>1</v>
      </c>
    </row>
    <row r="3757" spans="14:15" x14ac:dyDescent="0.25">
      <c r="N3757">
        <v>191700</v>
      </c>
      <c r="O3757">
        <v>1</v>
      </c>
    </row>
    <row r="3758" spans="14:15" x14ac:dyDescent="0.25">
      <c r="N3758">
        <v>191800</v>
      </c>
      <c r="O3758">
        <v>4</v>
      </c>
    </row>
    <row r="3759" spans="14:15" x14ac:dyDescent="0.25">
      <c r="N3759">
        <v>191850</v>
      </c>
      <c r="O3759">
        <v>3</v>
      </c>
    </row>
    <row r="3760" spans="14:15" x14ac:dyDescent="0.25">
      <c r="N3760">
        <v>191900</v>
      </c>
      <c r="O3760">
        <v>1</v>
      </c>
    </row>
    <row r="3761" spans="14:15" x14ac:dyDescent="0.25">
      <c r="N3761">
        <v>191950</v>
      </c>
      <c r="O3761">
        <v>3</v>
      </c>
    </row>
    <row r="3762" spans="14:15" x14ac:dyDescent="0.25">
      <c r="N3762">
        <v>192000</v>
      </c>
      <c r="O3762">
        <v>1</v>
      </c>
    </row>
    <row r="3763" spans="14:15" x14ac:dyDescent="0.25">
      <c r="N3763">
        <v>192050</v>
      </c>
      <c r="O3763">
        <v>1</v>
      </c>
    </row>
    <row r="3764" spans="14:15" x14ac:dyDescent="0.25">
      <c r="N3764">
        <v>192100</v>
      </c>
      <c r="O3764">
        <v>1</v>
      </c>
    </row>
    <row r="3765" spans="14:15" x14ac:dyDescent="0.25">
      <c r="N3765">
        <v>192150</v>
      </c>
      <c r="O3765">
        <v>1</v>
      </c>
    </row>
    <row r="3766" spans="14:15" x14ac:dyDescent="0.25">
      <c r="N3766">
        <v>192200</v>
      </c>
      <c r="O3766">
        <v>2</v>
      </c>
    </row>
    <row r="3767" spans="14:15" x14ac:dyDescent="0.25">
      <c r="N3767">
        <v>192300</v>
      </c>
      <c r="O3767">
        <v>1</v>
      </c>
    </row>
    <row r="3768" spans="14:15" x14ac:dyDescent="0.25">
      <c r="N3768">
        <v>192350</v>
      </c>
      <c r="O3768">
        <v>1</v>
      </c>
    </row>
    <row r="3769" spans="14:15" x14ac:dyDescent="0.25">
      <c r="N3769">
        <v>192400</v>
      </c>
      <c r="O3769">
        <v>4</v>
      </c>
    </row>
    <row r="3770" spans="14:15" x14ac:dyDescent="0.25">
      <c r="N3770">
        <v>192450</v>
      </c>
      <c r="O3770">
        <v>2</v>
      </c>
    </row>
    <row r="3771" spans="14:15" x14ac:dyDescent="0.25">
      <c r="N3771">
        <v>192500</v>
      </c>
      <c r="O3771">
        <v>3</v>
      </c>
    </row>
    <row r="3772" spans="14:15" x14ac:dyDescent="0.25">
      <c r="N3772">
        <v>192550</v>
      </c>
      <c r="O3772">
        <v>1</v>
      </c>
    </row>
    <row r="3773" spans="14:15" x14ac:dyDescent="0.25">
      <c r="N3773">
        <v>192600</v>
      </c>
      <c r="O3773">
        <v>1</v>
      </c>
    </row>
    <row r="3774" spans="14:15" x14ac:dyDescent="0.25">
      <c r="N3774">
        <v>192650</v>
      </c>
      <c r="O3774">
        <v>3</v>
      </c>
    </row>
    <row r="3775" spans="14:15" x14ac:dyDescent="0.25">
      <c r="N3775">
        <v>192750</v>
      </c>
      <c r="O3775">
        <v>3</v>
      </c>
    </row>
    <row r="3776" spans="14:15" x14ac:dyDescent="0.25">
      <c r="N3776">
        <v>192800</v>
      </c>
      <c r="O3776">
        <v>3</v>
      </c>
    </row>
    <row r="3777" spans="14:15" x14ac:dyDescent="0.25">
      <c r="N3777">
        <v>192850</v>
      </c>
      <c r="O3777">
        <v>1</v>
      </c>
    </row>
    <row r="3778" spans="14:15" x14ac:dyDescent="0.25">
      <c r="N3778">
        <v>192900</v>
      </c>
      <c r="O3778">
        <v>1</v>
      </c>
    </row>
    <row r="3779" spans="14:15" x14ac:dyDescent="0.25">
      <c r="N3779">
        <v>192950</v>
      </c>
      <c r="O3779">
        <v>1</v>
      </c>
    </row>
    <row r="3780" spans="14:15" x14ac:dyDescent="0.25">
      <c r="N3780">
        <v>193000</v>
      </c>
      <c r="O3780">
        <v>1</v>
      </c>
    </row>
    <row r="3781" spans="14:15" x14ac:dyDescent="0.25">
      <c r="N3781">
        <v>193050</v>
      </c>
      <c r="O3781">
        <v>2</v>
      </c>
    </row>
    <row r="3782" spans="14:15" x14ac:dyDescent="0.25">
      <c r="N3782">
        <v>193100</v>
      </c>
      <c r="O3782">
        <v>3</v>
      </c>
    </row>
    <row r="3783" spans="14:15" x14ac:dyDescent="0.25">
      <c r="N3783">
        <v>193200</v>
      </c>
      <c r="O3783">
        <v>2</v>
      </c>
    </row>
    <row r="3784" spans="14:15" x14ac:dyDescent="0.25">
      <c r="N3784">
        <v>193250</v>
      </c>
      <c r="O3784">
        <v>1</v>
      </c>
    </row>
    <row r="3785" spans="14:15" x14ac:dyDescent="0.25">
      <c r="N3785">
        <v>193400</v>
      </c>
      <c r="O3785">
        <v>1</v>
      </c>
    </row>
    <row r="3786" spans="14:15" x14ac:dyDescent="0.25">
      <c r="N3786">
        <v>193450</v>
      </c>
      <c r="O3786">
        <v>1</v>
      </c>
    </row>
    <row r="3787" spans="14:15" x14ac:dyDescent="0.25">
      <c r="N3787">
        <v>193500</v>
      </c>
      <c r="O3787">
        <v>3</v>
      </c>
    </row>
    <row r="3788" spans="14:15" x14ac:dyDescent="0.25">
      <c r="N3788">
        <v>193600</v>
      </c>
      <c r="O3788">
        <v>1</v>
      </c>
    </row>
    <row r="3789" spans="14:15" x14ac:dyDescent="0.25">
      <c r="N3789">
        <v>193650</v>
      </c>
      <c r="O3789">
        <v>1</v>
      </c>
    </row>
    <row r="3790" spans="14:15" x14ac:dyDescent="0.25">
      <c r="N3790">
        <v>193700</v>
      </c>
      <c r="O3790">
        <v>2</v>
      </c>
    </row>
    <row r="3791" spans="14:15" x14ac:dyDescent="0.25">
      <c r="N3791">
        <v>193750</v>
      </c>
      <c r="O3791">
        <v>1</v>
      </c>
    </row>
    <row r="3792" spans="14:15" x14ac:dyDescent="0.25">
      <c r="N3792">
        <v>193800</v>
      </c>
      <c r="O3792">
        <v>2</v>
      </c>
    </row>
    <row r="3793" spans="14:15" x14ac:dyDescent="0.25">
      <c r="N3793">
        <v>193850</v>
      </c>
      <c r="O3793">
        <v>1</v>
      </c>
    </row>
    <row r="3794" spans="14:15" x14ac:dyDescent="0.25">
      <c r="N3794">
        <v>194150</v>
      </c>
      <c r="O3794">
        <v>2</v>
      </c>
    </row>
    <row r="3795" spans="14:15" x14ac:dyDescent="0.25">
      <c r="N3795">
        <v>194200</v>
      </c>
      <c r="O3795">
        <v>2</v>
      </c>
    </row>
    <row r="3796" spans="14:15" x14ac:dyDescent="0.25">
      <c r="N3796">
        <v>194250</v>
      </c>
      <c r="O3796">
        <v>1</v>
      </c>
    </row>
    <row r="3797" spans="14:15" x14ac:dyDescent="0.25">
      <c r="N3797">
        <v>194300</v>
      </c>
      <c r="O3797">
        <v>1</v>
      </c>
    </row>
    <row r="3798" spans="14:15" x14ac:dyDescent="0.25">
      <c r="N3798">
        <v>194350</v>
      </c>
      <c r="O3798">
        <v>1</v>
      </c>
    </row>
    <row r="3799" spans="14:15" x14ac:dyDescent="0.25">
      <c r="N3799">
        <v>194400</v>
      </c>
      <c r="O3799">
        <v>3</v>
      </c>
    </row>
    <row r="3800" spans="14:15" x14ac:dyDescent="0.25">
      <c r="N3800">
        <v>194500</v>
      </c>
      <c r="O3800">
        <v>4</v>
      </c>
    </row>
    <row r="3801" spans="14:15" x14ac:dyDescent="0.25">
      <c r="N3801">
        <v>194600</v>
      </c>
      <c r="O3801">
        <v>1</v>
      </c>
    </row>
    <row r="3802" spans="14:15" x14ac:dyDescent="0.25">
      <c r="N3802">
        <v>194650</v>
      </c>
      <c r="O3802">
        <v>3</v>
      </c>
    </row>
    <row r="3803" spans="14:15" x14ac:dyDescent="0.25">
      <c r="N3803">
        <v>194750</v>
      </c>
      <c r="O3803">
        <v>2</v>
      </c>
    </row>
    <row r="3804" spans="14:15" x14ac:dyDescent="0.25">
      <c r="N3804">
        <v>194850</v>
      </c>
      <c r="O3804">
        <v>2</v>
      </c>
    </row>
    <row r="3805" spans="14:15" x14ac:dyDescent="0.25">
      <c r="N3805">
        <v>194900</v>
      </c>
      <c r="O3805">
        <v>1</v>
      </c>
    </row>
    <row r="3806" spans="14:15" x14ac:dyDescent="0.25">
      <c r="N3806">
        <v>194950</v>
      </c>
      <c r="O3806">
        <v>2</v>
      </c>
    </row>
    <row r="3807" spans="14:15" x14ac:dyDescent="0.25">
      <c r="N3807">
        <v>195000</v>
      </c>
      <c r="O3807">
        <v>2</v>
      </c>
    </row>
    <row r="3808" spans="14:15" x14ac:dyDescent="0.25">
      <c r="N3808">
        <v>195050</v>
      </c>
      <c r="O3808">
        <v>2</v>
      </c>
    </row>
    <row r="3809" spans="14:15" x14ac:dyDescent="0.25">
      <c r="N3809">
        <v>195100</v>
      </c>
      <c r="O3809">
        <v>4</v>
      </c>
    </row>
    <row r="3810" spans="14:15" x14ac:dyDescent="0.25">
      <c r="N3810">
        <v>195150</v>
      </c>
      <c r="O3810">
        <v>2</v>
      </c>
    </row>
    <row r="3811" spans="14:15" x14ac:dyDescent="0.25">
      <c r="N3811">
        <v>195200</v>
      </c>
      <c r="O3811">
        <v>2</v>
      </c>
    </row>
    <row r="3812" spans="14:15" x14ac:dyDescent="0.25">
      <c r="N3812">
        <v>195250</v>
      </c>
      <c r="O3812">
        <v>1</v>
      </c>
    </row>
    <row r="3813" spans="14:15" x14ac:dyDescent="0.25">
      <c r="N3813">
        <v>195300</v>
      </c>
      <c r="O3813">
        <v>4</v>
      </c>
    </row>
    <row r="3814" spans="14:15" x14ac:dyDescent="0.25">
      <c r="N3814">
        <v>195400</v>
      </c>
      <c r="O3814">
        <v>2</v>
      </c>
    </row>
    <row r="3815" spans="14:15" x14ac:dyDescent="0.25">
      <c r="N3815">
        <v>195450</v>
      </c>
      <c r="O3815">
        <v>1</v>
      </c>
    </row>
    <row r="3816" spans="14:15" x14ac:dyDescent="0.25">
      <c r="N3816">
        <v>195500</v>
      </c>
      <c r="O3816">
        <v>1</v>
      </c>
    </row>
    <row r="3817" spans="14:15" x14ac:dyDescent="0.25">
      <c r="N3817">
        <v>195550</v>
      </c>
      <c r="O3817">
        <v>2</v>
      </c>
    </row>
    <row r="3818" spans="14:15" x14ac:dyDescent="0.25">
      <c r="N3818">
        <v>195600</v>
      </c>
      <c r="O3818">
        <v>1</v>
      </c>
    </row>
    <row r="3819" spans="14:15" x14ac:dyDescent="0.25">
      <c r="N3819">
        <v>195650</v>
      </c>
      <c r="O3819">
        <v>5</v>
      </c>
    </row>
    <row r="3820" spans="14:15" x14ac:dyDescent="0.25">
      <c r="N3820">
        <v>195700</v>
      </c>
      <c r="O3820">
        <v>1</v>
      </c>
    </row>
    <row r="3821" spans="14:15" x14ac:dyDescent="0.25">
      <c r="N3821">
        <v>195750</v>
      </c>
      <c r="O3821">
        <v>3</v>
      </c>
    </row>
    <row r="3822" spans="14:15" x14ac:dyDescent="0.25">
      <c r="N3822">
        <v>195800</v>
      </c>
      <c r="O3822">
        <v>2</v>
      </c>
    </row>
    <row r="3823" spans="14:15" x14ac:dyDescent="0.25">
      <c r="N3823">
        <v>195850</v>
      </c>
      <c r="O3823">
        <v>3</v>
      </c>
    </row>
    <row r="3824" spans="14:15" x14ac:dyDescent="0.25">
      <c r="N3824">
        <v>195950</v>
      </c>
      <c r="O3824">
        <v>3</v>
      </c>
    </row>
    <row r="3825" spans="14:15" x14ac:dyDescent="0.25">
      <c r="N3825">
        <v>196000</v>
      </c>
      <c r="O3825">
        <v>2</v>
      </c>
    </row>
    <row r="3826" spans="14:15" x14ac:dyDescent="0.25">
      <c r="N3826">
        <v>196050</v>
      </c>
      <c r="O3826">
        <v>1</v>
      </c>
    </row>
    <row r="3827" spans="14:15" x14ac:dyDescent="0.25">
      <c r="N3827">
        <v>196150</v>
      </c>
      <c r="O3827">
        <v>1</v>
      </c>
    </row>
    <row r="3828" spans="14:15" x14ac:dyDescent="0.25">
      <c r="N3828">
        <v>196200</v>
      </c>
      <c r="O3828">
        <v>3</v>
      </c>
    </row>
    <row r="3829" spans="14:15" x14ac:dyDescent="0.25">
      <c r="N3829">
        <v>196250</v>
      </c>
      <c r="O3829">
        <v>1</v>
      </c>
    </row>
    <row r="3830" spans="14:15" x14ac:dyDescent="0.25">
      <c r="N3830">
        <v>196300</v>
      </c>
      <c r="O3830">
        <v>1</v>
      </c>
    </row>
    <row r="3831" spans="14:15" x14ac:dyDescent="0.25">
      <c r="N3831">
        <v>196350</v>
      </c>
      <c r="O3831">
        <v>4</v>
      </c>
    </row>
    <row r="3832" spans="14:15" x14ac:dyDescent="0.25">
      <c r="N3832">
        <v>196400</v>
      </c>
      <c r="O3832">
        <v>2</v>
      </c>
    </row>
    <row r="3833" spans="14:15" x14ac:dyDescent="0.25">
      <c r="N3833">
        <v>196500</v>
      </c>
      <c r="O3833">
        <v>1</v>
      </c>
    </row>
    <row r="3834" spans="14:15" x14ac:dyDescent="0.25">
      <c r="N3834">
        <v>196550</v>
      </c>
      <c r="O3834">
        <v>1</v>
      </c>
    </row>
    <row r="3835" spans="14:15" x14ac:dyDescent="0.25">
      <c r="N3835">
        <v>196600</v>
      </c>
      <c r="O3835">
        <v>3</v>
      </c>
    </row>
    <row r="3836" spans="14:15" x14ac:dyDescent="0.25">
      <c r="N3836">
        <v>196650</v>
      </c>
      <c r="O3836">
        <v>2</v>
      </c>
    </row>
    <row r="3837" spans="14:15" x14ac:dyDescent="0.25">
      <c r="N3837">
        <v>196800</v>
      </c>
      <c r="O3837">
        <v>1</v>
      </c>
    </row>
    <row r="3838" spans="14:15" x14ac:dyDescent="0.25">
      <c r="N3838">
        <v>196850</v>
      </c>
      <c r="O3838">
        <v>1</v>
      </c>
    </row>
    <row r="3839" spans="14:15" x14ac:dyDescent="0.25">
      <c r="N3839">
        <v>196900</v>
      </c>
      <c r="O3839">
        <v>1</v>
      </c>
    </row>
    <row r="3840" spans="14:15" x14ac:dyDescent="0.25">
      <c r="N3840">
        <v>196950</v>
      </c>
      <c r="O3840">
        <v>1</v>
      </c>
    </row>
    <row r="3841" spans="14:15" x14ac:dyDescent="0.25">
      <c r="N3841">
        <v>197000</v>
      </c>
      <c r="O3841">
        <v>1</v>
      </c>
    </row>
    <row r="3842" spans="14:15" x14ac:dyDescent="0.25">
      <c r="N3842">
        <v>197050</v>
      </c>
      <c r="O3842">
        <v>4</v>
      </c>
    </row>
    <row r="3843" spans="14:15" x14ac:dyDescent="0.25">
      <c r="N3843">
        <v>197150</v>
      </c>
      <c r="O3843">
        <v>3</v>
      </c>
    </row>
    <row r="3844" spans="14:15" x14ac:dyDescent="0.25">
      <c r="N3844">
        <v>197200</v>
      </c>
      <c r="O3844">
        <v>1</v>
      </c>
    </row>
    <row r="3845" spans="14:15" x14ac:dyDescent="0.25">
      <c r="N3845">
        <v>197250</v>
      </c>
      <c r="O3845">
        <v>2</v>
      </c>
    </row>
    <row r="3846" spans="14:15" x14ac:dyDescent="0.25">
      <c r="N3846">
        <v>197350</v>
      </c>
      <c r="O3846">
        <v>1</v>
      </c>
    </row>
    <row r="3847" spans="14:15" x14ac:dyDescent="0.25">
      <c r="N3847">
        <v>197400</v>
      </c>
      <c r="O3847">
        <v>3</v>
      </c>
    </row>
    <row r="3848" spans="14:15" x14ac:dyDescent="0.25">
      <c r="N3848">
        <v>197450</v>
      </c>
      <c r="O3848">
        <v>1</v>
      </c>
    </row>
    <row r="3849" spans="14:15" x14ac:dyDescent="0.25">
      <c r="N3849">
        <v>197500</v>
      </c>
      <c r="O3849">
        <v>2</v>
      </c>
    </row>
    <row r="3850" spans="14:15" x14ac:dyDescent="0.25">
      <c r="N3850">
        <v>197550</v>
      </c>
      <c r="O3850">
        <v>1</v>
      </c>
    </row>
    <row r="3851" spans="14:15" x14ac:dyDescent="0.25">
      <c r="N3851">
        <v>197650</v>
      </c>
      <c r="O3851">
        <v>2</v>
      </c>
    </row>
    <row r="3852" spans="14:15" x14ac:dyDescent="0.25">
      <c r="N3852">
        <v>197700</v>
      </c>
      <c r="O3852">
        <v>2</v>
      </c>
    </row>
    <row r="3853" spans="14:15" x14ac:dyDescent="0.25">
      <c r="N3853">
        <v>197750</v>
      </c>
      <c r="O3853">
        <v>3</v>
      </c>
    </row>
    <row r="3854" spans="14:15" x14ac:dyDescent="0.25">
      <c r="N3854">
        <v>197800</v>
      </c>
      <c r="O3854">
        <v>1</v>
      </c>
    </row>
    <row r="3855" spans="14:15" x14ac:dyDescent="0.25">
      <c r="N3855">
        <v>197850</v>
      </c>
      <c r="O3855">
        <v>1</v>
      </c>
    </row>
    <row r="3856" spans="14:15" x14ac:dyDescent="0.25">
      <c r="N3856">
        <v>197900</v>
      </c>
      <c r="O3856">
        <v>2</v>
      </c>
    </row>
    <row r="3857" spans="14:15" x14ac:dyDescent="0.25">
      <c r="N3857">
        <v>197950</v>
      </c>
      <c r="O3857">
        <v>3</v>
      </c>
    </row>
    <row r="3858" spans="14:15" x14ac:dyDescent="0.25">
      <c r="N3858">
        <v>198000</v>
      </c>
      <c r="O3858">
        <v>2</v>
      </c>
    </row>
    <row r="3859" spans="14:15" x14ac:dyDescent="0.25">
      <c r="N3859">
        <v>198050</v>
      </c>
      <c r="O3859">
        <v>2</v>
      </c>
    </row>
    <row r="3860" spans="14:15" x14ac:dyDescent="0.25">
      <c r="N3860">
        <v>198150</v>
      </c>
      <c r="O3860">
        <v>4</v>
      </c>
    </row>
    <row r="3861" spans="14:15" x14ac:dyDescent="0.25">
      <c r="N3861">
        <v>198200</v>
      </c>
      <c r="O3861">
        <v>3</v>
      </c>
    </row>
    <row r="3862" spans="14:15" x14ac:dyDescent="0.25">
      <c r="N3862">
        <v>198250</v>
      </c>
      <c r="O3862">
        <v>1</v>
      </c>
    </row>
    <row r="3863" spans="14:15" x14ac:dyDescent="0.25">
      <c r="N3863">
        <v>198400</v>
      </c>
      <c r="O3863">
        <v>1</v>
      </c>
    </row>
    <row r="3864" spans="14:15" x14ac:dyDescent="0.25">
      <c r="N3864">
        <v>198450</v>
      </c>
      <c r="O3864">
        <v>1</v>
      </c>
    </row>
    <row r="3865" spans="14:15" x14ac:dyDescent="0.25">
      <c r="N3865">
        <v>198500</v>
      </c>
      <c r="O3865">
        <v>1</v>
      </c>
    </row>
    <row r="3866" spans="14:15" x14ac:dyDescent="0.25">
      <c r="N3866">
        <v>198550</v>
      </c>
      <c r="O3866">
        <v>2</v>
      </c>
    </row>
    <row r="3867" spans="14:15" x14ac:dyDescent="0.25">
      <c r="N3867">
        <v>198600</v>
      </c>
      <c r="O3867">
        <v>1</v>
      </c>
    </row>
    <row r="3868" spans="14:15" x14ac:dyDescent="0.25">
      <c r="N3868">
        <v>198650</v>
      </c>
      <c r="O3868">
        <v>2</v>
      </c>
    </row>
    <row r="3869" spans="14:15" x14ac:dyDescent="0.25">
      <c r="N3869">
        <v>198700</v>
      </c>
      <c r="O3869">
        <v>1</v>
      </c>
    </row>
    <row r="3870" spans="14:15" x14ac:dyDescent="0.25">
      <c r="N3870">
        <v>198750</v>
      </c>
      <c r="O3870">
        <v>1</v>
      </c>
    </row>
    <row r="3871" spans="14:15" x14ac:dyDescent="0.25">
      <c r="N3871">
        <v>198800</v>
      </c>
      <c r="O3871">
        <v>2</v>
      </c>
    </row>
    <row r="3872" spans="14:15" x14ac:dyDescent="0.25">
      <c r="N3872">
        <v>198850</v>
      </c>
      <c r="O3872">
        <v>1</v>
      </c>
    </row>
    <row r="3873" spans="14:15" x14ac:dyDescent="0.25">
      <c r="N3873">
        <v>198900</v>
      </c>
      <c r="O3873">
        <v>2</v>
      </c>
    </row>
    <row r="3874" spans="14:15" x14ac:dyDescent="0.25">
      <c r="N3874">
        <v>198950</v>
      </c>
      <c r="O3874">
        <v>3</v>
      </c>
    </row>
    <row r="3875" spans="14:15" x14ac:dyDescent="0.25">
      <c r="N3875">
        <v>199050</v>
      </c>
      <c r="O3875">
        <v>1</v>
      </c>
    </row>
    <row r="3876" spans="14:15" x14ac:dyDescent="0.25">
      <c r="N3876">
        <v>199100</v>
      </c>
      <c r="O3876">
        <v>1</v>
      </c>
    </row>
    <row r="3877" spans="14:15" x14ac:dyDescent="0.25">
      <c r="N3877">
        <v>199150</v>
      </c>
      <c r="O3877">
        <v>1</v>
      </c>
    </row>
    <row r="3878" spans="14:15" x14ac:dyDescent="0.25">
      <c r="N3878">
        <v>199200</v>
      </c>
      <c r="O3878">
        <v>1</v>
      </c>
    </row>
    <row r="3879" spans="14:15" x14ac:dyDescent="0.25">
      <c r="N3879">
        <v>199250</v>
      </c>
      <c r="O3879">
        <v>1</v>
      </c>
    </row>
    <row r="3880" spans="14:15" x14ac:dyDescent="0.25">
      <c r="N3880">
        <v>199300</v>
      </c>
      <c r="O3880">
        <v>1</v>
      </c>
    </row>
    <row r="3881" spans="14:15" x14ac:dyDescent="0.25">
      <c r="N3881">
        <v>199350</v>
      </c>
      <c r="O3881">
        <v>1</v>
      </c>
    </row>
    <row r="3882" spans="14:15" x14ac:dyDescent="0.25">
      <c r="N3882">
        <v>199400</v>
      </c>
      <c r="O3882">
        <v>1</v>
      </c>
    </row>
    <row r="3883" spans="14:15" x14ac:dyDescent="0.25">
      <c r="N3883">
        <v>199500</v>
      </c>
      <c r="O3883">
        <v>3</v>
      </c>
    </row>
    <row r="3884" spans="14:15" x14ac:dyDescent="0.25">
      <c r="N3884">
        <v>199550</v>
      </c>
      <c r="O3884">
        <v>1</v>
      </c>
    </row>
    <row r="3885" spans="14:15" x14ac:dyDescent="0.25">
      <c r="N3885">
        <v>199600</v>
      </c>
      <c r="O3885">
        <v>4</v>
      </c>
    </row>
    <row r="3886" spans="14:15" x14ac:dyDescent="0.25">
      <c r="N3886">
        <v>199700</v>
      </c>
      <c r="O3886">
        <v>1</v>
      </c>
    </row>
    <row r="3887" spans="14:15" x14ac:dyDescent="0.25">
      <c r="N3887">
        <v>199750</v>
      </c>
      <c r="O3887">
        <v>2</v>
      </c>
    </row>
    <row r="3888" spans="14:15" x14ac:dyDescent="0.25">
      <c r="N3888">
        <v>199800</v>
      </c>
      <c r="O3888">
        <v>1</v>
      </c>
    </row>
    <row r="3889" spans="14:15" x14ac:dyDescent="0.25">
      <c r="N3889">
        <v>199850</v>
      </c>
      <c r="O3889">
        <v>1</v>
      </c>
    </row>
    <row r="3890" spans="14:15" x14ac:dyDescent="0.25">
      <c r="N3890">
        <v>199950</v>
      </c>
      <c r="O3890">
        <v>4</v>
      </c>
    </row>
    <row r="3891" spans="14:15" x14ac:dyDescent="0.25">
      <c r="N3891">
        <v>200000</v>
      </c>
      <c r="O3891">
        <v>1</v>
      </c>
    </row>
    <row r="3892" spans="14:15" x14ac:dyDescent="0.25">
      <c r="N3892">
        <v>200100</v>
      </c>
      <c r="O3892">
        <v>1</v>
      </c>
    </row>
    <row r="3893" spans="14:15" x14ac:dyDescent="0.25">
      <c r="N3893">
        <v>200150</v>
      </c>
      <c r="O3893">
        <v>6</v>
      </c>
    </row>
    <row r="3894" spans="14:15" x14ac:dyDescent="0.25">
      <c r="N3894">
        <v>200200</v>
      </c>
      <c r="O3894">
        <v>4</v>
      </c>
    </row>
    <row r="3895" spans="14:15" x14ac:dyDescent="0.25">
      <c r="N3895">
        <v>200250</v>
      </c>
      <c r="O3895">
        <v>2</v>
      </c>
    </row>
    <row r="3896" spans="14:15" x14ac:dyDescent="0.25">
      <c r="N3896">
        <v>200350</v>
      </c>
      <c r="O3896">
        <v>1</v>
      </c>
    </row>
    <row r="3897" spans="14:15" x14ac:dyDescent="0.25">
      <c r="N3897">
        <v>200450</v>
      </c>
      <c r="O3897">
        <v>3</v>
      </c>
    </row>
    <row r="3898" spans="14:15" x14ac:dyDescent="0.25">
      <c r="N3898">
        <v>200500</v>
      </c>
      <c r="O3898">
        <v>1</v>
      </c>
    </row>
    <row r="3899" spans="14:15" x14ac:dyDescent="0.25">
      <c r="N3899">
        <v>200600</v>
      </c>
      <c r="O3899">
        <v>2</v>
      </c>
    </row>
    <row r="3900" spans="14:15" x14ac:dyDescent="0.25">
      <c r="N3900">
        <v>200700</v>
      </c>
      <c r="O3900">
        <v>1</v>
      </c>
    </row>
    <row r="3901" spans="14:15" x14ac:dyDescent="0.25">
      <c r="N3901">
        <v>200750</v>
      </c>
      <c r="O3901">
        <v>1</v>
      </c>
    </row>
    <row r="3902" spans="14:15" x14ac:dyDescent="0.25">
      <c r="N3902">
        <v>200800</v>
      </c>
      <c r="O3902">
        <v>2</v>
      </c>
    </row>
    <row r="3903" spans="14:15" x14ac:dyDescent="0.25">
      <c r="N3903">
        <v>200850</v>
      </c>
      <c r="O3903">
        <v>1</v>
      </c>
    </row>
    <row r="3904" spans="14:15" x14ac:dyDescent="0.25">
      <c r="N3904">
        <v>200900</v>
      </c>
      <c r="O3904">
        <v>3</v>
      </c>
    </row>
    <row r="3905" spans="14:15" x14ac:dyDescent="0.25">
      <c r="N3905">
        <v>200950</v>
      </c>
      <c r="O3905">
        <v>4</v>
      </c>
    </row>
    <row r="3906" spans="14:15" x14ac:dyDescent="0.25">
      <c r="N3906">
        <v>201000</v>
      </c>
      <c r="O3906">
        <v>2</v>
      </c>
    </row>
    <row r="3907" spans="14:15" x14ac:dyDescent="0.25">
      <c r="N3907">
        <v>201100</v>
      </c>
      <c r="O3907">
        <v>1</v>
      </c>
    </row>
    <row r="3908" spans="14:15" x14ac:dyDescent="0.25">
      <c r="N3908">
        <v>201150</v>
      </c>
      <c r="O3908">
        <v>1</v>
      </c>
    </row>
    <row r="3909" spans="14:15" x14ac:dyDescent="0.25">
      <c r="N3909">
        <v>201200</v>
      </c>
      <c r="O3909">
        <v>2</v>
      </c>
    </row>
    <row r="3910" spans="14:15" x14ac:dyDescent="0.25">
      <c r="N3910">
        <v>201250</v>
      </c>
      <c r="O3910">
        <v>1</v>
      </c>
    </row>
    <row r="3911" spans="14:15" x14ac:dyDescent="0.25">
      <c r="N3911">
        <v>201350</v>
      </c>
      <c r="O3911">
        <v>2</v>
      </c>
    </row>
    <row r="3912" spans="14:15" x14ac:dyDescent="0.25">
      <c r="N3912">
        <v>201400</v>
      </c>
      <c r="O3912">
        <v>2</v>
      </c>
    </row>
    <row r="3913" spans="14:15" x14ac:dyDescent="0.25">
      <c r="N3913">
        <v>201450</v>
      </c>
      <c r="O3913">
        <v>2</v>
      </c>
    </row>
    <row r="3914" spans="14:15" x14ac:dyDescent="0.25">
      <c r="N3914">
        <v>201500</v>
      </c>
      <c r="O3914">
        <v>1</v>
      </c>
    </row>
    <row r="3915" spans="14:15" x14ac:dyDescent="0.25">
      <c r="N3915">
        <v>201600</v>
      </c>
      <c r="O3915">
        <v>2</v>
      </c>
    </row>
    <row r="3916" spans="14:15" x14ac:dyDescent="0.25">
      <c r="N3916">
        <v>201650</v>
      </c>
      <c r="O3916">
        <v>3</v>
      </c>
    </row>
    <row r="3917" spans="14:15" x14ac:dyDescent="0.25">
      <c r="N3917">
        <v>201700</v>
      </c>
      <c r="O3917">
        <v>2</v>
      </c>
    </row>
    <row r="3918" spans="14:15" x14ac:dyDescent="0.25">
      <c r="N3918">
        <v>201750</v>
      </c>
      <c r="O3918">
        <v>1</v>
      </c>
    </row>
    <row r="3919" spans="14:15" x14ac:dyDescent="0.25">
      <c r="N3919">
        <v>201800</v>
      </c>
      <c r="O3919">
        <v>1</v>
      </c>
    </row>
    <row r="3920" spans="14:15" x14ac:dyDescent="0.25">
      <c r="N3920">
        <v>201850</v>
      </c>
      <c r="O3920">
        <v>2</v>
      </c>
    </row>
    <row r="3921" spans="14:15" x14ac:dyDescent="0.25">
      <c r="N3921">
        <v>201900</v>
      </c>
      <c r="O3921">
        <v>2</v>
      </c>
    </row>
    <row r="3922" spans="14:15" x14ac:dyDescent="0.25">
      <c r="N3922">
        <v>202000</v>
      </c>
      <c r="O3922">
        <v>1</v>
      </c>
    </row>
    <row r="3923" spans="14:15" x14ac:dyDescent="0.25">
      <c r="N3923">
        <v>202050</v>
      </c>
      <c r="O3923">
        <v>1</v>
      </c>
    </row>
    <row r="3924" spans="14:15" x14ac:dyDescent="0.25">
      <c r="N3924">
        <v>202100</v>
      </c>
      <c r="O3924">
        <v>1</v>
      </c>
    </row>
    <row r="3925" spans="14:15" x14ac:dyDescent="0.25">
      <c r="N3925">
        <v>202150</v>
      </c>
      <c r="O3925">
        <v>1</v>
      </c>
    </row>
    <row r="3926" spans="14:15" x14ac:dyDescent="0.25">
      <c r="N3926">
        <v>202200</v>
      </c>
      <c r="O3926">
        <v>1</v>
      </c>
    </row>
    <row r="3927" spans="14:15" x14ac:dyDescent="0.25">
      <c r="N3927">
        <v>202250</v>
      </c>
      <c r="O3927">
        <v>2</v>
      </c>
    </row>
    <row r="3928" spans="14:15" x14ac:dyDescent="0.25">
      <c r="N3928">
        <v>202300</v>
      </c>
      <c r="O3928">
        <v>1</v>
      </c>
    </row>
    <row r="3929" spans="14:15" x14ac:dyDescent="0.25">
      <c r="N3929">
        <v>202400</v>
      </c>
      <c r="O3929">
        <v>1</v>
      </c>
    </row>
    <row r="3930" spans="14:15" x14ac:dyDescent="0.25">
      <c r="N3930">
        <v>202500</v>
      </c>
      <c r="O3930">
        <v>1</v>
      </c>
    </row>
    <row r="3931" spans="14:15" x14ac:dyDescent="0.25">
      <c r="N3931">
        <v>202550</v>
      </c>
      <c r="O3931">
        <v>1</v>
      </c>
    </row>
    <row r="3932" spans="14:15" x14ac:dyDescent="0.25">
      <c r="N3932">
        <v>202700</v>
      </c>
      <c r="O3932">
        <v>1</v>
      </c>
    </row>
    <row r="3933" spans="14:15" x14ac:dyDescent="0.25">
      <c r="N3933">
        <v>202750</v>
      </c>
      <c r="O3933">
        <v>1</v>
      </c>
    </row>
    <row r="3934" spans="14:15" x14ac:dyDescent="0.25">
      <c r="N3934">
        <v>202800</v>
      </c>
      <c r="O3934">
        <v>2</v>
      </c>
    </row>
    <row r="3935" spans="14:15" x14ac:dyDescent="0.25">
      <c r="N3935">
        <v>202850</v>
      </c>
      <c r="O3935">
        <v>1</v>
      </c>
    </row>
    <row r="3936" spans="14:15" x14ac:dyDescent="0.25">
      <c r="N3936">
        <v>203000</v>
      </c>
      <c r="O3936">
        <v>2</v>
      </c>
    </row>
    <row r="3937" spans="14:15" x14ac:dyDescent="0.25">
      <c r="N3937">
        <v>203100</v>
      </c>
      <c r="O3937">
        <v>3</v>
      </c>
    </row>
    <row r="3938" spans="14:15" x14ac:dyDescent="0.25">
      <c r="N3938">
        <v>203200</v>
      </c>
      <c r="O3938">
        <v>5</v>
      </c>
    </row>
    <row r="3939" spans="14:15" x14ac:dyDescent="0.25">
      <c r="N3939">
        <v>203250</v>
      </c>
      <c r="O3939">
        <v>1</v>
      </c>
    </row>
    <row r="3940" spans="14:15" x14ac:dyDescent="0.25">
      <c r="N3940">
        <v>203300</v>
      </c>
      <c r="O3940">
        <v>1</v>
      </c>
    </row>
    <row r="3941" spans="14:15" x14ac:dyDescent="0.25">
      <c r="N3941">
        <v>203350</v>
      </c>
      <c r="O3941">
        <v>2</v>
      </c>
    </row>
    <row r="3942" spans="14:15" x14ac:dyDescent="0.25">
      <c r="N3942">
        <v>203400</v>
      </c>
      <c r="O3942">
        <v>3</v>
      </c>
    </row>
    <row r="3943" spans="14:15" x14ac:dyDescent="0.25">
      <c r="N3943">
        <v>203450</v>
      </c>
      <c r="O3943">
        <v>2</v>
      </c>
    </row>
    <row r="3944" spans="14:15" x14ac:dyDescent="0.25">
      <c r="N3944">
        <v>203500</v>
      </c>
      <c r="O3944">
        <v>2</v>
      </c>
    </row>
    <row r="3945" spans="14:15" x14ac:dyDescent="0.25">
      <c r="N3945">
        <v>203600</v>
      </c>
      <c r="O3945">
        <v>2</v>
      </c>
    </row>
    <row r="3946" spans="14:15" x14ac:dyDescent="0.25">
      <c r="N3946">
        <v>203650</v>
      </c>
      <c r="O3946">
        <v>1</v>
      </c>
    </row>
    <row r="3947" spans="14:15" x14ac:dyDescent="0.25">
      <c r="N3947">
        <v>203700</v>
      </c>
      <c r="O3947">
        <v>3</v>
      </c>
    </row>
    <row r="3948" spans="14:15" x14ac:dyDescent="0.25">
      <c r="N3948">
        <v>203750</v>
      </c>
      <c r="O3948">
        <v>2</v>
      </c>
    </row>
    <row r="3949" spans="14:15" x14ac:dyDescent="0.25">
      <c r="N3949">
        <v>203800</v>
      </c>
      <c r="O3949">
        <v>1</v>
      </c>
    </row>
    <row r="3950" spans="14:15" x14ac:dyDescent="0.25">
      <c r="N3950">
        <v>203850</v>
      </c>
      <c r="O3950">
        <v>3</v>
      </c>
    </row>
    <row r="3951" spans="14:15" x14ac:dyDescent="0.25">
      <c r="N3951">
        <v>203900</v>
      </c>
      <c r="O3951">
        <v>2</v>
      </c>
    </row>
    <row r="3952" spans="14:15" x14ac:dyDescent="0.25">
      <c r="N3952">
        <v>203950</v>
      </c>
      <c r="O3952">
        <v>2</v>
      </c>
    </row>
    <row r="3953" spans="14:15" x14ac:dyDescent="0.25">
      <c r="N3953">
        <v>204050</v>
      </c>
      <c r="O3953">
        <v>1</v>
      </c>
    </row>
    <row r="3954" spans="14:15" x14ac:dyDescent="0.25">
      <c r="N3954">
        <v>204100</v>
      </c>
      <c r="O3954">
        <v>1</v>
      </c>
    </row>
    <row r="3955" spans="14:15" x14ac:dyDescent="0.25">
      <c r="N3955">
        <v>204150</v>
      </c>
      <c r="O3955">
        <v>2</v>
      </c>
    </row>
    <row r="3956" spans="14:15" x14ac:dyDescent="0.25">
      <c r="N3956">
        <v>204200</v>
      </c>
      <c r="O3956">
        <v>1</v>
      </c>
    </row>
    <row r="3957" spans="14:15" x14ac:dyDescent="0.25">
      <c r="N3957">
        <v>204250</v>
      </c>
      <c r="O3957">
        <v>3</v>
      </c>
    </row>
    <row r="3958" spans="14:15" x14ac:dyDescent="0.25">
      <c r="N3958">
        <v>204300</v>
      </c>
      <c r="O3958">
        <v>1</v>
      </c>
    </row>
    <row r="3959" spans="14:15" x14ac:dyDescent="0.25">
      <c r="N3959">
        <v>204350</v>
      </c>
      <c r="O3959">
        <v>1</v>
      </c>
    </row>
    <row r="3960" spans="14:15" x14ac:dyDescent="0.25">
      <c r="N3960">
        <v>204400</v>
      </c>
      <c r="O3960">
        <v>1</v>
      </c>
    </row>
    <row r="3961" spans="14:15" x14ac:dyDescent="0.25">
      <c r="N3961">
        <v>204500</v>
      </c>
      <c r="O3961">
        <v>1</v>
      </c>
    </row>
    <row r="3962" spans="14:15" x14ac:dyDescent="0.25">
      <c r="N3962">
        <v>204550</v>
      </c>
      <c r="O3962">
        <v>3</v>
      </c>
    </row>
    <row r="3963" spans="14:15" x14ac:dyDescent="0.25">
      <c r="N3963">
        <v>204600</v>
      </c>
      <c r="O3963">
        <v>1</v>
      </c>
    </row>
    <row r="3964" spans="14:15" x14ac:dyDescent="0.25">
      <c r="N3964">
        <v>204650</v>
      </c>
      <c r="O3964">
        <v>1</v>
      </c>
    </row>
    <row r="3965" spans="14:15" x14ac:dyDescent="0.25">
      <c r="N3965">
        <v>204700</v>
      </c>
      <c r="O3965">
        <v>5</v>
      </c>
    </row>
    <row r="3966" spans="14:15" x14ac:dyDescent="0.25">
      <c r="N3966">
        <v>204750</v>
      </c>
      <c r="O3966">
        <v>2</v>
      </c>
    </row>
    <row r="3967" spans="14:15" x14ac:dyDescent="0.25">
      <c r="N3967">
        <v>204800</v>
      </c>
      <c r="O3967">
        <v>1</v>
      </c>
    </row>
    <row r="3968" spans="14:15" x14ac:dyDescent="0.25">
      <c r="N3968">
        <v>204950</v>
      </c>
      <c r="O3968">
        <v>2</v>
      </c>
    </row>
    <row r="3969" spans="14:15" x14ac:dyDescent="0.25">
      <c r="N3969">
        <v>205000</v>
      </c>
      <c r="O3969">
        <v>1</v>
      </c>
    </row>
    <row r="3970" spans="14:15" x14ac:dyDescent="0.25">
      <c r="N3970">
        <v>205100</v>
      </c>
      <c r="O3970">
        <v>1</v>
      </c>
    </row>
    <row r="3971" spans="14:15" x14ac:dyDescent="0.25">
      <c r="N3971">
        <v>205200</v>
      </c>
      <c r="O3971">
        <v>2</v>
      </c>
    </row>
    <row r="3972" spans="14:15" x14ac:dyDescent="0.25">
      <c r="N3972">
        <v>205250</v>
      </c>
      <c r="O3972">
        <v>1</v>
      </c>
    </row>
    <row r="3973" spans="14:15" x14ac:dyDescent="0.25">
      <c r="N3973">
        <v>205300</v>
      </c>
      <c r="O3973">
        <v>2</v>
      </c>
    </row>
    <row r="3974" spans="14:15" x14ac:dyDescent="0.25">
      <c r="N3974">
        <v>205350</v>
      </c>
      <c r="O3974">
        <v>1</v>
      </c>
    </row>
    <row r="3975" spans="14:15" x14ac:dyDescent="0.25">
      <c r="N3975">
        <v>205400</v>
      </c>
      <c r="O3975">
        <v>1</v>
      </c>
    </row>
    <row r="3976" spans="14:15" x14ac:dyDescent="0.25">
      <c r="N3976">
        <v>205450</v>
      </c>
      <c r="O3976">
        <v>2</v>
      </c>
    </row>
    <row r="3977" spans="14:15" x14ac:dyDescent="0.25">
      <c r="N3977">
        <v>205500</v>
      </c>
      <c r="O3977">
        <v>4</v>
      </c>
    </row>
    <row r="3978" spans="14:15" x14ac:dyDescent="0.25">
      <c r="N3978">
        <v>205600</v>
      </c>
      <c r="O3978">
        <v>4</v>
      </c>
    </row>
    <row r="3979" spans="14:15" x14ac:dyDescent="0.25">
      <c r="N3979">
        <v>205650</v>
      </c>
      <c r="O3979">
        <v>1</v>
      </c>
    </row>
    <row r="3980" spans="14:15" x14ac:dyDescent="0.25">
      <c r="N3980">
        <v>205700</v>
      </c>
      <c r="O3980">
        <v>1</v>
      </c>
    </row>
    <row r="3981" spans="14:15" x14ac:dyDescent="0.25">
      <c r="N3981">
        <v>205800</v>
      </c>
      <c r="O3981">
        <v>1</v>
      </c>
    </row>
    <row r="3982" spans="14:15" x14ac:dyDescent="0.25">
      <c r="N3982">
        <v>205850</v>
      </c>
      <c r="O3982">
        <v>2</v>
      </c>
    </row>
    <row r="3983" spans="14:15" x14ac:dyDescent="0.25">
      <c r="N3983">
        <v>205900</v>
      </c>
      <c r="O3983">
        <v>1</v>
      </c>
    </row>
    <row r="3984" spans="14:15" x14ac:dyDescent="0.25">
      <c r="N3984">
        <v>205950</v>
      </c>
      <c r="O3984">
        <v>2</v>
      </c>
    </row>
    <row r="3985" spans="14:15" x14ac:dyDescent="0.25">
      <c r="N3985">
        <v>206050</v>
      </c>
      <c r="O3985">
        <v>2</v>
      </c>
    </row>
    <row r="3986" spans="14:15" x14ac:dyDescent="0.25">
      <c r="N3986">
        <v>206100</v>
      </c>
      <c r="O3986">
        <v>1</v>
      </c>
    </row>
    <row r="3987" spans="14:15" x14ac:dyDescent="0.25">
      <c r="N3987">
        <v>206200</v>
      </c>
      <c r="O3987">
        <v>3</v>
      </c>
    </row>
    <row r="3988" spans="14:15" x14ac:dyDescent="0.25">
      <c r="N3988">
        <v>206300</v>
      </c>
      <c r="O3988">
        <v>2</v>
      </c>
    </row>
    <row r="3989" spans="14:15" x14ac:dyDescent="0.25">
      <c r="N3989">
        <v>206350</v>
      </c>
      <c r="O3989">
        <v>1</v>
      </c>
    </row>
    <row r="3990" spans="14:15" x14ac:dyDescent="0.25">
      <c r="N3990">
        <v>206500</v>
      </c>
      <c r="O3990">
        <v>4</v>
      </c>
    </row>
    <row r="3991" spans="14:15" x14ac:dyDescent="0.25">
      <c r="N3991">
        <v>206550</v>
      </c>
      <c r="O3991">
        <v>1</v>
      </c>
    </row>
    <row r="3992" spans="14:15" x14ac:dyDescent="0.25">
      <c r="N3992">
        <v>206600</v>
      </c>
      <c r="O3992">
        <v>3</v>
      </c>
    </row>
    <row r="3993" spans="14:15" x14ac:dyDescent="0.25">
      <c r="N3993">
        <v>206700</v>
      </c>
      <c r="O3993">
        <v>1</v>
      </c>
    </row>
    <row r="3994" spans="14:15" x14ac:dyDescent="0.25">
      <c r="N3994">
        <v>206750</v>
      </c>
      <c r="O3994">
        <v>1</v>
      </c>
    </row>
    <row r="3995" spans="14:15" x14ac:dyDescent="0.25">
      <c r="N3995">
        <v>206800</v>
      </c>
      <c r="O3995">
        <v>1</v>
      </c>
    </row>
    <row r="3996" spans="14:15" x14ac:dyDescent="0.25">
      <c r="N3996">
        <v>206850</v>
      </c>
      <c r="O3996">
        <v>1</v>
      </c>
    </row>
    <row r="3997" spans="14:15" x14ac:dyDescent="0.25">
      <c r="N3997">
        <v>206950</v>
      </c>
      <c r="O3997">
        <v>3</v>
      </c>
    </row>
    <row r="3998" spans="14:15" x14ac:dyDescent="0.25">
      <c r="N3998">
        <v>207000</v>
      </c>
      <c r="O3998">
        <v>1</v>
      </c>
    </row>
    <row r="3999" spans="14:15" x14ac:dyDescent="0.25">
      <c r="N3999">
        <v>207150</v>
      </c>
      <c r="O3999">
        <v>1</v>
      </c>
    </row>
    <row r="4000" spans="14:15" x14ac:dyDescent="0.25">
      <c r="N4000">
        <v>207200</v>
      </c>
      <c r="O4000">
        <v>1</v>
      </c>
    </row>
    <row r="4001" spans="14:15" x14ac:dyDescent="0.25">
      <c r="N4001">
        <v>207250</v>
      </c>
      <c r="O4001">
        <v>1</v>
      </c>
    </row>
    <row r="4002" spans="14:15" x14ac:dyDescent="0.25">
      <c r="N4002">
        <v>207300</v>
      </c>
      <c r="O4002">
        <v>2</v>
      </c>
    </row>
    <row r="4003" spans="14:15" x14ac:dyDescent="0.25">
      <c r="N4003">
        <v>207350</v>
      </c>
      <c r="O4003">
        <v>1</v>
      </c>
    </row>
    <row r="4004" spans="14:15" x14ac:dyDescent="0.25">
      <c r="N4004">
        <v>207450</v>
      </c>
      <c r="O4004">
        <v>1</v>
      </c>
    </row>
    <row r="4005" spans="14:15" x14ac:dyDescent="0.25">
      <c r="N4005">
        <v>207500</v>
      </c>
      <c r="O4005">
        <v>2</v>
      </c>
    </row>
    <row r="4006" spans="14:15" x14ac:dyDescent="0.25">
      <c r="N4006">
        <v>207600</v>
      </c>
      <c r="O4006">
        <v>1</v>
      </c>
    </row>
    <row r="4007" spans="14:15" x14ac:dyDescent="0.25">
      <c r="N4007">
        <v>207650</v>
      </c>
      <c r="O4007">
        <v>2</v>
      </c>
    </row>
    <row r="4008" spans="14:15" x14ac:dyDescent="0.25">
      <c r="N4008">
        <v>207700</v>
      </c>
      <c r="O4008">
        <v>4</v>
      </c>
    </row>
    <row r="4009" spans="14:15" x14ac:dyDescent="0.25">
      <c r="N4009">
        <v>207750</v>
      </c>
      <c r="O4009">
        <v>2</v>
      </c>
    </row>
    <row r="4010" spans="14:15" x14ac:dyDescent="0.25">
      <c r="N4010">
        <v>207800</v>
      </c>
      <c r="O4010">
        <v>1</v>
      </c>
    </row>
    <row r="4011" spans="14:15" x14ac:dyDescent="0.25">
      <c r="N4011">
        <v>207850</v>
      </c>
      <c r="O4011">
        <v>2</v>
      </c>
    </row>
    <row r="4012" spans="14:15" x14ac:dyDescent="0.25">
      <c r="N4012">
        <v>207900</v>
      </c>
      <c r="O4012">
        <v>3</v>
      </c>
    </row>
    <row r="4013" spans="14:15" x14ac:dyDescent="0.25">
      <c r="N4013">
        <v>207950</v>
      </c>
      <c r="O4013">
        <v>1</v>
      </c>
    </row>
    <row r="4014" spans="14:15" x14ac:dyDescent="0.25">
      <c r="N4014">
        <v>208000</v>
      </c>
      <c r="O4014">
        <v>2</v>
      </c>
    </row>
    <row r="4015" spans="14:15" x14ac:dyDescent="0.25">
      <c r="N4015">
        <v>208050</v>
      </c>
      <c r="O4015">
        <v>1</v>
      </c>
    </row>
    <row r="4016" spans="14:15" x14ac:dyDescent="0.25">
      <c r="N4016">
        <v>208100</v>
      </c>
      <c r="O4016">
        <v>1</v>
      </c>
    </row>
    <row r="4017" spans="14:15" x14ac:dyDescent="0.25">
      <c r="N4017">
        <v>208150</v>
      </c>
      <c r="O4017">
        <v>2</v>
      </c>
    </row>
    <row r="4018" spans="14:15" x14ac:dyDescent="0.25">
      <c r="N4018">
        <v>208200</v>
      </c>
      <c r="O4018">
        <v>2</v>
      </c>
    </row>
    <row r="4019" spans="14:15" x14ac:dyDescent="0.25">
      <c r="N4019">
        <v>208300</v>
      </c>
      <c r="O4019">
        <v>1</v>
      </c>
    </row>
    <row r="4020" spans="14:15" x14ac:dyDescent="0.25">
      <c r="N4020">
        <v>208350</v>
      </c>
      <c r="O4020">
        <v>3</v>
      </c>
    </row>
    <row r="4021" spans="14:15" x14ac:dyDescent="0.25">
      <c r="N4021">
        <v>208400</v>
      </c>
      <c r="O4021">
        <v>1</v>
      </c>
    </row>
    <row r="4022" spans="14:15" x14ac:dyDescent="0.25">
      <c r="N4022">
        <v>208450</v>
      </c>
      <c r="O4022">
        <v>1</v>
      </c>
    </row>
    <row r="4023" spans="14:15" x14ac:dyDescent="0.25">
      <c r="N4023">
        <v>208550</v>
      </c>
      <c r="O4023">
        <v>2</v>
      </c>
    </row>
    <row r="4024" spans="14:15" x14ac:dyDescent="0.25">
      <c r="N4024">
        <v>208600</v>
      </c>
      <c r="O4024">
        <v>3</v>
      </c>
    </row>
    <row r="4025" spans="14:15" x14ac:dyDescent="0.25">
      <c r="N4025">
        <v>208650</v>
      </c>
      <c r="O4025">
        <v>1</v>
      </c>
    </row>
    <row r="4026" spans="14:15" x14ac:dyDescent="0.25">
      <c r="N4026">
        <v>208700</v>
      </c>
      <c r="O4026">
        <v>2</v>
      </c>
    </row>
    <row r="4027" spans="14:15" x14ac:dyDescent="0.25">
      <c r="N4027">
        <v>208750</v>
      </c>
      <c r="O4027">
        <v>1</v>
      </c>
    </row>
    <row r="4028" spans="14:15" x14ac:dyDescent="0.25">
      <c r="N4028">
        <v>209000</v>
      </c>
      <c r="O4028">
        <v>1</v>
      </c>
    </row>
    <row r="4029" spans="14:15" x14ac:dyDescent="0.25">
      <c r="N4029">
        <v>209050</v>
      </c>
      <c r="O4029">
        <v>1</v>
      </c>
    </row>
    <row r="4030" spans="14:15" x14ac:dyDescent="0.25">
      <c r="N4030">
        <v>209200</v>
      </c>
      <c r="O4030">
        <v>2</v>
      </c>
    </row>
    <row r="4031" spans="14:15" x14ac:dyDescent="0.25">
      <c r="N4031">
        <v>209250</v>
      </c>
      <c r="O4031">
        <v>2</v>
      </c>
    </row>
    <row r="4032" spans="14:15" x14ac:dyDescent="0.25">
      <c r="N4032">
        <v>209300</v>
      </c>
      <c r="O4032">
        <v>1</v>
      </c>
    </row>
    <row r="4033" spans="14:15" x14ac:dyDescent="0.25">
      <c r="N4033">
        <v>209400</v>
      </c>
      <c r="O4033">
        <v>2</v>
      </c>
    </row>
    <row r="4034" spans="14:15" x14ac:dyDescent="0.25">
      <c r="N4034">
        <v>209450</v>
      </c>
      <c r="O4034">
        <v>2</v>
      </c>
    </row>
    <row r="4035" spans="14:15" x14ac:dyDescent="0.25">
      <c r="N4035">
        <v>209650</v>
      </c>
      <c r="O4035">
        <v>1</v>
      </c>
    </row>
    <row r="4036" spans="14:15" x14ac:dyDescent="0.25">
      <c r="N4036">
        <v>209750</v>
      </c>
      <c r="O4036">
        <v>1</v>
      </c>
    </row>
    <row r="4037" spans="14:15" x14ac:dyDescent="0.25">
      <c r="N4037">
        <v>209850</v>
      </c>
      <c r="O4037">
        <v>1</v>
      </c>
    </row>
    <row r="4038" spans="14:15" x14ac:dyDescent="0.25">
      <c r="N4038">
        <v>209950</v>
      </c>
      <c r="O4038">
        <v>2</v>
      </c>
    </row>
    <row r="4039" spans="14:15" x14ac:dyDescent="0.25">
      <c r="N4039">
        <v>210000</v>
      </c>
      <c r="O4039">
        <v>3</v>
      </c>
    </row>
    <row r="4040" spans="14:15" x14ac:dyDescent="0.25">
      <c r="N4040">
        <v>210100</v>
      </c>
      <c r="O4040">
        <v>1</v>
      </c>
    </row>
    <row r="4041" spans="14:15" x14ac:dyDescent="0.25">
      <c r="N4041">
        <v>210150</v>
      </c>
      <c r="O4041">
        <v>1</v>
      </c>
    </row>
    <row r="4042" spans="14:15" x14ac:dyDescent="0.25">
      <c r="N4042">
        <v>210200</v>
      </c>
      <c r="O4042">
        <v>2</v>
      </c>
    </row>
    <row r="4043" spans="14:15" x14ac:dyDescent="0.25">
      <c r="N4043">
        <v>210300</v>
      </c>
      <c r="O4043">
        <v>4</v>
      </c>
    </row>
    <row r="4044" spans="14:15" x14ac:dyDescent="0.25">
      <c r="N4044">
        <v>210350</v>
      </c>
      <c r="O4044">
        <v>4</v>
      </c>
    </row>
    <row r="4045" spans="14:15" x14ac:dyDescent="0.25">
      <c r="N4045">
        <v>210400</v>
      </c>
      <c r="O4045">
        <v>2</v>
      </c>
    </row>
    <row r="4046" spans="14:15" x14ac:dyDescent="0.25">
      <c r="N4046">
        <v>210550</v>
      </c>
      <c r="O4046">
        <v>2</v>
      </c>
    </row>
    <row r="4047" spans="14:15" x14ac:dyDescent="0.25">
      <c r="N4047">
        <v>210650</v>
      </c>
      <c r="O4047">
        <v>3</v>
      </c>
    </row>
    <row r="4048" spans="14:15" x14ac:dyDescent="0.25">
      <c r="N4048">
        <v>210700</v>
      </c>
      <c r="O4048">
        <v>1</v>
      </c>
    </row>
    <row r="4049" spans="14:15" x14ac:dyDescent="0.25">
      <c r="N4049">
        <v>210750</v>
      </c>
      <c r="O4049">
        <v>1</v>
      </c>
    </row>
    <row r="4050" spans="14:15" x14ac:dyDescent="0.25">
      <c r="N4050">
        <v>210800</v>
      </c>
      <c r="O4050">
        <v>2</v>
      </c>
    </row>
    <row r="4051" spans="14:15" x14ac:dyDescent="0.25">
      <c r="N4051">
        <v>210850</v>
      </c>
      <c r="O4051">
        <v>6</v>
      </c>
    </row>
    <row r="4052" spans="14:15" x14ac:dyDescent="0.25">
      <c r="N4052">
        <v>210950</v>
      </c>
      <c r="O4052">
        <v>2</v>
      </c>
    </row>
    <row r="4053" spans="14:15" x14ac:dyDescent="0.25">
      <c r="N4053">
        <v>211000</v>
      </c>
      <c r="O4053">
        <v>2</v>
      </c>
    </row>
    <row r="4054" spans="14:15" x14ac:dyDescent="0.25">
      <c r="N4054">
        <v>211050</v>
      </c>
      <c r="O4054">
        <v>1</v>
      </c>
    </row>
    <row r="4055" spans="14:15" x14ac:dyDescent="0.25">
      <c r="N4055">
        <v>211100</v>
      </c>
      <c r="O4055">
        <v>1</v>
      </c>
    </row>
    <row r="4056" spans="14:15" x14ac:dyDescent="0.25">
      <c r="N4056">
        <v>211150</v>
      </c>
      <c r="O4056">
        <v>3</v>
      </c>
    </row>
    <row r="4057" spans="14:15" x14ac:dyDescent="0.25">
      <c r="N4057">
        <v>211250</v>
      </c>
      <c r="O4057">
        <v>1</v>
      </c>
    </row>
    <row r="4058" spans="14:15" x14ac:dyDescent="0.25">
      <c r="N4058">
        <v>211300</v>
      </c>
      <c r="O4058">
        <v>2</v>
      </c>
    </row>
    <row r="4059" spans="14:15" x14ac:dyDescent="0.25">
      <c r="N4059">
        <v>211450</v>
      </c>
      <c r="O4059">
        <v>1</v>
      </c>
    </row>
    <row r="4060" spans="14:15" x14ac:dyDescent="0.25">
      <c r="N4060">
        <v>211500</v>
      </c>
      <c r="O4060">
        <v>1</v>
      </c>
    </row>
    <row r="4061" spans="14:15" x14ac:dyDescent="0.25">
      <c r="N4061">
        <v>211550</v>
      </c>
      <c r="O4061">
        <v>2</v>
      </c>
    </row>
    <row r="4062" spans="14:15" x14ac:dyDescent="0.25">
      <c r="N4062">
        <v>211600</v>
      </c>
      <c r="O4062">
        <v>1</v>
      </c>
    </row>
    <row r="4063" spans="14:15" x14ac:dyDescent="0.25">
      <c r="N4063">
        <v>211650</v>
      </c>
      <c r="O4063">
        <v>2</v>
      </c>
    </row>
    <row r="4064" spans="14:15" x14ac:dyDescent="0.25">
      <c r="N4064">
        <v>211800</v>
      </c>
      <c r="O4064">
        <v>1</v>
      </c>
    </row>
    <row r="4065" spans="14:15" x14ac:dyDescent="0.25">
      <c r="N4065">
        <v>211850</v>
      </c>
      <c r="O4065">
        <v>2</v>
      </c>
    </row>
    <row r="4066" spans="14:15" x14ac:dyDescent="0.25">
      <c r="N4066">
        <v>211900</v>
      </c>
      <c r="O4066">
        <v>1</v>
      </c>
    </row>
    <row r="4067" spans="14:15" x14ac:dyDescent="0.25">
      <c r="N4067">
        <v>212050</v>
      </c>
      <c r="O4067">
        <v>2</v>
      </c>
    </row>
    <row r="4068" spans="14:15" x14ac:dyDescent="0.25">
      <c r="N4068">
        <v>212100</v>
      </c>
      <c r="O4068">
        <v>4</v>
      </c>
    </row>
    <row r="4069" spans="14:15" x14ac:dyDescent="0.25">
      <c r="N4069">
        <v>212200</v>
      </c>
      <c r="O4069">
        <v>1</v>
      </c>
    </row>
    <row r="4070" spans="14:15" x14ac:dyDescent="0.25">
      <c r="N4070">
        <v>212250</v>
      </c>
      <c r="O4070">
        <v>1</v>
      </c>
    </row>
    <row r="4071" spans="14:15" x14ac:dyDescent="0.25">
      <c r="N4071">
        <v>212350</v>
      </c>
      <c r="O4071">
        <v>1</v>
      </c>
    </row>
    <row r="4072" spans="14:15" x14ac:dyDescent="0.25">
      <c r="N4072">
        <v>212400</v>
      </c>
      <c r="O4072">
        <v>1</v>
      </c>
    </row>
    <row r="4073" spans="14:15" x14ac:dyDescent="0.25">
      <c r="N4073">
        <v>212450</v>
      </c>
      <c r="O4073">
        <v>2</v>
      </c>
    </row>
    <row r="4074" spans="14:15" x14ac:dyDescent="0.25">
      <c r="N4074">
        <v>212500</v>
      </c>
      <c r="O4074">
        <v>2</v>
      </c>
    </row>
    <row r="4075" spans="14:15" x14ac:dyDescent="0.25">
      <c r="N4075">
        <v>212550</v>
      </c>
      <c r="O4075">
        <v>1</v>
      </c>
    </row>
    <row r="4076" spans="14:15" x14ac:dyDescent="0.25">
      <c r="N4076">
        <v>212700</v>
      </c>
      <c r="O4076">
        <v>2</v>
      </c>
    </row>
    <row r="4077" spans="14:15" x14ac:dyDescent="0.25">
      <c r="N4077">
        <v>212850</v>
      </c>
      <c r="O4077">
        <v>5</v>
      </c>
    </row>
    <row r="4078" spans="14:15" x14ac:dyDescent="0.25">
      <c r="N4078">
        <v>212900</v>
      </c>
      <c r="O4078">
        <v>2</v>
      </c>
    </row>
    <row r="4079" spans="14:15" x14ac:dyDescent="0.25">
      <c r="N4079">
        <v>213000</v>
      </c>
      <c r="O4079">
        <v>1</v>
      </c>
    </row>
    <row r="4080" spans="14:15" x14ac:dyDescent="0.25">
      <c r="N4080">
        <v>213050</v>
      </c>
      <c r="O4080">
        <v>1</v>
      </c>
    </row>
    <row r="4081" spans="14:15" x14ac:dyDescent="0.25">
      <c r="N4081">
        <v>213100</v>
      </c>
      <c r="O4081">
        <v>1</v>
      </c>
    </row>
    <row r="4082" spans="14:15" x14ac:dyDescent="0.25">
      <c r="N4082">
        <v>213150</v>
      </c>
      <c r="O4082">
        <v>1</v>
      </c>
    </row>
    <row r="4083" spans="14:15" x14ac:dyDescent="0.25">
      <c r="N4083">
        <v>213200</v>
      </c>
      <c r="O4083">
        <v>1</v>
      </c>
    </row>
    <row r="4084" spans="14:15" x14ac:dyDescent="0.25">
      <c r="N4084">
        <v>213250</v>
      </c>
      <c r="O4084">
        <v>1</v>
      </c>
    </row>
    <row r="4085" spans="14:15" x14ac:dyDescent="0.25">
      <c r="N4085">
        <v>213400</v>
      </c>
      <c r="O4085">
        <v>1</v>
      </c>
    </row>
    <row r="4086" spans="14:15" x14ac:dyDescent="0.25">
      <c r="N4086">
        <v>213500</v>
      </c>
      <c r="O4086">
        <v>2</v>
      </c>
    </row>
    <row r="4087" spans="14:15" x14ac:dyDescent="0.25">
      <c r="N4087">
        <v>213550</v>
      </c>
      <c r="O4087">
        <v>1</v>
      </c>
    </row>
    <row r="4088" spans="14:15" x14ac:dyDescent="0.25">
      <c r="N4088">
        <v>213700</v>
      </c>
      <c r="O4088">
        <v>1</v>
      </c>
    </row>
    <row r="4089" spans="14:15" x14ac:dyDescent="0.25">
      <c r="N4089">
        <v>213750</v>
      </c>
      <c r="O4089">
        <v>1</v>
      </c>
    </row>
    <row r="4090" spans="14:15" x14ac:dyDescent="0.25">
      <c r="N4090">
        <v>213800</v>
      </c>
      <c r="O4090">
        <v>1</v>
      </c>
    </row>
    <row r="4091" spans="14:15" x14ac:dyDescent="0.25">
      <c r="N4091">
        <v>213850</v>
      </c>
      <c r="O4091">
        <v>1</v>
      </c>
    </row>
    <row r="4092" spans="14:15" x14ac:dyDescent="0.25">
      <c r="N4092">
        <v>213950</v>
      </c>
      <c r="O4092">
        <v>2</v>
      </c>
    </row>
    <row r="4093" spans="14:15" x14ac:dyDescent="0.25">
      <c r="N4093">
        <v>214000</v>
      </c>
      <c r="O4093">
        <v>1</v>
      </c>
    </row>
    <row r="4094" spans="14:15" x14ac:dyDescent="0.25">
      <c r="N4094">
        <v>214100</v>
      </c>
      <c r="O4094">
        <v>1</v>
      </c>
    </row>
    <row r="4095" spans="14:15" x14ac:dyDescent="0.25">
      <c r="N4095">
        <v>214200</v>
      </c>
      <c r="O4095">
        <v>1</v>
      </c>
    </row>
    <row r="4096" spans="14:15" x14ac:dyDescent="0.25">
      <c r="N4096">
        <v>214250</v>
      </c>
      <c r="O4096">
        <v>1</v>
      </c>
    </row>
    <row r="4097" spans="14:15" x14ac:dyDescent="0.25">
      <c r="N4097">
        <v>214300</v>
      </c>
      <c r="O4097">
        <v>1</v>
      </c>
    </row>
    <row r="4098" spans="14:15" x14ac:dyDescent="0.25">
      <c r="N4098">
        <v>214350</v>
      </c>
      <c r="O4098">
        <v>2</v>
      </c>
    </row>
    <row r="4099" spans="14:15" x14ac:dyDescent="0.25">
      <c r="N4099">
        <v>214450</v>
      </c>
      <c r="O4099">
        <v>1</v>
      </c>
    </row>
    <row r="4100" spans="14:15" x14ac:dyDescent="0.25">
      <c r="N4100">
        <v>214500</v>
      </c>
      <c r="O4100">
        <v>2</v>
      </c>
    </row>
    <row r="4101" spans="14:15" x14ac:dyDescent="0.25">
      <c r="N4101">
        <v>214550</v>
      </c>
      <c r="O4101">
        <v>3</v>
      </c>
    </row>
    <row r="4102" spans="14:15" x14ac:dyDescent="0.25">
      <c r="N4102">
        <v>214650</v>
      </c>
      <c r="O4102">
        <v>2</v>
      </c>
    </row>
    <row r="4103" spans="14:15" x14ac:dyDescent="0.25">
      <c r="N4103">
        <v>214750</v>
      </c>
      <c r="O4103">
        <v>1</v>
      </c>
    </row>
    <row r="4104" spans="14:15" x14ac:dyDescent="0.25">
      <c r="N4104">
        <v>214800</v>
      </c>
      <c r="O4104">
        <v>1</v>
      </c>
    </row>
    <row r="4105" spans="14:15" x14ac:dyDescent="0.25">
      <c r="N4105">
        <v>215000</v>
      </c>
      <c r="O4105">
        <v>4</v>
      </c>
    </row>
    <row r="4106" spans="14:15" x14ac:dyDescent="0.25">
      <c r="N4106">
        <v>215050</v>
      </c>
      <c r="O4106">
        <v>2</v>
      </c>
    </row>
    <row r="4107" spans="14:15" x14ac:dyDescent="0.25">
      <c r="N4107">
        <v>215150</v>
      </c>
      <c r="O4107">
        <v>2</v>
      </c>
    </row>
    <row r="4108" spans="14:15" x14ac:dyDescent="0.25">
      <c r="N4108">
        <v>215200</v>
      </c>
      <c r="O4108">
        <v>2</v>
      </c>
    </row>
    <row r="4109" spans="14:15" x14ac:dyDescent="0.25">
      <c r="N4109">
        <v>215350</v>
      </c>
      <c r="O4109">
        <v>1</v>
      </c>
    </row>
    <row r="4110" spans="14:15" x14ac:dyDescent="0.25">
      <c r="N4110">
        <v>215400</v>
      </c>
      <c r="O4110">
        <v>2</v>
      </c>
    </row>
    <row r="4111" spans="14:15" x14ac:dyDescent="0.25">
      <c r="N4111">
        <v>215450</v>
      </c>
      <c r="O4111">
        <v>4</v>
      </c>
    </row>
    <row r="4112" spans="14:15" x14ac:dyDescent="0.25">
      <c r="N4112">
        <v>215500</v>
      </c>
      <c r="O4112">
        <v>1</v>
      </c>
    </row>
    <row r="4113" spans="14:15" x14ac:dyDescent="0.25">
      <c r="N4113">
        <v>215600</v>
      </c>
      <c r="O4113">
        <v>1</v>
      </c>
    </row>
    <row r="4114" spans="14:15" x14ac:dyDescent="0.25">
      <c r="N4114">
        <v>215650</v>
      </c>
      <c r="O4114">
        <v>1</v>
      </c>
    </row>
    <row r="4115" spans="14:15" x14ac:dyDescent="0.25">
      <c r="N4115">
        <v>215750</v>
      </c>
      <c r="O4115">
        <v>1</v>
      </c>
    </row>
    <row r="4116" spans="14:15" x14ac:dyDescent="0.25">
      <c r="N4116">
        <v>215800</v>
      </c>
      <c r="O4116">
        <v>2</v>
      </c>
    </row>
    <row r="4117" spans="14:15" x14ac:dyDescent="0.25">
      <c r="N4117">
        <v>216000</v>
      </c>
      <c r="O4117">
        <v>2</v>
      </c>
    </row>
    <row r="4118" spans="14:15" x14ac:dyDescent="0.25">
      <c r="N4118">
        <v>216050</v>
      </c>
      <c r="O4118">
        <v>1</v>
      </c>
    </row>
    <row r="4119" spans="14:15" x14ac:dyDescent="0.25">
      <c r="N4119">
        <v>216150</v>
      </c>
      <c r="O4119">
        <v>1</v>
      </c>
    </row>
    <row r="4120" spans="14:15" x14ac:dyDescent="0.25">
      <c r="N4120">
        <v>216200</v>
      </c>
      <c r="O4120">
        <v>2</v>
      </c>
    </row>
    <row r="4121" spans="14:15" x14ac:dyDescent="0.25">
      <c r="N4121">
        <v>216350</v>
      </c>
      <c r="O4121">
        <v>1</v>
      </c>
    </row>
    <row r="4122" spans="14:15" x14ac:dyDescent="0.25">
      <c r="N4122">
        <v>216450</v>
      </c>
      <c r="O4122">
        <v>2</v>
      </c>
    </row>
    <row r="4123" spans="14:15" x14ac:dyDescent="0.25">
      <c r="N4123">
        <v>216500</v>
      </c>
      <c r="O4123">
        <v>1</v>
      </c>
    </row>
    <row r="4124" spans="14:15" x14ac:dyDescent="0.25">
      <c r="N4124">
        <v>216550</v>
      </c>
      <c r="O4124">
        <v>3</v>
      </c>
    </row>
    <row r="4125" spans="14:15" x14ac:dyDescent="0.25">
      <c r="N4125">
        <v>216600</v>
      </c>
      <c r="O4125">
        <v>1</v>
      </c>
    </row>
    <row r="4126" spans="14:15" x14ac:dyDescent="0.25">
      <c r="N4126">
        <v>216650</v>
      </c>
      <c r="O4126">
        <v>2</v>
      </c>
    </row>
    <row r="4127" spans="14:15" x14ac:dyDescent="0.25">
      <c r="N4127">
        <v>216700</v>
      </c>
      <c r="O4127">
        <v>1</v>
      </c>
    </row>
    <row r="4128" spans="14:15" x14ac:dyDescent="0.25">
      <c r="N4128">
        <v>216800</v>
      </c>
      <c r="O4128">
        <v>1</v>
      </c>
    </row>
    <row r="4129" spans="14:15" x14ac:dyDescent="0.25">
      <c r="N4129">
        <v>216900</v>
      </c>
      <c r="O4129">
        <v>1</v>
      </c>
    </row>
    <row r="4130" spans="14:15" x14ac:dyDescent="0.25">
      <c r="N4130">
        <v>216950</v>
      </c>
      <c r="O4130">
        <v>1</v>
      </c>
    </row>
    <row r="4131" spans="14:15" x14ac:dyDescent="0.25">
      <c r="N4131">
        <v>217050</v>
      </c>
      <c r="O4131">
        <v>1</v>
      </c>
    </row>
    <row r="4132" spans="14:15" x14ac:dyDescent="0.25">
      <c r="N4132">
        <v>217150</v>
      </c>
      <c r="O4132">
        <v>2</v>
      </c>
    </row>
    <row r="4133" spans="14:15" x14ac:dyDescent="0.25">
      <c r="N4133">
        <v>217200</v>
      </c>
      <c r="O4133">
        <v>3</v>
      </c>
    </row>
    <row r="4134" spans="14:15" x14ac:dyDescent="0.25">
      <c r="N4134">
        <v>217250</v>
      </c>
      <c r="O4134">
        <v>2</v>
      </c>
    </row>
    <row r="4135" spans="14:15" x14ac:dyDescent="0.25">
      <c r="N4135">
        <v>217300</v>
      </c>
      <c r="O4135">
        <v>1</v>
      </c>
    </row>
    <row r="4136" spans="14:15" x14ac:dyDescent="0.25">
      <c r="N4136">
        <v>217350</v>
      </c>
      <c r="O4136">
        <v>3</v>
      </c>
    </row>
    <row r="4137" spans="14:15" x14ac:dyDescent="0.25">
      <c r="N4137">
        <v>217400</v>
      </c>
      <c r="O4137">
        <v>2</v>
      </c>
    </row>
    <row r="4138" spans="14:15" x14ac:dyDescent="0.25">
      <c r="N4138">
        <v>217450</v>
      </c>
      <c r="O4138">
        <v>1</v>
      </c>
    </row>
    <row r="4139" spans="14:15" x14ac:dyDescent="0.25">
      <c r="N4139">
        <v>217500</v>
      </c>
      <c r="O4139">
        <v>1</v>
      </c>
    </row>
    <row r="4140" spans="14:15" x14ac:dyDescent="0.25">
      <c r="N4140">
        <v>217550</v>
      </c>
      <c r="O4140">
        <v>1</v>
      </c>
    </row>
    <row r="4141" spans="14:15" x14ac:dyDescent="0.25">
      <c r="N4141">
        <v>217600</v>
      </c>
      <c r="O4141">
        <v>1</v>
      </c>
    </row>
    <row r="4142" spans="14:15" x14ac:dyDescent="0.25">
      <c r="N4142">
        <v>217700</v>
      </c>
      <c r="O4142">
        <v>1</v>
      </c>
    </row>
    <row r="4143" spans="14:15" x14ac:dyDescent="0.25">
      <c r="N4143">
        <v>217750</v>
      </c>
      <c r="O4143">
        <v>3</v>
      </c>
    </row>
    <row r="4144" spans="14:15" x14ac:dyDescent="0.25">
      <c r="N4144">
        <v>217800</v>
      </c>
      <c r="O4144">
        <v>2</v>
      </c>
    </row>
    <row r="4145" spans="14:15" x14ac:dyDescent="0.25">
      <c r="N4145">
        <v>217850</v>
      </c>
      <c r="O4145">
        <v>3</v>
      </c>
    </row>
    <row r="4146" spans="14:15" x14ac:dyDescent="0.25">
      <c r="N4146">
        <v>217900</v>
      </c>
      <c r="O4146">
        <v>1</v>
      </c>
    </row>
    <row r="4147" spans="14:15" x14ac:dyDescent="0.25">
      <c r="N4147">
        <v>217950</v>
      </c>
      <c r="O4147">
        <v>2</v>
      </c>
    </row>
    <row r="4148" spans="14:15" x14ac:dyDescent="0.25">
      <c r="N4148">
        <v>218050</v>
      </c>
      <c r="O4148">
        <v>2</v>
      </c>
    </row>
    <row r="4149" spans="14:15" x14ac:dyDescent="0.25">
      <c r="N4149">
        <v>218200</v>
      </c>
      <c r="O4149">
        <v>4</v>
      </c>
    </row>
    <row r="4150" spans="14:15" x14ac:dyDescent="0.25">
      <c r="N4150">
        <v>218250</v>
      </c>
      <c r="O4150">
        <v>1</v>
      </c>
    </row>
    <row r="4151" spans="14:15" x14ac:dyDescent="0.25">
      <c r="N4151">
        <v>218400</v>
      </c>
      <c r="O4151">
        <v>2</v>
      </c>
    </row>
    <row r="4152" spans="14:15" x14ac:dyDescent="0.25">
      <c r="N4152">
        <v>218650</v>
      </c>
      <c r="O4152">
        <v>2</v>
      </c>
    </row>
    <row r="4153" spans="14:15" x14ac:dyDescent="0.25">
      <c r="N4153">
        <v>218750</v>
      </c>
      <c r="O4153">
        <v>2</v>
      </c>
    </row>
    <row r="4154" spans="14:15" x14ac:dyDescent="0.25">
      <c r="N4154">
        <v>218850</v>
      </c>
      <c r="O4154">
        <v>2</v>
      </c>
    </row>
    <row r="4155" spans="14:15" x14ac:dyDescent="0.25">
      <c r="N4155">
        <v>218900</v>
      </c>
      <c r="O4155">
        <v>1</v>
      </c>
    </row>
    <row r="4156" spans="14:15" x14ac:dyDescent="0.25">
      <c r="N4156">
        <v>219000</v>
      </c>
      <c r="O4156">
        <v>1</v>
      </c>
    </row>
    <row r="4157" spans="14:15" x14ac:dyDescent="0.25">
      <c r="N4157">
        <v>219050</v>
      </c>
      <c r="O4157">
        <v>3</v>
      </c>
    </row>
    <row r="4158" spans="14:15" x14ac:dyDescent="0.25">
      <c r="N4158">
        <v>219100</v>
      </c>
      <c r="O4158">
        <v>1</v>
      </c>
    </row>
    <row r="4159" spans="14:15" x14ac:dyDescent="0.25">
      <c r="N4159">
        <v>219150</v>
      </c>
      <c r="O4159">
        <v>1</v>
      </c>
    </row>
    <row r="4160" spans="14:15" x14ac:dyDescent="0.25">
      <c r="N4160">
        <v>219200</v>
      </c>
      <c r="O4160">
        <v>2</v>
      </c>
    </row>
    <row r="4161" spans="14:15" x14ac:dyDescent="0.25">
      <c r="N4161">
        <v>219250</v>
      </c>
      <c r="O4161">
        <v>1</v>
      </c>
    </row>
    <row r="4162" spans="14:15" x14ac:dyDescent="0.25">
      <c r="N4162">
        <v>219450</v>
      </c>
      <c r="O4162">
        <v>1</v>
      </c>
    </row>
    <row r="4163" spans="14:15" x14ac:dyDescent="0.25">
      <c r="N4163">
        <v>219500</v>
      </c>
      <c r="O4163">
        <v>2</v>
      </c>
    </row>
    <row r="4164" spans="14:15" x14ac:dyDescent="0.25">
      <c r="N4164">
        <v>219550</v>
      </c>
      <c r="O4164">
        <v>1</v>
      </c>
    </row>
    <row r="4165" spans="14:15" x14ac:dyDescent="0.25">
      <c r="N4165">
        <v>219600</v>
      </c>
      <c r="O4165">
        <v>2</v>
      </c>
    </row>
    <row r="4166" spans="14:15" x14ac:dyDescent="0.25">
      <c r="N4166">
        <v>219650</v>
      </c>
      <c r="O4166">
        <v>1</v>
      </c>
    </row>
    <row r="4167" spans="14:15" x14ac:dyDescent="0.25">
      <c r="N4167">
        <v>219700</v>
      </c>
      <c r="O4167">
        <v>3</v>
      </c>
    </row>
    <row r="4168" spans="14:15" x14ac:dyDescent="0.25">
      <c r="N4168">
        <v>219800</v>
      </c>
      <c r="O4168">
        <v>1</v>
      </c>
    </row>
    <row r="4169" spans="14:15" x14ac:dyDescent="0.25">
      <c r="N4169">
        <v>219850</v>
      </c>
      <c r="O4169">
        <v>1</v>
      </c>
    </row>
    <row r="4170" spans="14:15" x14ac:dyDescent="0.25">
      <c r="N4170">
        <v>219900</v>
      </c>
      <c r="O4170">
        <v>4</v>
      </c>
    </row>
    <row r="4171" spans="14:15" x14ac:dyDescent="0.25">
      <c r="N4171">
        <v>219950</v>
      </c>
      <c r="O4171">
        <v>4</v>
      </c>
    </row>
    <row r="4172" spans="14:15" x14ac:dyDescent="0.25">
      <c r="N4172">
        <v>220100</v>
      </c>
      <c r="O4172">
        <v>2</v>
      </c>
    </row>
    <row r="4173" spans="14:15" x14ac:dyDescent="0.25">
      <c r="N4173">
        <v>220150</v>
      </c>
      <c r="O4173">
        <v>3</v>
      </c>
    </row>
    <row r="4174" spans="14:15" x14ac:dyDescent="0.25">
      <c r="N4174">
        <v>220200</v>
      </c>
      <c r="O4174">
        <v>1</v>
      </c>
    </row>
    <row r="4175" spans="14:15" x14ac:dyDescent="0.25">
      <c r="N4175">
        <v>220300</v>
      </c>
      <c r="O4175">
        <v>4</v>
      </c>
    </row>
    <row r="4176" spans="14:15" x14ac:dyDescent="0.25">
      <c r="N4176">
        <v>220400</v>
      </c>
      <c r="O4176">
        <v>1</v>
      </c>
    </row>
    <row r="4177" spans="14:15" x14ac:dyDescent="0.25">
      <c r="N4177">
        <v>220450</v>
      </c>
      <c r="O4177">
        <v>1</v>
      </c>
    </row>
    <row r="4178" spans="14:15" x14ac:dyDescent="0.25">
      <c r="N4178">
        <v>220500</v>
      </c>
      <c r="O4178">
        <v>1</v>
      </c>
    </row>
    <row r="4179" spans="14:15" x14ac:dyDescent="0.25">
      <c r="N4179">
        <v>220600</v>
      </c>
      <c r="O4179">
        <v>1</v>
      </c>
    </row>
    <row r="4180" spans="14:15" x14ac:dyDescent="0.25">
      <c r="N4180">
        <v>220800</v>
      </c>
      <c r="O4180">
        <v>1</v>
      </c>
    </row>
    <row r="4181" spans="14:15" x14ac:dyDescent="0.25">
      <c r="N4181">
        <v>220850</v>
      </c>
      <c r="O4181">
        <v>1</v>
      </c>
    </row>
    <row r="4182" spans="14:15" x14ac:dyDescent="0.25">
      <c r="N4182">
        <v>221000</v>
      </c>
      <c r="O4182">
        <v>1</v>
      </c>
    </row>
    <row r="4183" spans="14:15" x14ac:dyDescent="0.25">
      <c r="N4183">
        <v>221050</v>
      </c>
      <c r="O4183">
        <v>4</v>
      </c>
    </row>
    <row r="4184" spans="14:15" x14ac:dyDescent="0.25">
      <c r="N4184">
        <v>221150</v>
      </c>
      <c r="O4184">
        <v>2</v>
      </c>
    </row>
    <row r="4185" spans="14:15" x14ac:dyDescent="0.25">
      <c r="N4185">
        <v>221200</v>
      </c>
      <c r="O4185">
        <v>1</v>
      </c>
    </row>
    <row r="4186" spans="14:15" x14ac:dyDescent="0.25">
      <c r="N4186">
        <v>221250</v>
      </c>
      <c r="O4186">
        <v>2</v>
      </c>
    </row>
    <row r="4187" spans="14:15" x14ac:dyDescent="0.25">
      <c r="N4187">
        <v>221350</v>
      </c>
      <c r="O4187">
        <v>1</v>
      </c>
    </row>
    <row r="4188" spans="14:15" x14ac:dyDescent="0.25">
      <c r="N4188">
        <v>221500</v>
      </c>
      <c r="O4188">
        <v>1</v>
      </c>
    </row>
    <row r="4189" spans="14:15" x14ac:dyDescent="0.25">
      <c r="N4189">
        <v>221550</v>
      </c>
      <c r="O4189">
        <v>2</v>
      </c>
    </row>
    <row r="4190" spans="14:15" x14ac:dyDescent="0.25">
      <c r="N4190">
        <v>221600</v>
      </c>
      <c r="O4190">
        <v>3</v>
      </c>
    </row>
    <row r="4191" spans="14:15" x14ac:dyDescent="0.25">
      <c r="N4191">
        <v>221650</v>
      </c>
      <c r="O4191">
        <v>2</v>
      </c>
    </row>
    <row r="4192" spans="14:15" x14ac:dyDescent="0.25">
      <c r="N4192">
        <v>221750</v>
      </c>
      <c r="O4192">
        <v>2</v>
      </c>
    </row>
    <row r="4193" spans="14:15" x14ac:dyDescent="0.25">
      <c r="N4193">
        <v>221800</v>
      </c>
      <c r="O4193">
        <v>1</v>
      </c>
    </row>
    <row r="4194" spans="14:15" x14ac:dyDescent="0.25">
      <c r="N4194">
        <v>221900</v>
      </c>
      <c r="O4194">
        <v>1</v>
      </c>
    </row>
    <row r="4195" spans="14:15" x14ac:dyDescent="0.25">
      <c r="N4195">
        <v>221950</v>
      </c>
      <c r="O4195">
        <v>1</v>
      </c>
    </row>
    <row r="4196" spans="14:15" x14ac:dyDescent="0.25">
      <c r="N4196">
        <v>222000</v>
      </c>
      <c r="O4196">
        <v>1</v>
      </c>
    </row>
    <row r="4197" spans="14:15" x14ac:dyDescent="0.25">
      <c r="N4197">
        <v>222250</v>
      </c>
      <c r="O4197">
        <v>1</v>
      </c>
    </row>
    <row r="4198" spans="14:15" x14ac:dyDescent="0.25">
      <c r="N4198">
        <v>222300</v>
      </c>
      <c r="O4198">
        <v>1</v>
      </c>
    </row>
    <row r="4199" spans="14:15" x14ac:dyDescent="0.25">
      <c r="N4199">
        <v>222550</v>
      </c>
      <c r="O4199">
        <v>1</v>
      </c>
    </row>
    <row r="4200" spans="14:15" x14ac:dyDescent="0.25">
      <c r="N4200">
        <v>222600</v>
      </c>
      <c r="O4200">
        <v>4</v>
      </c>
    </row>
    <row r="4201" spans="14:15" x14ac:dyDescent="0.25">
      <c r="N4201">
        <v>222650</v>
      </c>
      <c r="O4201">
        <v>1</v>
      </c>
    </row>
    <row r="4202" spans="14:15" x14ac:dyDescent="0.25">
      <c r="N4202">
        <v>222700</v>
      </c>
      <c r="O4202">
        <v>2</v>
      </c>
    </row>
    <row r="4203" spans="14:15" x14ac:dyDescent="0.25">
      <c r="N4203">
        <v>222750</v>
      </c>
      <c r="O4203">
        <v>1</v>
      </c>
    </row>
    <row r="4204" spans="14:15" x14ac:dyDescent="0.25">
      <c r="N4204">
        <v>222900</v>
      </c>
      <c r="O4204">
        <v>1</v>
      </c>
    </row>
    <row r="4205" spans="14:15" x14ac:dyDescent="0.25">
      <c r="N4205">
        <v>222950</v>
      </c>
      <c r="O4205">
        <v>1</v>
      </c>
    </row>
    <row r="4206" spans="14:15" x14ac:dyDescent="0.25">
      <c r="N4206">
        <v>223050</v>
      </c>
      <c r="O4206">
        <v>1</v>
      </c>
    </row>
    <row r="4207" spans="14:15" x14ac:dyDescent="0.25">
      <c r="N4207">
        <v>223100</v>
      </c>
      <c r="O4207">
        <v>2</v>
      </c>
    </row>
    <row r="4208" spans="14:15" x14ac:dyDescent="0.25">
      <c r="N4208">
        <v>223200</v>
      </c>
      <c r="O4208">
        <v>2</v>
      </c>
    </row>
    <row r="4209" spans="14:15" x14ac:dyDescent="0.25">
      <c r="N4209">
        <v>223300</v>
      </c>
      <c r="O4209">
        <v>1</v>
      </c>
    </row>
    <row r="4210" spans="14:15" x14ac:dyDescent="0.25">
      <c r="N4210">
        <v>223500</v>
      </c>
      <c r="O4210">
        <v>1</v>
      </c>
    </row>
    <row r="4211" spans="14:15" x14ac:dyDescent="0.25">
      <c r="N4211">
        <v>223600</v>
      </c>
      <c r="O4211">
        <v>1</v>
      </c>
    </row>
    <row r="4212" spans="14:15" x14ac:dyDescent="0.25">
      <c r="N4212">
        <v>223650</v>
      </c>
      <c r="O4212">
        <v>1</v>
      </c>
    </row>
    <row r="4213" spans="14:15" x14ac:dyDescent="0.25">
      <c r="N4213">
        <v>223850</v>
      </c>
      <c r="O4213">
        <v>2</v>
      </c>
    </row>
    <row r="4214" spans="14:15" x14ac:dyDescent="0.25">
      <c r="N4214">
        <v>223950</v>
      </c>
      <c r="O4214">
        <v>2</v>
      </c>
    </row>
    <row r="4215" spans="14:15" x14ac:dyDescent="0.25">
      <c r="N4215">
        <v>224050</v>
      </c>
      <c r="O4215">
        <v>1</v>
      </c>
    </row>
    <row r="4216" spans="14:15" x14ac:dyDescent="0.25">
      <c r="N4216">
        <v>224100</v>
      </c>
      <c r="O4216">
        <v>1</v>
      </c>
    </row>
    <row r="4217" spans="14:15" x14ac:dyDescent="0.25">
      <c r="N4217">
        <v>224150</v>
      </c>
      <c r="O4217">
        <v>3</v>
      </c>
    </row>
    <row r="4218" spans="14:15" x14ac:dyDescent="0.25">
      <c r="N4218">
        <v>224300</v>
      </c>
      <c r="O4218">
        <v>1</v>
      </c>
    </row>
    <row r="4219" spans="14:15" x14ac:dyDescent="0.25">
      <c r="N4219">
        <v>224400</v>
      </c>
      <c r="O4219">
        <v>2</v>
      </c>
    </row>
    <row r="4220" spans="14:15" x14ac:dyDescent="0.25">
      <c r="N4220">
        <v>224450</v>
      </c>
      <c r="O4220">
        <v>3</v>
      </c>
    </row>
    <row r="4221" spans="14:15" x14ac:dyDescent="0.25">
      <c r="N4221">
        <v>224500</v>
      </c>
      <c r="O4221">
        <v>1</v>
      </c>
    </row>
    <row r="4222" spans="14:15" x14ac:dyDescent="0.25">
      <c r="N4222">
        <v>224550</v>
      </c>
      <c r="O4222">
        <v>2</v>
      </c>
    </row>
    <row r="4223" spans="14:15" x14ac:dyDescent="0.25">
      <c r="N4223">
        <v>224750</v>
      </c>
      <c r="O4223">
        <v>3</v>
      </c>
    </row>
    <row r="4224" spans="14:15" x14ac:dyDescent="0.25">
      <c r="N4224">
        <v>224800</v>
      </c>
      <c r="O4224">
        <v>1</v>
      </c>
    </row>
    <row r="4225" spans="14:15" x14ac:dyDescent="0.25">
      <c r="N4225">
        <v>224850</v>
      </c>
      <c r="O4225">
        <v>1</v>
      </c>
    </row>
    <row r="4226" spans="14:15" x14ac:dyDescent="0.25">
      <c r="N4226">
        <v>224900</v>
      </c>
      <c r="O4226">
        <v>3</v>
      </c>
    </row>
    <row r="4227" spans="14:15" x14ac:dyDescent="0.25">
      <c r="N4227">
        <v>224950</v>
      </c>
      <c r="O4227">
        <v>1</v>
      </c>
    </row>
    <row r="4228" spans="14:15" x14ac:dyDescent="0.25">
      <c r="N4228">
        <v>225100</v>
      </c>
      <c r="O4228">
        <v>2</v>
      </c>
    </row>
    <row r="4229" spans="14:15" x14ac:dyDescent="0.25">
      <c r="N4229">
        <v>225150</v>
      </c>
      <c r="O4229">
        <v>1</v>
      </c>
    </row>
    <row r="4230" spans="14:15" x14ac:dyDescent="0.25">
      <c r="N4230">
        <v>225200</v>
      </c>
      <c r="O4230">
        <v>2</v>
      </c>
    </row>
    <row r="4231" spans="14:15" x14ac:dyDescent="0.25">
      <c r="N4231">
        <v>225250</v>
      </c>
      <c r="O4231">
        <v>1</v>
      </c>
    </row>
    <row r="4232" spans="14:15" x14ac:dyDescent="0.25">
      <c r="N4232">
        <v>225350</v>
      </c>
      <c r="O4232">
        <v>1</v>
      </c>
    </row>
    <row r="4233" spans="14:15" x14ac:dyDescent="0.25">
      <c r="N4233">
        <v>225400</v>
      </c>
      <c r="O4233">
        <v>1</v>
      </c>
    </row>
    <row r="4234" spans="14:15" x14ac:dyDescent="0.25">
      <c r="N4234">
        <v>225450</v>
      </c>
      <c r="O4234">
        <v>1</v>
      </c>
    </row>
    <row r="4235" spans="14:15" x14ac:dyDescent="0.25">
      <c r="N4235">
        <v>225500</v>
      </c>
      <c r="O4235">
        <v>2</v>
      </c>
    </row>
    <row r="4236" spans="14:15" x14ac:dyDescent="0.25">
      <c r="N4236">
        <v>225600</v>
      </c>
      <c r="O4236">
        <v>2</v>
      </c>
    </row>
    <row r="4237" spans="14:15" x14ac:dyDescent="0.25">
      <c r="N4237">
        <v>225650</v>
      </c>
      <c r="O4237">
        <v>1</v>
      </c>
    </row>
    <row r="4238" spans="14:15" x14ac:dyDescent="0.25">
      <c r="N4238">
        <v>225700</v>
      </c>
      <c r="O4238">
        <v>2</v>
      </c>
    </row>
    <row r="4239" spans="14:15" x14ac:dyDescent="0.25">
      <c r="N4239">
        <v>225800</v>
      </c>
      <c r="O4239">
        <v>1</v>
      </c>
    </row>
    <row r="4240" spans="14:15" x14ac:dyDescent="0.25">
      <c r="N4240">
        <v>225850</v>
      </c>
      <c r="O4240">
        <v>2</v>
      </c>
    </row>
    <row r="4241" spans="14:15" x14ac:dyDescent="0.25">
      <c r="N4241">
        <v>225950</v>
      </c>
      <c r="O4241">
        <v>1</v>
      </c>
    </row>
    <row r="4242" spans="14:15" x14ac:dyDescent="0.25">
      <c r="N4242">
        <v>226000</v>
      </c>
      <c r="O4242">
        <v>1</v>
      </c>
    </row>
    <row r="4243" spans="14:15" x14ac:dyDescent="0.25">
      <c r="N4243">
        <v>226050</v>
      </c>
      <c r="O4243">
        <v>2</v>
      </c>
    </row>
    <row r="4244" spans="14:15" x14ac:dyDescent="0.25">
      <c r="N4244">
        <v>226100</v>
      </c>
      <c r="O4244">
        <v>1</v>
      </c>
    </row>
    <row r="4245" spans="14:15" x14ac:dyDescent="0.25">
      <c r="N4245">
        <v>226150</v>
      </c>
      <c r="O4245">
        <v>1</v>
      </c>
    </row>
    <row r="4246" spans="14:15" x14ac:dyDescent="0.25">
      <c r="N4246">
        <v>226200</v>
      </c>
      <c r="O4246">
        <v>1</v>
      </c>
    </row>
    <row r="4247" spans="14:15" x14ac:dyDescent="0.25">
      <c r="N4247">
        <v>226450</v>
      </c>
      <c r="O4247">
        <v>1</v>
      </c>
    </row>
    <row r="4248" spans="14:15" x14ac:dyDescent="0.25">
      <c r="N4248">
        <v>226550</v>
      </c>
      <c r="O4248">
        <v>1</v>
      </c>
    </row>
    <row r="4249" spans="14:15" x14ac:dyDescent="0.25">
      <c r="N4249">
        <v>226600</v>
      </c>
      <c r="O4249">
        <v>1</v>
      </c>
    </row>
    <row r="4250" spans="14:15" x14ac:dyDescent="0.25">
      <c r="N4250">
        <v>226650</v>
      </c>
      <c r="O4250">
        <v>1</v>
      </c>
    </row>
    <row r="4251" spans="14:15" x14ac:dyDescent="0.25">
      <c r="N4251">
        <v>226700</v>
      </c>
      <c r="O4251">
        <v>3</v>
      </c>
    </row>
    <row r="4252" spans="14:15" x14ac:dyDescent="0.25">
      <c r="N4252">
        <v>226750</v>
      </c>
      <c r="O4252">
        <v>1</v>
      </c>
    </row>
    <row r="4253" spans="14:15" x14ac:dyDescent="0.25">
      <c r="N4253">
        <v>226800</v>
      </c>
      <c r="O4253">
        <v>2</v>
      </c>
    </row>
    <row r="4254" spans="14:15" x14ac:dyDescent="0.25">
      <c r="N4254">
        <v>226950</v>
      </c>
      <c r="O4254">
        <v>1</v>
      </c>
    </row>
    <row r="4255" spans="14:15" x14ac:dyDescent="0.25">
      <c r="N4255">
        <v>227050</v>
      </c>
      <c r="O4255">
        <v>2</v>
      </c>
    </row>
    <row r="4256" spans="14:15" x14ac:dyDescent="0.25">
      <c r="N4256">
        <v>227100</v>
      </c>
      <c r="O4256">
        <v>1</v>
      </c>
    </row>
    <row r="4257" spans="14:15" x14ac:dyDescent="0.25">
      <c r="N4257">
        <v>227350</v>
      </c>
      <c r="O4257">
        <v>1</v>
      </c>
    </row>
    <row r="4258" spans="14:15" x14ac:dyDescent="0.25">
      <c r="N4258">
        <v>227400</v>
      </c>
      <c r="O4258">
        <v>2</v>
      </c>
    </row>
    <row r="4259" spans="14:15" x14ac:dyDescent="0.25">
      <c r="N4259">
        <v>227450</v>
      </c>
      <c r="O4259">
        <v>1</v>
      </c>
    </row>
    <row r="4260" spans="14:15" x14ac:dyDescent="0.25">
      <c r="N4260">
        <v>227500</v>
      </c>
      <c r="O4260">
        <v>3</v>
      </c>
    </row>
    <row r="4261" spans="14:15" x14ac:dyDescent="0.25">
      <c r="N4261">
        <v>227550</v>
      </c>
      <c r="O4261">
        <v>1</v>
      </c>
    </row>
    <row r="4262" spans="14:15" x14ac:dyDescent="0.25">
      <c r="N4262">
        <v>227600</v>
      </c>
      <c r="O4262">
        <v>1</v>
      </c>
    </row>
    <row r="4263" spans="14:15" x14ac:dyDescent="0.25">
      <c r="N4263">
        <v>227700</v>
      </c>
      <c r="O4263">
        <v>1</v>
      </c>
    </row>
    <row r="4264" spans="14:15" x14ac:dyDescent="0.25">
      <c r="N4264">
        <v>227800</v>
      </c>
      <c r="O4264">
        <v>2</v>
      </c>
    </row>
    <row r="4265" spans="14:15" x14ac:dyDescent="0.25">
      <c r="N4265">
        <v>227850</v>
      </c>
      <c r="O4265">
        <v>2</v>
      </c>
    </row>
    <row r="4266" spans="14:15" x14ac:dyDescent="0.25">
      <c r="N4266">
        <v>227900</v>
      </c>
      <c r="O4266">
        <v>1</v>
      </c>
    </row>
    <row r="4267" spans="14:15" x14ac:dyDescent="0.25">
      <c r="N4267">
        <v>227950</v>
      </c>
      <c r="O4267">
        <v>4</v>
      </c>
    </row>
    <row r="4268" spans="14:15" x14ac:dyDescent="0.25">
      <c r="N4268">
        <v>228000</v>
      </c>
      <c r="O4268">
        <v>1</v>
      </c>
    </row>
    <row r="4269" spans="14:15" x14ac:dyDescent="0.25">
      <c r="N4269">
        <v>228050</v>
      </c>
      <c r="O4269">
        <v>2</v>
      </c>
    </row>
    <row r="4270" spans="14:15" x14ac:dyDescent="0.25">
      <c r="N4270">
        <v>228100</v>
      </c>
      <c r="O4270">
        <v>3</v>
      </c>
    </row>
    <row r="4271" spans="14:15" x14ac:dyDescent="0.25">
      <c r="N4271">
        <v>228150</v>
      </c>
      <c r="O4271">
        <v>1</v>
      </c>
    </row>
    <row r="4272" spans="14:15" x14ac:dyDescent="0.25">
      <c r="N4272">
        <v>228350</v>
      </c>
      <c r="O4272">
        <v>1</v>
      </c>
    </row>
    <row r="4273" spans="14:15" x14ac:dyDescent="0.25">
      <c r="N4273">
        <v>228400</v>
      </c>
      <c r="O4273">
        <v>1</v>
      </c>
    </row>
    <row r="4274" spans="14:15" x14ac:dyDescent="0.25">
      <c r="N4274">
        <v>228500</v>
      </c>
      <c r="O4274">
        <v>2</v>
      </c>
    </row>
    <row r="4275" spans="14:15" x14ac:dyDescent="0.25">
      <c r="N4275">
        <v>228550</v>
      </c>
      <c r="O4275">
        <v>1</v>
      </c>
    </row>
    <row r="4276" spans="14:15" x14ac:dyDescent="0.25">
      <c r="N4276">
        <v>228650</v>
      </c>
      <c r="O4276">
        <v>5</v>
      </c>
    </row>
    <row r="4277" spans="14:15" x14ac:dyDescent="0.25">
      <c r="N4277">
        <v>228700</v>
      </c>
      <c r="O4277">
        <v>2</v>
      </c>
    </row>
    <row r="4278" spans="14:15" x14ac:dyDescent="0.25">
      <c r="N4278">
        <v>228750</v>
      </c>
      <c r="O4278">
        <v>1</v>
      </c>
    </row>
    <row r="4279" spans="14:15" x14ac:dyDescent="0.25">
      <c r="N4279">
        <v>228900</v>
      </c>
      <c r="O4279">
        <v>1</v>
      </c>
    </row>
    <row r="4280" spans="14:15" x14ac:dyDescent="0.25">
      <c r="N4280">
        <v>228950</v>
      </c>
      <c r="O4280">
        <v>1</v>
      </c>
    </row>
    <row r="4281" spans="14:15" x14ac:dyDescent="0.25">
      <c r="N4281">
        <v>229000</v>
      </c>
      <c r="O4281">
        <v>2</v>
      </c>
    </row>
    <row r="4282" spans="14:15" x14ac:dyDescent="0.25">
      <c r="N4282">
        <v>229100</v>
      </c>
      <c r="O4282">
        <v>2</v>
      </c>
    </row>
    <row r="4283" spans="14:15" x14ac:dyDescent="0.25">
      <c r="N4283">
        <v>229150</v>
      </c>
      <c r="O4283">
        <v>4</v>
      </c>
    </row>
    <row r="4284" spans="14:15" x14ac:dyDescent="0.25">
      <c r="N4284">
        <v>229250</v>
      </c>
      <c r="O4284">
        <v>3</v>
      </c>
    </row>
    <row r="4285" spans="14:15" x14ac:dyDescent="0.25">
      <c r="N4285">
        <v>229400</v>
      </c>
      <c r="O4285">
        <v>2</v>
      </c>
    </row>
    <row r="4286" spans="14:15" x14ac:dyDescent="0.25">
      <c r="N4286">
        <v>229500</v>
      </c>
      <c r="O4286">
        <v>1</v>
      </c>
    </row>
    <row r="4287" spans="14:15" x14ac:dyDescent="0.25">
      <c r="N4287">
        <v>229650</v>
      </c>
      <c r="O4287">
        <v>1</v>
      </c>
    </row>
    <row r="4288" spans="14:15" x14ac:dyDescent="0.25">
      <c r="N4288">
        <v>229800</v>
      </c>
      <c r="O4288">
        <v>1</v>
      </c>
    </row>
    <row r="4289" spans="14:15" x14ac:dyDescent="0.25">
      <c r="N4289">
        <v>229900</v>
      </c>
      <c r="O4289">
        <v>1</v>
      </c>
    </row>
    <row r="4290" spans="14:15" x14ac:dyDescent="0.25">
      <c r="N4290">
        <v>229950</v>
      </c>
      <c r="O4290">
        <v>1</v>
      </c>
    </row>
    <row r="4291" spans="14:15" x14ac:dyDescent="0.25">
      <c r="N4291">
        <v>230000</v>
      </c>
      <c r="O4291">
        <v>2</v>
      </c>
    </row>
    <row r="4292" spans="14:15" x14ac:dyDescent="0.25">
      <c r="N4292">
        <v>230150</v>
      </c>
      <c r="O4292">
        <v>1</v>
      </c>
    </row>
    <row r="4293" spans="14:15" x14ac:dyDescent="0.25">
      <c r="N4293">
        <v>230200</v>
      </c>
      <c r="O4293">
        <v>2</v>
      </c>
    </row>
    <row r="4294" spans="14:15" x14ac:dyDescent="0.25">
      <c r="N4294">
        <v>230250</v>
      </c>
      <c r="O4294">
        <v>1</v>
      </c>
    </row>
    <row r="4295" spans="14:15" x14ac:dyDescent="0.25">
      <c r="N4295">
        <v>230300</v>
      </c>
      <c r="O4295">
        <v>1</v>
      </c>
    </row>
    <row r="4296" spans="14:15" x14ac:dyDescent="0.25">
      <c r="N4296">
        <v>230350</v>
      </c>
      <c r="O4296">
        <v>1</v>
      </c>
    </row>
    <row r="4297" spans="14:15" x14ac:dyDescent="0.25">
      <c r="N4297">
        <v>230400</v>
      </c>
      <c r="O4297">
        <v>2</v>
      </c>
    </row>
    <row r="4298" spans="14:15" x14ac:dyDescent="0.25">
      <c r="N4298">
        <v>230500</v>
      </c>
      <c r="O4298">
        <v>1</v>
      </c>
    </row>
    <row r="4299" spans="14:15" x14ac:dyDescent="0.25">
      <c r="N4299">
        <v>230550</v>
      </c>
      <c r="O4299">
        <v>1</v>
      </c>
    </row>
    <row r="4300" spans="14:15" x14ac:dyDescent="0.25">
      <c r="N4300">
        <v>230600</v>
      </c>
      <c r="O4300">
        <v>3</v>
      </c>
    </row>
    <row r="4301" spans="14:15" x14ac:dyDescent="0.25">
      <c r="N4301">
        <v>230650</v>
      </c>
      <c r="O4301">
        <v>3</v>
      </c>
    </row>
    <row r="4302" spans="14:15" x14ac:dyDescent="0.25">
      <c r="N4302">
        <v>230700</v>
      </c>
      <c r="O4302">
        <v>1</v>
      </c>
    </row>
    <row r="4303" spans="14:15" x14ac:dyDescent="0.25">
      <c r="N4303">
        <v>230750</v>
      </c>
      <c r="O4303">
        <v>1</v>
      </c>
    </row>
    <row r="4304" spans="14:15" x14ac:dyDescent="0.25">
      <c r="N4304">
        <v>230850</v>
      </c>
      <c r="O4304">
        <v>1</v>
      </c>
    </row>
    <row r="4305" spans="14:15" x14ac:dyDescent="0.25">
      <c r="N4305">
        <v>230900</v>
      </c>
      <c r="O4305">
        <v>1</v>
      </c>
    </row>
    <row r="4306" spans="14:15" x14ac:dyDescent="0.25">
      <c r="N4306">
        <v>230950</v>
      </c>
      <c r="O4306">
        <v>1</v>
      </c>
    </row>
    <row r="4307" spans="14:15" x14ac:dyDescent="0.25">
      <c r="N4307">
        <v>231100</v>
      </c>
      <c r="O4307">
        <v>1</v>
      </c>
    </row>
    <row r="4308" spans="14:15" x14ac:dyDescent="0.25">
      <c r="N4308">
        <v>231150</v>
      </c>
      <c r="O4308">
        <v>1</v>
      </c>
    </row>
    <row r="4309" spans="14:15" x14ac:dyDescent="0.25">
      <c r="N4309">
        <v>231250</v>
      </c>
      <c r="O4309">
        <v>2</v>
      </c>
    </row>
    <row r="4310" spans="14:15" x14ac:dyDescent="0.25">
      <c r="N4310">
        <v>231300</v>
      </c>
      <c r="O4310">
        <v>1</v>
      </c>
    </row>
    <row r="4311" spans="14:15" x14ac:dyDescent="0.25">
      <c r="N4311">
        <v>231400</v>
      </c>
      <c r="O4311">
        <v>1</v>
      </c>
    </row>
    <row r="4312" spans="14:15" x14ac:dyDescent="0.25">
      <c r="N4312">
        <v>231450</v>
      </c>
      <c r="O4312">
        <v>2</v>
      </c>
    </row>
    <row r="4313" spans="14:15" x14ac:dyDescent="0.25">
      <c r="N4313">
        <v>231500</v>
      </c>
      <c r="O4313">
        <v>1</v>
      </c>
    </row>
    <row r="4314" spans="14:15" x14ac:dyDescent="0.25">
      <c r="N4314">
        <v>231650</v>
      </c>
      <c r="O4314">
        <v>1</v>
      </c>
    </row>
    <row r="4315" spans="14:15" x14ac:dyDescent="0.25">
      <c r="N4315">
        <v>231850</v>
      </c>
      <c r="O4315">
        <v>2</v>
      </c>
    </row>
    <row r="4316" spans="14:15" x14ac:dyDescent="0.25">
      <c r="N4316">
        <v>231950</v>
      </c>
      <c r="O4316">
        <v>2</v>
      </c>
    </row>
    <row r="4317" spans="14:15" x14ac:dyDescent="0.25">
      <c r="N4317">
        <v>232150</v>
      </c>
      <c r="O4317">
        <v>3</v>
      </c>
    </row>
    <row r="4318" spans="14:15" x14ac:dyDescent="0.25">
      <c r="N4318">
        <v>232300</v>
      </c>
      <c r="O4318">
        <v>1</v>
      </c>
    </row>
    <row r="4319" spans="14:15" x14ac:dyDescent="0.25">
      <c r="N4319">
        <v>232350</v>
      </c>
      <c r="O4319">
        <v>4</v>
      </c>
    </row>
    <row r="4320" spans="14:15" x14ac:dyDescent="0.25">
      <c r="N4320">
        <v>232450</v>
      </c>
      <c r="O4320">
        <v>1</v>
      </c>
    </row>
    <row r="4321" spans="14:15" x14ac:dyDescent="0.25">
      <c r="N4321">
        <v>232500</v>
      </c>
      <c r="O4321">
        <v>2</v>
      </c>
    </row>
    <row r="4322" spans="14:15" x14ac:dyDescent="0.25">
      <c r="N4322">
        <v>232700</v>
      </c>
      <c r="O4322">
        <v>1</v>
      </c>
    </row>
    <row r="4323" spans="14:15" x14ac:dyDescent="0.25">
      <c r="N4323">
        <v>232750</v>
      </c>
      <c r="O4323">
        <v>2</v>
      </c>
    </row>
    <row r="4324" spans="14:15" x14ac:dyDescent="0.25">
      <c r="N4324">
        <v>232850</v>
      </c>
      <c r="O4324">
        <v>2</v>
      </c>
    </row>
    <row r="4325" spans="14:15" x14ac:dyDescent="0.25">
      <c r="N4325">
        <v>232900</v>
      </c>
      <c r="O4325">
        <v>1</v>
      </c>
    </row>
    <row r="4326" spans="14:15" x14ac:dyDescent="0.25">
      <c r="N4326">
        <v>232950</v>
      </c>
      <c r="O4326">
        <v>2</v>
      </c>
    </row>
    <row r="4327" spans="14:15" x14ac:dyDescent="0.25">
      <c r="N4327">
        <v>233100</v>
      </c>
      <c r="O4327">
        <v>1</v>
      </c>
    </row>
    <row r="4328" spans="14:15" x14ac:dyDescent="0.25">
      <c r="N4328">
        <v>233150</v>
      </c>
      <c r="O4328">
        <v>1</v>
      </c>
    </row>
    <row r="4329" spans="14:15" x14ac:dyDescent="0.25">
      <c r="N4329">
        <v>233250</v>
      </c>
      <c r="O4329">
        <v>3</v>
      </c>
    </row>
    <row r="4330" spans="14:15" x14ac:dyDescent="0.25">
      <c r="N4330">
        <v>233350</v>
      </c>
      <c r="O4330">
        <v>1</v>
      </c>
    </row>
    <row r="4331" spans="14:15" x14ac:dyDescent="0.25">
      <c r="N4331">
        <v>233400</v>
      </c>
      <c r="O4331">
        <v>1</v>
      </c>
    </row>
    <row r="4332" spans="14:15" x14ac:dyDescent="0.25">
      <c r="N4332">
        <v>233500</v>
      </c>
      <c r="O4332">
        <v>2</v>
      </c>
    </row>
    <row r="4333" spans="14:15" x14ac:dyDescent="0.25">
      <c r="N4333">
        <v>233550</v>
      </c>
      <c r="O4333">
        <v>3</v>
      </c>
    </row>
    <row r="4334" spans="14:15" x14ac:dyDescent="0.25">
      <c r="N4334">
        <v>233600</v>
      </c>
      <c r="O4334">
        <v>1</v>
      </c>
    </row>
    <row r="4335" spans="14:15" x14ac:dyDescent="0.25">
      <c r="N4335">
        <v>233700</v>
      </c>
      <c r="O4335">
        <v>1</v>
      </c>
    </row>
    <row r="4336" spans="14:15" x14ac:dyDescent="0.25">
      <c r="N4336">
        <v>233750</v>
      </c>
      <c r="O4336">
        <v>2</v>
      </c>
    </row>
    <row r="4337" spans="14:15" x14ac:dyDescent="0.25">
      <c r="N4337">
        <v>233800</v>
      </c>
      <c r="O4337">
        <v>1</v>
      </c>
    </row>
    <row r="4338" spans="14:15" x14ac:dyDescent="0.25">
      <c r="N4338">
        <v>233850</v>
      </c>
      <c r="O4338">
        <v>1</v>
      </c>
    </row>
    <row r="4339" spans="14:15" x14ac:dyDescent="0.25">
      <c r="N4339">
        <v>234050</v>
      </c>
      <c r="O4339">
        <v>4</v>
      </c>
    </row>
    <row r="4340" spans="14:15" x14ac:dyDescent="0.25">
      <c r="N4340">
        <v>234100</v>
      </c>
      <c r="O4340">
        <v>2</v>
      </c>
    </row>
    <row r="4341" spans="14:15" x14ac:dyDescent="0.25">
      <c r="N4341">
        <v>234200</v>
      </c>
      <c r="O4341">
        <v>1</v>
      </c>
    </row>
    <row r="4342" spans="14:15" x14ac:dyDescent="0.25">
      <c r="N4342">
        <v>234250</v>
      </c>
      <c r="O4342">
        <v>3</v>
      </c>
    </row>
    <row r="4343" spans="14:15" x14ac:dyDescent="0.25">
      <c r="N4343">
        <v>234300</v>
      </c>
      <c r="O4343">
        <v>2</v>
      </c>
    </row>
    <row r="4344" spans="14:15" x14ac:dyDescent="0.25">
      <c r="N4344">
        <v>234350</v>
      </c>
      <c r="O4344">
        <v>1</v>
      </c>
    </row>
    <row r="4345" spans="14:15" x14ac:dyDescent="0.25">
      <c r="N4345">
        <v>234450</v>
      </c>
      <c r="O4345">
        <v>1</v>
      </c>
    </row>
    <row r="4346" spans="14:15" x14ac:dyDescent="0.25">
      <c r="N4346">
        <v>234500</v>
      </c>
      <c r="O4346">
        <v>1</v>
      </c>
    </row>
    <row r="4347" spans="14:15" x14ac:dyDescent="0.25">
      <c r="N4347">
        <v>234550</v>
      </c>
      <c r="O4347">
        <v>1</v>
      </c>
    </row>
    <row r="4348" spans="14:15" x14ac:dyDescent="0.25">
      <c r="N4348">
        <v>234650</v>
      </c>
      <c r="O4348">
        <v>1</v>
      </c>
    </row>
    <row r="4349" spans="14:15" x14ac:dyDescent="0.25">
      <c r="N4349">
        <v>234750</v>
      </c>
      <c r="O4349">
        <v>1</v>
      </c>
    </row>
    <row r="4350" spans="14:15" x14ac:dyDescent="0.25">
      <c r="N4350">
        <v>234800</v>
      </c>
      <c r="O4350">
        <v>1</v>
      </c>
    </row>
    <row r="4351" spans="14:15" x14ac:dyDescent="0.25">
      <c r="N4351">
        <v>234850</v>
      </c>
      <c r="O4351">
        <v>1</v>
      </c>
    </row>
    <row r="4352" spans="14:15" x14ac:dyDescent="0.25">
      <c r="N4352">
        <v>234950</v>
      </c>
      <c r="O4352">
        <v>1</v>
      </c>
    </row>
    <row r="4353" spans="14:15" x14ac:dyDescent="0.25">
      <c r="N4353">
        <v>235000</v>
      </c>
      <c r="O4353">
        <v>2</v>
      </c>
    </row>
    <row r="4354" spans="14:15" x14ac:dyDescent="0.25">
      <c r="N4354">
        <v>235050</v>
      </c>
      <c r="O4354">
        <v>1</v>
      </c>
    </row>
    <row r="4355" spans="14:15" x14ac:dyDescent="0.25">
      <c r="N4355">
        <v>235150</v>
      </c>
      <c r="O4355">
        <v>1</v>
      </c>
    </row>
    <row r="4356" spans="14:15" x14ac:dyDescent="0.25">
      <c r="N4356">
        <v>235250</v>
      </c>
      <c r="O4356">
        <v>1</v>
      </c>
    </row>
    <row r="4357" spans="14:15" x14ac:dyDescent="0.25">
      <c r="N4357">
        <v>235300</v>
      </c>
      <c r="O4357">
        <v>1</v>
      </c>
    </row>
    <row r="4358" spans="14:15" x14ac:dyDescent="0.25">
      <c r="N4358">
        <v>235350</v>
      </c>
      <c r="O4358">
        <v>3</v>
      </c>
    </row>
    <row r="4359" spans="14:15" x14ac:dyDescent="0.25">
      <c r="N4359">
        <v>235400</v>
      </c>
      <c r="O4359">
        <v>4</v>
      </c>
    </row>
    <row r="4360" spans="14:15" x14ac:dyDescent="0.25">
      <c r="N4360">
        <v>235450</v>
      </c>
      <c r="O4360">
        <v>1</v>
      </c>
    </row>
    <row r="4361" spans="14:15" x14ac:dyDescent="0.25">
      <c r="N4361">
        <v>235500</v>
      </c>
      <c r="O4361">
        <v>4</v>
      </c>
    </row>
    <row r="4362" spans="14:15" x14ac:dyDescent="0.25">
      <c r="N4362">
        <v>235550</v>
      </c>
      <c r="O4362">
        <v>1</v>
      </c>
    </row>
    <row r="4363" spans="14:15" x14ac:dyDescent="0.25">
      <c r="N4363">
        <v>235600</v>
      </c>
      <c r="O4363">
        <v>1</v>
      </c>
    </row>
    <row r="4364" spans="14:15" x14ac:dyDescent="0.25">
      <c r="N4364">
        <v>235650</v>
      </c>
      <c r="O4364">
        <v>2</v>
      </c>
    </row>
    <row r="4365" spans="14:15" x14ac:dyDescent="0.25">
      <c r="N4365">
        <v>235750</v>
      </c>
      <c r="O4365">
        <v>1</v>
      </c>
    </row>
    <row r="4366" spans="14:15" x14ac:dyDescent="0.25">
      <c r="N4366">
        <v>235850</v>
      </c>
      <c r="O4366">
        <v>3</v>
      </c>
    </row>
    <row r="4367" spans="14:15" x14ac:dyDescent="0.25">
      <c r="N4367">
        <v>236000</v>
      </c>
      <c r="O4367">
        <v>1</v>
      </c>
    </row>
    <row r="4368" spans="14:15" x14ac:dyDescent="0.25">
      <c r="N4368">
        <v>236050</v>
      </c>
      <c r="O4368">
        <v>1</v>
      </c>
    </row>
    <row r="4369" spans="14:15" x14ac:dyDescent="0.25">
      <c r="N4369">
        <v>236100</v>
      </c>
      <c r="O4369">
        <v>1</v>
      </c>
    </row>
    <row r="4370" spans="14:15" x14ac:dyDescent="0.25">
      <c r="N4370">
        <v>236250</v>
      </c>
      <c r="O4370">
        <v>1</v>
      </c>
    </row>
    <row r="4371" spans="14:15" x14ac:dyDescent="0.25">
      <c r="N4371">
        <v>236300</v>
      </c>
      <c r="O4371">
        <v>1</v>
      </c>
    </row>
    <row r="4372" spans="14:15" x14ac:dyDescent="0.25">
      <c r="N4372">
        <v>236400</v>
      </c>
      <c r="O4372">
        <v>3</v>
      </c>
    </row>
    <row r="4373" spans="14:15" x14ac:dyDescent="0.25">
      <c r="N4373">
        <v>236500</v>
      </c>
      <c r="O4373">
        <v>2</v>
      </c>
    </row>
    <row r="4374" spans="14:15" x14ac:dyDescent="0.25">
      <c r="N4374">
        <v>236600</v>
      </c>
      <c r="O4374">
        <v>1</v>
      </c>
    </row>
    <row r="4375" spans="14:15" x14ac:dyDescent="0.25">
      <c r="N4375">
        <v>236650</v>
      </c>
      <c r="O4375">
        <v>1</v>
      </c>
    </row>
    <row r="4376" spans="14:15" x14ac:dyDescent="0.25">
      <c r="N4376">
        <v>236700</v>
      </c>
      <c r="O4376">
        <v>2</v>
      </c>
    </row>
    <row r="4377" spans="14:15" x14ac:dyDescent="0.25">
      <c r="N4377">
        <v>236750</v>
      </c>
      <c r="O4377">
        <v>3</v>
      </c>
    </row>
    <row r="4378" spans="14:15" x14ac:dyDescent="0.25">
      <c r="N4378">
        <v>236900</v>
      </c>
      <c r="O4378">
        <v>1</v>
      </c>
    </row>
    <row r="4379" spans="14:15" x14ac:dyDescent="0.25">
      <c r="N4379">
        <v>236950</v>
      </c>
      <c r="O4379">
        <v>2</v>
      </c>
    </row>
    <row r="4380" spans="14:15" x14ac:dyDescent="0.25">
      <c r="N4380">
        <v>237000</v>
      </c>
      <c r="O4380">
        <v>1</v>
      </c>
    </row>
    <row r="4381" spans="14:15" x14ac:dyDescent="0.25">
      <c r="N4381">
        <v>237050</v>
      </c>
      <c r="O4381">
        <v>1</v>
      </c>
    </row>
    <row r="4382" spans="14:15" x14ac:dyDescent="0.25">
      <c r="N4382">
        <v>237150</v>
      </c>
      <c r="O4382">
        <v>5</v>
      </c>
    </row>
    <row r="4383" spans="14:15" x14ac:dyDescent="0.25">
      <c r="N4383">
        <v>237200</v>
      </c>
      <c r="O4383">
        <v>1</v>
      </c>
    </row>
    <row r="4384" spans="14:15" x14ac:dyDescent="0.25">
      <c r="N4384">
        <v>237300</v>
      </c>
      <c r="O4384">
        <v>1</v>
      </c>
    </row>
    <row r="4385" spans="14:15" x14ac:dyDescent="0.25">
      <c r="N4385">
        <v>237350</v>
      </c>
      <c r="O4385">
        <v>1</v>
      </c>
    </row>
    <row r="4386" spans="14:15" x14ac:dyDescent="0.25">
      <c r="N4386">
        <v>237400</v>
      </c>
      <c r="O4386">
        <v>2</v>
      </c>
    </row>
    <row r="4387" spans="14:15" x14ac:dyDescent="0.25">
      <c r="N4387">
        <v>237450</v>
      </c>
      <c r="O4387">
        <v>1</v>
      </c>
    </row>
    <row r="4388" spans="14:15" x14ac:dyDescent="0.25">
      <c r="N4388">
        <v>237500</v>
      </c>
      <c r="O4388">
        <v>1</v>
      </c>
    </row>
    <row r="4389" spans="14:15" x14ac:dyDescent="0.25">
      <c r="N4389">
        <v>237550</v>
      </c>
      <c r="O4389">
        <v>2</v>
      </c>
    </row>
    <row r="4390" spans="14:15" x14ac:dyDescent="0.25">
      <c r="N4390">
        <v>237750</v>
      </c>
      <c r="O4390">
        <v>2</v>
      </c>
    </row>
    <row r="4391" spans="14:15" x14ac:dyDescent="0.25">
      <c r="N4391">
        <v>237800</v>
      </c>
      <c r="O4391">
        <v>1</v>
      </c>
    </row>
    <row r="4392" spans="14:15" x14ac:dyDescent="0.25">
      <c r="N4392">
        <v>237850</v>
      </c>
      <c r="O4392">
        <v>1</v>
      </c>
    </row>
    <row r="4393" spans="14:15" x14ac:dyDescent="0.25">
      <c r="N4393">
        <v>237900</v>
      </c>
      <c r="O4393">
        <v>2</v>
      </c>
    </row>
    <row r="4394" spans="14:15" x14ac:dyDescent="0.25">
      <c r="N4394">
        <v>238350</v>
      </c>
      <c r="O4394">
        <v>1</v>
      </c>
    </row>
    <row r="4395" spans="14:15" x14ac:dyDescent="0.25">
      <c r="N4395">
        <v>238500</v>
      </c>
      <c r="O4395">
        <v>1</v>
      </c>
    </row>
    <row r="4396" spans="14:15" x14ac:dyDescent="0.25">
      <c r="N4396">
        <v>238550</v>
      </c>
      <c r="O4396">
        <v>2</v>
      </c>
    </row>
    <row r="4397" spans="14:15" x14ac:dyDescent="0.25">
      <c r="N4397">
        <v>238600</v>
      </c>
      <c r="O4397">
        <v>1</v>
      </c>
    </row>
    <row r="4398" spans="14:15" x14ac:dyDescent="0.25">
      <c r="N4398">
        <v>238650</v>
      </c>
      <c r="O4398">
        <v>1</v>
      </c>
    </row>
    <row r="4399" spans="14:15" x14ac:dyDescent="0.25">
      <c r="N4399">
        <v>238700</v>
      </c>
      <c r="O4399">
        <v>1</v>
      </c>
    </row>
    <row r="4400" spans="14:15" x14ac:dyDescent="0.25">
      <c r="N4400">
        <v>238750</v>
      </c>
      <c r="O4400">
        <v>1</v>
      </c>
    </row>
    <row r="4401" spans="14:15" x14ac:dyDescent="0.25">
      <c r="N4401">
        <v>238900</v>
      </c>
      <c r="O4401">
        <v>1</v>
      </c>
    </row>
    <row r="4402" spans="14:15" x14ac:dyDescent="0.25">
      <c r="N4402">
        <v>238950</v>
      </c>
      <c r="O4402">
        <v>1</v>
      </c>
    </row>
    <row r="4403" spans="14:15" x14ac:dyDescent="0.25">
      <c r="N4403">
        <v>239000</v>
      </c>
      <c r="O4403">
        <v>2</v>
      </c>
    </row>
    <row r="4404" spans="14:15" x14ac:dyDescent="0.25">
      <c r="N4404">
        <v>239050</v>
      </c>
      <c r="O4404">
        <v>1</v>
      </c>
    </row>
    <row r="4405" spans="14:15" x14ac:dyDescent="0.25">
      <c r="N4405">
        <v>239150</v>
      </c>
      <c r="O4405">
        <v>1</v>
      </c>
    </row>
    <row r="4406" spans="14:15" x14ac:dyDescent="0.25">
      <c r="N4406">
        <v>239350</v>
      </c>
      <c r="O4406">
        <v>1</v>
      </c>
    </row>
    <row r="4407" spans="14:15" x14ac:dyDescent="0.25">
      <c r="N4407">
        <v>239400</v>
      </c>
      <c r="O4407">
        <v>1</v>
      </c>
    </row>
    <row r="4408" spans="14:15" x14ac:dyDescent="0.25">
      <c r="N4408">
        <v>239550</v>
      </c>
      <c r="O4408">
        <v>2</v>
      </c>
    </row>
    <row r="4409" spans="14:15" x14ac:dyDescent="0.25">
      <c r="N4409">
        <v>239650</v>
      </c>
      <c r="O4409">
        <v>1</v>
      </c>
    </row>
    <row r="4410" spans="14:15" x14ac:dyDescent="0.25">
      <c r="N4410">
        <v>239700</v>
      </c>
      <c r="O4410">
        <v>1</v>
      </c>
    </row>
    <row r="4411" spans="14:15" x14ac:dyDescent="0.25">
      <c r="N4411">
        <v>239850</v>
      </c>
      <c r="O4411">
        <v>1</v>
      </c>
    </row>
    <row r="4412" spans="14:15" x14ac:dyDescent="0.25">
      <c r="N4412">
        <v>239950</v>
      </c>
      <c r="O4412">
        <v>1</v>
      </c>
    </row>
    <row r="4413" spans="14:15" x14ac:dyDescent="0.25">
      <c r="N4413">
        <v>240000</v>
      </c>
      <c r="O4413">
        <v>1</v>
      </c>
    </row>
    <row r="4414" spans="14:15" x14ac:dyDescent="0.25">
      <c r="N4414">
        <v>240050</v>
      </c>
      <c r="O4414">
        <v>1</v>
      </c>
    </row>
    <row r="4415" spans="14:15" x14ac:dyDescent="0.25">
      <c r="N4415">
        <v>240100</v>
      </c>
      <c r="O4415">
        <v>1</v>
      </c>
    </row>
    <row r="4416" spans="14:15" x14ac:dyDescent="0.25">
      <c r="N4416">
        <v>240350</v>
      </c>
      <c r="O4416">
        <v>1</v>
      </c>
    </row>
    <row r="4417" spans="14:15" x14ac:dyDescent="0.25">
      <c r="N4417">
        <v>240450</v>
      </c>
      <c r="O4417">
        <v>2</v>
      </c>
    </row>
    <row r="4418" spans="14:15" x14ac:dyDescent="0.25">
      <c r="N4418">
        <v>240500</v>
      </c>
      <c r="O4418">
        <v>1</v>
      </c>
    </row>
    <row r="4419" spans="14:15" x14ac:dyDescent="0.25">
      <c r="N4419">
        <v>240550</v>
      </c>
      <c r="O4419">
        <v>1</v>
      </c>
    </row>
    <row r="4420" spans="14:15" x14ac:dyDescent="0.25">
      <c r="N4420">
        <v>240600</v>
      </c>
      <c r="O4420">
        <v>1</v>
      </c>
    </row>
    <row r="4421" spans="14:15" x14ac:dyDescent="0.25">
      <c r="N4421">
        <v>240650</v>
      </c>
      <c r="O4421">
        <v>1</v>
      </c>
    </row>
    <row r="4422" spans="14:15" x14ac:dyDescent="0.25">
      <c r="N4422">
        <v>240800</v>
      </c>
      <c r="O4422">
        <v>1</v>
      </c>
    </row>
    <row r="4423" spans="14:15" x14ac:dyDescent="0.25">
      <c r="N4423">
        <v>240850</v>
      </c>
      <c r="O4423">
        <v>2</v>
      </c>
    </row>
    <row r="4424" spans="14:15" x14ac:dyDescent="0.25">
      <c r="N4424">
        <v>240950</v>
      </c>
      <c r="O4424">
        <v>3</v>
      </c>
    </row>
    <row r="4425" spans="14:15" x14ac:dyDescent="0.25">
      <c r="N4425">
        <v>241000</v>
      </c>
      <c r="O4425">
        <v>2</v>
      </c>
    </row>
    <row r="4426" spans="14:15" x14ac:dyDescent="0.25">
      <c r="N4426">
        <v>241050</v>
      </c>
      <c r="O4426">
        <v>1</v>
      </c>
    </row>
    <row r="4427" spans="14:15" x14ac:dyDescent="0.25">
      <c r="N4427">
        <v>241150</v>
      </c>
      <c r="O4427">
        <v>1</v>
      </c>
    </row>
    <row r="4428" spans="14:15" x14ac:dyDescent="0.25">
      <c r="N4428">
        <v>241200</v>
      </c>
      <c r="O4428">
        <v>1</v>
      </c>
    </row>
    <row r="4429" spans="14:15" x14ac:dyDescent="0.25">
      <c r="N4429">
        <v>241250</v>
      </c>
      <c r="O4429">
        <v>2</v>
      </c>
    </row>
    <row r="4430" spans="14:15" x14ac:dyDescent="0.25">
      <c r="N4430">
        <v>241600</v>
      </c>
      <c r="O4430">
        <v>1</v>
      </c>
    </row>
    <row r="4431" spans="14:15" x14ac:dyDescent="0.25">
      <c r="N4431">
        <v>241650</v>
      </c>
      <c r="O4431">
        <v>1</v>
      </c>
    </row>
    <row r="4432" spans="14:15" x14ac:dyDescent="0.25">
      <c r="N4432">
        <v>241700</v>
      </c>
      <c r="O4432">
        <v>1</v>
      </c>
    </row>
    <row r="4433" spans="14:15" x14ac:dyDescent="0.25">
      <c r="N4433">
        <v>241800</v>
      </c>
      <c r="O4433">
        <v>2</v>
      </c>
    </row>
    <row r="4434" spans="14:15" x14ac:dyDescent="0.25">
      <c r="N4434">
        <v>241900</v>
      </c>
      <c r="O4434">
        <v>1</v>
      </c>
    </row>
    <row r="4435" spans="14:15" x14ac:dyDescent="0.25">
      <c r="N4435">
        <v>242150</v>
      </c>
      <c r="O4435">
        <v>4</v>
      </c>
    </row>
    <row r="4436" spans="14:15" x14ac:dyDescent="0.25">
      <c r="N4436">
        <v>242200</v>
      </c>
      <c r="O4436">
        <v>1</v>
      </c>
    </row>
    <row r="4437" spans="14:15" x14ac:dyDescent="0.25">
      <c r="N4437">
        <v>242350</v>
      </c>
      <c r="O4437">
        <v>1</v>
      </c>
    </row>
    <row r="4438" spans="14:15" x14ac:dyDescent="0.25">
      <c r="N4438">
        <v>242450</v>
      </c>
      <c r="O4438">
        <v>2</v>
      </c>
    </row>
    <row r="4439" spans="14:15" x14ac:dyDescent="0.25">
      <c r="N4439">
        <v>242550</v>
      </c>
      <c r="O4439">
        <v>3</v>
      </c>
    </row>
    <row r="4440" spans="14:15" x14ac:dyDescent="0.25">
      <c r="N4440">
        <v>242600</v>
      </c>
      <c r="O4440">
        <v>2</v>
      </c>
    </row>
    <row r="4441" spans="14:15" x14ac:dyDescent="0.25">
      <c r="N4441">
        <v>242700</v>
      </c>
      <c r="O4441">
        <v>1</v>
      </c>
    </row>
    <row r="4442" spans="14:15" x14ac:dyDescent="0.25">
      <c r="N4442">
        <v>242750</v>
      </c>
      <c r="O4442">
        <v>2</v>
      </c>
    </row>
    <row r="4443" spans="14:15" x14ac:dyDescent="0.25">
      <c r="N4443">
        <v>242800</v>
      </c>
      <c r="O4443">
        <v>2</v>
      </c>
    </row>
    <row r="4444" spans="14:15" x14ac:dyDescent="0.25">
      <c r="N4444">
        <v>243000</v>
      </c>
      <c r="O4444">
        <v>2</v>
      </c>
    </row>
    <row r="4445" spans="14:15" x14ac:dyDescent="0.25">
      <c r="N4445">
        <v>243050</v>
      </c>
      <c r="O4445">
        <v>1</v>
      </c>
    </row>
    <row r="4446" spans="14:15" x14ac:dyDescent="0.25">
      <c r="N4446">
        <v>243100</v>
      </c>
      <c r="O4446">
        <v>1</v>
      </c>
    </row>
    <row r="4447" spans="14:15" x14ac:dyDescent="0.25">
      <c r="N4447">
        <v>243200</v>
      </c>
      <c r="O4447">
        <v>1</v>
      </c>
    </row>
    <row r="4448" spans="14:15" x14ac:dyDescent="0.25">
      <c r="N4448">
        <v>243250</v>
      </c>
      <c r="O4448">
        <v>1</v>
      </c>
    </row>
    <row r="4449" spans="14:15" x14ac:dyDescent="0.25">
      <c r="N4449">
        <v>243300</v>
      </c>
      <c r="O4449">
        <v>1</v>
      </c>
    </row>
    <row r="4450" spans="14:15" x14ac:dyDescent="0.25">
      <c r="N4450">
        <v>243400</v>
      </c>
      <c r="O4450">
        <v>1</v>
      </c>
    </row>
    <row r="4451" spans="14:15" x14ac:dyDescent="0.25">
      <c r="N4451">
        <v>243450</v>
      </c>
      <c r="O4451">
        <v>1</v>
      </c>
    </row>
    <row r="4452" spans="14:15" x14ac:dyDescent="0.25">
      <c r="N4452">
        <v>243550</v>
      </c>
      <c r="O4452">
        <v>1</v>
      </c>
    </row>
    <row r="4453" spans="14:15" x14ac:dyDescent="0.25">
      <c r="N4453">
        <v>243650</v>
      </c>
      <c r="O4453">
        <v>1</v>
      </c>
    </row>
    <row r="4454" spans="14:15" x14ac:dyDescent="0.25">
      <c r="N4454">
        <v>243700</v>
      </c>
      <c r="O4454">
        <v>1</v>
      </c>
    </row>
    <row r="4455" spans="14:15" x14ac:dyDescent="0.25">
      <c r="N4455">
        <v>243850</v>
      </c>
      <c r="O4455">
        <v>2</v>
      </c>
    </row>
    <row r="4456" spans="14:15" x14ac:dyDescent="0.25">
      <c r="N4456">
        <v>243900</v>
      </c>
      <c r="O4456">
        <v>1</v>
      </c>
    </row>
    <row r="4457" spans="14:15" x14ac:dyDescent="0.25">
      <c r="N4457">
        <v>243950</v>
      </c>
      <c r="O4457">
        <v>1</v>
      </c>
    </row>
    <row r="4458" spans="14:15" x14ac:dyDescent="0.25">
      <c r="N4458">
        <v>244000</v>
      </c>
      <c r="O4458">
        <v>1</v>
      </c>
    </row>
    <row r="4459" spans="14:15" x14ac:dyDescent="0.25">
      <c r="N4459">
        <v>244050</v>
      </c>
      <c r="O4459">
        <v>1</v>
      </c>
    </row>
    <row r="4460" spans="14:15" x14ac:dyDescent="0.25">
      <c r="N4460">
        <v>244100</v>
      </c>
      <c r="O4460">
        <v>2</v>
      </c>
    </row>
    <row r="4461" spans="14:15" x14ac:dyDescent="0.25">
      <c r="N4461">
        <v>244250</v>
      </c>
      <c r="O4461">
        <v>2</v>
      </c>
    </row>
    <row r="4462" spans="14:15" x14ac:dyDescent="0.25">
      <c r="N4462">
        <v>244300</v>
      </c>
      <c r="O4462">
        <v>1</v>
      </c>
    </row>
    <row r="4463" spans="14:15" x14ac:dyDescent="0.25">
      <c r="N4463">
        <v>244400</v>
      </c>
      <c r="O4463">
        <v>1</v>
      </c>
    </row>
    <row r="4464" spans="14:15" x14ac:dyDescent="0.25">
      <c r="N4464">
        <v>244500</v>
      </c>
      <c r="O4464">
        <v>1</v>
      </c>
    </row>
    <row r="4465" spans="14:15" x14ac:dyDescent="0.25">
      <c r="N4465">
        <v>244550</v>
      </c>
      <c r="O4465">
        <v>1</v>
      </c>
    </row>
    <row r="4466" spans="14:15" x14ac:dyDescent="0.25">
      <c r="N4466">
        <v>244600</v>
      </c>
      <c r="O4466">
        <v>1</v>
      </c>
    </row>
    <row r="4467" spans="14:15" x14ac:dyDescent="0.25">
      <c r="N4467">
        <v>244700</v>
      </c>
      <c r="O4467">
        <v>1</v>
      </c>
    </row>
    <row r="4468" spans="14:15" x14ac:dyDescent="0.25">
      <c r="N4468">
        <v>244750</v>
      </c>
      <c r="O4468">
        <v>2</v>
      </c>
    </row>
    <row r="4469" spans="14:15" x14ac:dyDescent="0.25">
      <c r="N4469">
        <v>245000</v>
      </c>
      <c r="O4469">
        <v>3</v>
      </c>
    </row>
    <row r="4470" spans="14:15" x14ac:dyDescent="0.25">
      <c r="N4470">
        <v>245050</v>
      </c>
      <c r="O4470">
        <v>2</v>
      </c>
    </row>
    <row r="4471" spans="14:15" x14ac:dyDescent="0.25">
      <c r="N4471">
        <v>245100</v>
      </c>
      <c r="O4471">
        <v>4</v>
      </c>
    </row>
    <row r="4472" spans="14:15" x14ac:dyDescent="0.25">
      <c r="N4472">
        <v>245350</v>
      </c>
      <c r="O4472">
        <v>1</v>
      </c>
    </row>
    <row r="4473" spans="14:15" x14ac:dyDescent="0.25">
      <c r="N4473">
        <v>245400</v>
      </c>
      <c r="O4473">
        <v>2</v>
      </c>
    </row>
    <row r="4474" spans="14:15" x14ac:dyDescent="0.25">
      <c r="N4474">
        <v>245500</v>
      </c>
      <c r="O4474">
        <v>1</v>
      </c>
    </row>
    <row r="4475" spans="14:15" x14ac:dyDescent="0.25">
      <c r="N4475">
        <v>245550</v>
      </c>
      <c r="O4475">
        <v>2</v>
      </c>
    </row>
    <row r="4476" spans="14:15" x14ac:dyDescent="0.25">
      <c r="N4476">
        <v>245600</v>
      </c>
      <c r="O4476">
        <v>1</v>
      </c>
    </row>
    <row r="4477" spans="14:15" x14ac:dyDescent="0.25">
      <c r="N4477">
        <v>245650</v>
      </c>
      <c r="O4477">
        <v>1</v>
      </c>
    </row>
    <row r="4478" spans="14:15" x14ac:dyDescent="0.25">
      <c r="N4478">
        <v>245750</v>
      </c>
      <c r="O4478">
        <v>1</v>
      </c>
    </row>
    <row r="4479" spans="14:15" x14ac:dyDescent="0.25">
      <c r="N4479">
        <v>245900</v>
      </c>
      <c r="O4479">
        <v>1</v>
      </c>
    </row>
    <row r="4480" spans="14:15" x14ac:dyDescent="0.25">
      <c r="N4480">
        <v>246050</v>
      </c>
      <c r="O4480">
        <v>4</v>
      </c>
    </row>
    <row r="4481" spans="14:15" x14ac:dyDescent="0.25">
      <c r="N4481">
        <v>246100</v>
      </c>
      <c r="O4481">
        <v>2</v>
      </c>
    </row>
    <row r="4482" spans="14:15" x14ac:dyDescent="0.25">
      <c r="N4482">
        <v>246250</v>
      </c>
      <c r="O4482">
        <v>1</v>
      </c>
    </row>
    <row r="4483" spans="14:15" x14ac:dyDescent="0.25">
      <c r="N4483">
        <v>246300</v>
      </c>
      <c r="O4483">
        <v>2</v>
      </c>
    </row>
    <row r="4484" spans="14:15" x14ac:dyDescent="0.25">
      <c r="N4484">
        <v>246400</v>
      </c>
      <c r="O4484">
        <v>1</v>
      </c>
    </row>
    <row r="4485" spans="14:15" x14ac:dyDescent="0.25">
      <c r="N4485">
        <v>246500</v>
      </c>
      <c r="O4485">
        <v>3</v>
      </c>
    </row>
    <row r="4486" spans="14:15" x14ac:dyDescent="0.25">
      <c r="N4486">
        <v>246550</v>
      </c>
      <c r="O4486">
        <v>1</v>
      </c>
    </row>
    <row r="4487" spans="14:15" x14ac:dyDescent="0.25">
      <c r="N4487">
        <v>246600</v>
      </c>
      <c r="O4487">
        <v>2</v>
      </c>
    </row>
    <row r="4488" spans="14:15" x14ac:dyDescent="0.25">
      <c r="N4488">
        <v>246650</v>
      </c>
      <c r="O4488">
        <v>2</v>
      </c>
    </row>
    <row r="4489" spans="14:15" x14ac:dyDescent="0.25">
      <c r="N4489">
        <v>246750</v>
      </c>
      <c r="O4489">
        <v>1</v>
      </c>
    </row>
    <row r="4490" spans="14:15" x14ac:dyDescent="0.25">
      <c r="N4490">
        <v>246900</v>
      </c>
      <c r="O4490">
        <v>1</v>
      </c>
    </row>
    <row r="4491" spans="14:15" x14ac:dyDescent="0.25">
      <c r="N4491">
        <v>247150</v>
      </c>
      <c r="O4491">
        <v>1</v>
      </c>
    </row>
    <row r="4492" spans="14:15" x14ac:dyDescent="0.25">
      <c r="N4492">
        <v>247200</v>
      </c>
      <c r="O4492">
        <v>2</v>
      </c>
    </row>
    <row r="4493" spans="14:15" x14ac:dyDescent="0.25">
      <c r="N4493">
        <v>247250</v>
      </c>
      <c r="O4493">
        <v>2</v>
      </c>
    </row>
    <row r="4494" spans="14:15" x14ac:dyDescent="0.25">
      <c r="N4494">
        <v>247300</v>
      </c>
      <c r="O4494">
        <v>1</v>
      </c>
    </row>
    <row r="4495" spans="14:15" x14ac:dyDescent="0.25">
      <c r="N4495">
        <v>247400</v>
      </c>
      <c r="O4495">
        <v>1</v>
      </c>
    </row>
    <row r="4496" spans="14:15" x14ac:dyDescent="0.25">
      <c r="N4496">
        <v>247500</v>
      </c>
      <c r="O4496">
        <v>2</v>
      </c>
    </row>
    <row r="4497" spans="14:15" x14ac:dyDescent="0.25">
      <c r="N4497">
        <v>247600</v>
      </c>
      <c r="O4497">
        <v>1</v>
      </c>
    </row>
    <row r="4498" spans="14:15" x14ac:dyDescent="0.25">
      <c r="N4498">
        <v>247900</v>
      </c>
      <c r="O4498">
        <v>2</v>
      </c>
    </row>
    <row r="4499" spans="14:15" x14ac:dyDescent="0.25">
      <c r="N4499">
        <v>247950</v>
      </c>
      <c r="O4499">
        <v>1</v>
      </c>
    </row>
    <row r="4500" spans="14:15" x14ac:dyDescent="0.25">
      <c r="N4500">
        <v>248000</v>
      </c>
      <c r="O4500">
        <v>1</v>
      </c>
    </row>
    <row r="4501" spans="14:15" x14ac:dyDescent="0.25">
      <c r="N4501">
        <v>248100</v>
      </c>
      <c r="O4501">
        <v>1</v>
      </c>
    </row>
    <row r="4502" spans="14:15" x14ac:dyDescent="0.25">
      <c r="N4502">
        <v>248150</v>
      </c>
      <c r="O4502">
        <v>1</v>
      </c>
    </row>
    <row r="4503" spans="14:15" x14ac:dyDescent="0.25">
      <c r="N4503">
        <v>248350</v>
      </c>
      <c r="O4503">
        <v>4</v>
      </c>
    </row>
    <row r="4504" spans="14:15" x14ac:dyDescent="0.25">
      <c r="N4504">
        <v>248400</v>
      </c>
      <c r="O4504">
        <v>3</v>
      </c>
    </row>
    <row r="4505" spans="14:15" x14ac:dyDescent="0.25">
      <c r="N4505">
        <v>248450</v>
      </c>
      <c r="O4505">
        <v>2</v>
      </c>
    </row>
    <row r="4506" spans="14:15" x14ac:dyDescent="0.25">
      <c r="N4506">
        <v>248650</v>
      </c>
      <c r="O4506">
        <v>1</v>
      </c>
    </row>
    <row r="4507" spans="14:15" x14ac:dyDescent="0.25">
      <c r="N4507">
        <v>248700</v>
      </c>
      <c r="O4507">
        <v>3</v>
      </c>
    </row>
    <row r="4508" spans="14:15" x14ac:dyDescent="0.25">
      <c r="N4508">
        <v>248750</v>
      </c>
      <c r="O4508">
        <v>4</v>
      </c>
    </row>
    <row r="4509" spans="14:15" x14ac:dyDescent="0.25">
      <c r="N4509">
        <v>248800</v>
      </c>
      <c r="O4509">
        <v>1</v>
      </c>
    </row>
    <row r="4510" spans="14:15" x14ac:dyDescent="0.25">
      <c r="N4510">
        <v>248850</v>
      </c>
      <c r="O4510">
        <v>2</v>
      </c>
    </row>
    <row r="4511" spans="14:15" x14ac:dyDescent="0.25">
      <c r="N4511">
        <v>248900</v>
      </c>
      <c r="O4511">
        <v>1</v>
      </c>
    </row>
    <row r="4512" spans="14:15" x14ac:dyDescent="0.25">
      <c r="N4512">
        <v>249000</v>
      </c>
      <c r="O4512">
        <v>1</v>
      </c>
    </row>
    <row r="4513" spans="14:15" x14ac:dyDescent="0.25">
      <c r="N4513">
        <v>249100</v>
      </c>
      <c r="O4513">
        <v>2</v>
      </c>
    </row>
    <row r="4514" spans="14:15" x14ac:dyDescent="0.25">
      <c r="N4514">
        <v>249150</v>
      </c>
      <c r="O4514">
        <v>1</v>
      </c>
    </row>
    <row r="4515" spans="14:15" x14ac:dyDescent="0.25">
      <c r="N4515">
        <v>249250</v>
      </c>
      <c r="O4515">
        <v>1</v>
      </c>
    </row>
    <row r="4516" spans="14:15" x14ac:dyDescent="0.25">
      <c r="N4516">
        <v>249350</v>
      </c>
      <c r="O4516">
        <v>1</v>
      </c>
    </row>
    <row r="4517" spans="14:15" x14ac:dyDescent="0.25">
      <c r="N4517">
        <v>249400</v>
      </c>
      <c r="O4517">
        <v>1</v>
      </c>
    </row>
    <row r="4518" spans="14:15" x14ac:dyDescent="0.25">
      <c r="N4518">
        <v>249450</v>
      </c>
      <c r="O4518">
        <v>1</v>
      </c>
    </row>
    <row r="4519" spans="14:15" x14ac:dyDescent="0.25">
      <c r="N4519">
        <v>249500</v>
      </c>
      <c r="O4519">
        <v>1</v>
      </c>
    </row>
    <row r="4520" spans="14:15" x14ac:dyDescent="0.25">
      <c r="N4520">
        <v>249800</v>
      </c>
      <c r="O4520">
        <v>2</v>
      </c>
    </row>
    <row r="4521" spans="14:15" x14ac:dyDescent="0.25">
      <c r="N4521">
        <v>249850</v>
      </c>
      <c r="O4521">
        <v>1</v>
      </c>
    </row>
    <row r="4522" spans="14:15" x14ac:dyDescent="0.25">
      <c r="N4522">
        <v>249900</v>
      </c>
      <c r="O4522">
        <v>1</v>
      </c>
    </row>
    <row r="4523" spans="14:15" x14ac:dyDescent="0.25">
      <c r="N4523">
        <v>250200</v>
      </c>
      <c r="O4523">
        <v>1</v>
      </c>
    </row>
    <row r="4524" spans="14:15" x14ac:dyDescent="0.25">
      <c r="N4524">
        <v>250250</v>
      </c>
      <c r="O4524">
        <v>2</v>
      </c>
    </row>
    <row r="4525" spans="14:15" x14ac:dyDescent="0.25">
      <c r="N4525">
        <v>250500</v>
      </c>
      <c r="O4525">
        <v>1</v>
      </c>
    </row>
    <row r="4526" spans="14:15" x14ac:dyDescent="0.25">
      <c r="N4526">
        <v>250900</v>
      </c>
      <c r="O4526">
        <v>1</v>
      </c>
    </row>
    <row r="4527" spans="14:15" x14ac:dyDescent="0.25">
      <c r="N4527">
        <v>251100</v>
      </c>
      <c r="O4527">
        <v>1</v>
      </c>
    </row>
    <row r="4528" spans="14:15" x14ac:dyDescent="0.25">
      <c r="N4528">
        <v>251200</v>
      </c>
      <c r="O4528">
        <v>1</v>
      </c>
    </row>
    <row r="4529" spans="14:15" x14ac:dyDescent="0.25">
      <c r="N4529">
        <v>251350</v>
      </c>
      <c r="O4529">
        <v>1</v>
      </c>
    </row>
    <row r="4530" spans="14:15" x14ac:dyDescent="0.25">
      <c r="N4530">
        <v>251450</v>
      </c>
      <c r="O4530">
        <v>2</v>
      </c>
    </row>
    <row r="4531" spans="14:15" x14ac:dyDescent="0.25">
      <c r="N4531">
        <v>251500</v>
      </c>
      <c r="O4531">
        <v>1</v>
      </c>
    </row>
    <row r="4532" spans="14:15" x14ac:dyDescent="0.25">
      <c r="N4532">
        <v>251650</v>
      </c>
      <c r="O4532">
        <v>1</v>
      </c>
    </row>
    <row r="4533" spans="14:15" x14ac:dyDescent="0.25">
      <c r="N4533">
        <v>251750</v>
      </c>
      <c r="O4533">
        <v>2</v>
      </c>
    </row>
    <row r="4534" spans="14:15" x14ac:dyDescent="0.25">
      <c r="N4534">
        <v>251900</v>
      </c>
      <c r="O4534">
        <v>1</v>
      </c>
    </row>
    <row r="4535" spans="14:15" x14ac:dyDescent="0.25">
      <c r="N4535">
        <v>252050</v>
      </c>
      <c r="O4535">
        <v>1</v>
      </c>
    </row>
    <row r="4536" spans="14:15" x14ac:dyDescent="0.25">
      <c r="N4536">
        <v>252250</v>
      </c>
      <c r="O4536">
        <v>2</v>
      </c>
    </row>
    <row r="4537" spans="14:15" x14ac:dyDescent="0.25">
      <c r="N4537">
        <v>252300</v>
      </c>
      <c r="O4537">
        <v>1</v>
      </c>
    </row>
    <row r="4538" spans="14:15" x14ac:dyDescent="0.25">
      <c r="N4538">
        <v>252500</v>
      </c>
      <c r="O4538">
        <v>1</v>
      </c>
    </row>
    <row r="4539" spans="14:15" x14ac:dyDescent="0.25">
      <c r="N4539">
        <v>252550</v>
      </c>
      <c r="O4539">
        <v>1</v>
      </c>
    </row>
    <row r="4540" spans="14:15" x14ac:dyDescent="0.25">
      <c r="N4540">
        <v>252600</v>
      </c>
      <c r="O4540">
        <v>1</v>
      </c>
    </row>
    <row r="4541" spans="14:15" x14ac:dyDescent="0.25">
      <c r="N4541">
        <v>252750</v>
      </c>
      <c r="O4541">
        <v>1</v>
      </c>
    </row>
    <row r="4542" spans="14:15" x14ac:dyDescent="0.25">
      <c r="N4542">
        <v>252800</v>
      </c>
      <c r="O4542">
        <v>1</v>
      </c>
    </row>
    <row r="4543" spans="14:15" x14ac:dyDescent="0.25">
      <c r="N4543">
        <v>252900</v>
      </c>
      <c r="O4543">
        <v>1</v>
      </c>
    </row>
    <row r="4544" spans="14:15" x14ac:dyDescent="0.25">
      <c r="N4544">
        <v>252950</v>
      </c>
      <c r="O4544">
        <v>1</v>
      </c>
    </row>
    <row r="4545" spans="14:15" x14ac:dyDescent="0.25">
      <c r="N4545">
        <v>253050</v>
      </c>
      <c r="O4545">
        <v>2</v>
      </c>
    </row>
    <row r="4546" spans="14:15" x14ac:dyDescent="0.25">
      <c r="N4546">
        <v>253150</v>
      </c>
      <c r="O4546">
        <v>1</v>
      </c>
    </row>
    <row r="4547" spans="14:15" x14ac:dyDescent="0.25">
      <c r="N4547">
        <v>253250</v>
      </c>
      <c r="O4547">
        <v>2</v>
      </c>
    </row>
    <row r="4548" spans="14:15" x14ac:dyDescent="0.25">
      <c r="N4548">
        <v>253350</v>
      </c>
      <c r="O4548">
        <v>1</v>
      </c>
    </row>
    <row r="4549" spans="14:15" x14ac:dyDescent="0.25">
      <c r="N4549">
        <v>253400</v>
      </c>
      <c r="O4549">
        <v>1</v>
      </c>
    </row>
    <row r="4550" spans="14:15" x14ac:dyDescent="0.25">
      <c r="N4550">
        <v>253450</v>
      </c>
      <c r="O4550">
        <v>1</v>
      </c>
    </row>
    <row r="4551" spans="14:15" x14ac:dyDescent="0.25">
      <c r="N4551">
        <v>253550</v>
      </c>
      <c r="O4551">
        <v>2</v>
      </c>
    </row>
    <row r="4552" spans="14:15" x14ac:dyDescent="0.25">
      <c r="N4552">
        <v>253700</v>
      </c>
      <c r="O4552">
        <v>1</v>
      </c>
    </row>
    <row r="4553" spans="14:15" x14ac:dyDescent="0.25">
      <c r="N4553">
        <v>253750</v>
      </c>
      <c r="O4553">
        <v>3</v>
      </c>
    </row>
    <row r="4554" spans="14:15" x14ac:dyDescent="0.25">
      <c r="N4554">
        <v>253850</v>
      </c>
      <c r="O4554">
        <v>1</v>
      </c>
    </row>
    <row r="4555" spans="14:15" x14ac:dyDescent="0.25">
      <c r="N4555">
        <v>254050</v>
      </c>
      <c r="O4555">
        <v>1</v>
      </c>
    </row>
    <row r="4556" spans="14:15" x14ac:dyDescent="0.25">
      <c r="N4556">
        <v>254100</v>
      </c>
      <c r="O4556">
        <v>1</v>
      </c>
    </row>
    <row r="4557" spans="14:15" x14ac:dyDescent="0.25">
      <c r="N4557">
        <v>254450</v>
      </c>
      <c r="O4557">
        <v>2</v>
      </c>
    </row>
    <row r="4558" spans="14:15" x14ac:dyDescent="0.25">
      <c r="N4558">
        <v>254600</v>
      </c>
      <c r="O4558">
        <v>1</v>
      </c>
    </row>
    <row r="4559" spans="14:15" x14ac:dyDescent="0.25">
      <c r="N4559">
        <v>254800</v>
      </c>
      <c r="O4559">
        <v>1</v>
      </c>
    </row>
    <row r="4560" spans="14:15" x14ac:dyDescent="0.25">
      <c r="N4560">
        <v>255000</v>
      </c>
      <c r="O4560">
        <v>1</v>
      </c>
    </row>
    <row r="4561" spans="14:15" x14ac:dyDescent="0.25">
      <c r="N4561">
        <v>255050</v>
      </c>
      <c r="O4561">
        <v>1</v>
      </c>
    </row>
    <row r="4562" spans="14:15" x14ac:dyDescent="0.25">
      <c r="N4562">
        <v>255100</v>
      </c>
      <c r="O4562">
        <v>2</v>
      </c>
    </row>
    <row r="4563" spans="14:15" x14ac:dyDescent="0.25">
      <c r="N4563">
        <v>255200</v>
      </c>
      <c r="O4563">
        <v>1</v>
      </c>
    </row>
    <row r="4564" spans="14:15" x14ac:dyDescent="0.25">
      <c r="N4564">
        <v>255250</v>
      </c>
      <c r="O4564">
        <v>1</v>
      </c>
    </row>
    <row r="4565" spans="14:15" x14ac:dyDescent="0.25">
      <c r="N4565">
        <v>255350</v>
      </c>
      <c r="O4565">
        <v>1</v>
      </c>
    </row>
    <row r="4566" spans="14:15" x14ac:dyDescent="0.25">
      <c r="N4566">
        <v>255600</v>
      </c>
      <c r="O4566">
        <v>1</v>
      </c>
    </row>
    <row r="4567" spans="14:15" x14ac:dyDescent="0.25">
      <c r="N4567">
        <v>255650</v>
      </c>
      <c r="O4567">
        <v>1</v>
      </c>
    </row>
    <row r="4568" spans="14:15" x14ac:dyDescent="0.25">
      <c r="N4568">
        <v>255700</v>
      </c>
      <c r="O4568">
        <v>1</v>
      </c>
    </row>
    <row r="4569" spans="14:15" x14ac:dyDescent="0.25">
      <c r="N4569">
        <v>256000</v>
      </c>
      <c r="O4569">
        <v>1</v>
      </c>
    </row>
    <row r="4570" spans="14:15" x14ac:dyDescent="0.25">
      <c r="N4570">
        <v>256050</v>
      </c>
      <c r="O4570">
        <v>1</v>
      </c>
    </row>
    <row r="4571" spans="14:15" x14ac:dyDescent="0.25">
      <c r="N4571">
        <v>256150</v>
      </c>
      <c r="O4571">
        <v>2</v>
      </c>
    </row>
    <row r="4572" spans="14:15" x14ac:dyDescent="0.25">
      <c r="N4572">
        <v>256300</v>
      </c>
      <c r="O4572">
        <v>2</v>
      </c>
    </row>
    <row r="4573" spans="14:15" x14ac:dyDescent="0.25">
      <c r="N4573">
        <v>256350</v>
      </c>
      <c r="O4573">
        <v>1</v>
      </c>
    </row>
    <row r="4574" spans="14:15" x14ac:dyDescent="0.25">
      <c r="N4574">
        <v>256400</v>
      </c>
      <c r="O4574">
        <v>1</v>
      </c>
    </row>
    <row r="4575" spans="14:15" x14ac:dyDescent="0.25">
      <c r="N4575">
        <v>256450</v>
      </c>
      <c r="O4575">
        <v>3</v>
      </c>
    </row>
    <row r="4576" spans="14:15" x14ac:dyDescent="0.25">
      <c r="N4576">
        <v>256750</v>
      </c>
      <c r="O4576">
        <v>1</v>
      </c>
    </row>
    <row r="4577" spans="14:15" x14ac:dyDescent="0.25">
      <c r="N4577">
        <v>256900</v>
      </c>
      <c r="O4577">
        <v>1</v>
      </c>
    </row>
    <row r="4578" spans="14:15" x14ac:dyDescent="0.25">
      <c r="N4578">
        <v>256950</v>
      </c>
      <c r="O4578">
        <v>2</v>
      </c>
    </row>
    <row r="4579" spans="14:15" x14ac:dyDescent="0.25">
      <c r="N4579">
        <v>257000</v>
      </c>
      <c r="O4579">
        <v>1</v>
      </c>
    </row>
    <row r="4580" spans="14:15" x14ac:dyDescent="0.25">
      <c r="N4580">
        <v>257300</v>
      </c>
      <c r="O4580">
        <v>1</v>
      </c>
    </row>
    <row r="4581" spans="14:15" x14ac:dyDescent="0.25">
      <c r="N4581">
        <v>257400</v>
      </c>
      <c r="O4581">
        <v>3</v>
      </c>
    </row>
    <row r="4582" spans="14:15" x14ac:dyDescent="0.25">
      <c r="N4582">
        <v>257450</v>
      </c>
      <c r="O4582">
        <v>1</v>
      </c>
    </row>
    <row r="4583" spans="14:15" x14ac:dyDescent="0.25">
      <c r="N4583">
        <v>257650</v>
      </c>
      <c r="O4583">
        <v>1</v>
      </c>
    </row>
    <row r="4584" spans="14:15" x14ac:dyDescent="0.25">
      <c r="N4584">
        <v>257700</v>
      </c>
      <c r="O4584">
        <v>2</v>
      </c>
    </row>
    <row r="4585" spans="14:15" x14ac:dyDescent="0.25">
      <c r="N4585">
        <v>257750</v>
      </c>
      <c r="O4585">
        <v>1</v>
      </c>
    </row>
    <row r="4586" spans="14:15" x14ac:dyDescent="0.25">
      <c r="N4586">
        <v>257800</v>
      </c>
      <c r="O4586">
        <v>2</v>
      </c>
    </row>
    <row r="4587" spans="14:15" x14ac:dyDescent="0.25">
      <c r="N4587">
        <v>257850</v>
      </c>
      <c r="O4587">
        <v>1</v>
      </c>
    </row>
    <row r="4588" spans="14:15" x14ac:dyDescent="0.25">
      <c r="N4588">
        <v>258150</v>
      </c>
      <c r="O4588">
        <v>1</v>
      </c>
    </row>
    <row r="4589" spans="14:15" x14ac:dyDescent="0.25">
      <c r="N4589">
        <v>258200</v>
      </c>
      <c r="O4589">
        <v>3</v>
      </c>
    </row>
    <row r="4590" spans="14:15" x14ac:dyDescent="0.25">
      <c r="N4590">
        <v>258600</v>
      </c>
      <c r="O4590">
        <v>1</v>
      </c>
    </row>
    <row r="4591" spans="14:15" x14ac:dyDescent="0.25">
      <c r="N4591">
        <v>258650</v>
      </c>
      <c r="O4591">
        <v>1</v>
      </c>
    </row>
    <row r="4592" spans="14:15" x14ac:dyDescent="0.25">
      <c r="N4592">
        <v>258750</v>
      </c>
      <c r="O4592">
        <v>1</v>
      </c>
    </row>
    <row r="4593" spans="14:15" x14ac:dyDescent="0.25">
      <c r="N4593">
        <v>258800</v>
      </c>
      <c r="O4593">
        <v>1</v>
      </c>
    </row>
    <row r="4594" spans="14:15" x14ac:dyDescent="0.25">
      <c r="N4594">
        <v>258850</v>
      </c>
      <c r="O4594">
        <v>2</v>
      </c>
    </row>
    <row r="4595" spans="14:15" x14ac:dyDescent="0.25">
      <c r="N4595">
        <v>258900</v>
      </c>
      <c r="O4595">
        <v>3</v>
      </c>
    </row>
    <row r="4596" spans="14:15" x14ac:dyDescent="0.25">
      <c r="N4596">
        <v>259000</v>
      </c>
      <c r="O4596">
        <v>1</v>
      </c>
    </row>
    <row r="4597" spans="14:15" x14ac:dyDescent="0.25">
      <c r="N4597">
        <v>259100</v>
      </c>
      <c r="O4597">
        <v>1</v>
      </c>
    </row>
    <row r="4598" spans="14:15" x14ac:dyDescent="0.25">
      <c r="N4598">
        <v>259250</v>
      </c>
      <c r="O4598">
        <v>1</v>
      </c>
    </row>
    <row r="4599" spans="14:15" x14ac:dyDescent="0.25">
      <c r="N4599">
        <v>259300</v>
      </c>
      <c r="O4599">
        <v>3</v>
      </c>
    </row>
    <row r="4600" spans="14:15" x14ac:dyDescent="0.25">
      <c r="N4600">
        <v>259350</v>
      </c>
      <c r="O4600">
        <v>1</v>
      </c>
    </row>
    <row r="4601" spans="14:15" x14ac:dyDescent="0.25">
      <c r="N4601">
        <v>259600</v>
      </c>
      <c r="O4601">
        <v>1</v>
      </c>
    </row>
    <row r="4602" spans="14:15" x14ac:dyDescent="0.25">
      <c r="N4602">
        <v>259650</v>
      </c>
      <c r="O4602">
        <v>1</v>
      </c>
    </row>
    <row r="4603" spans="14:15" x14ac:dyDescent="0.25">
      <c r="N4603">
        <v>259700</v>
      </c>
      <c r="O4603">
        <v>1</v>
      </c>
    </row>
    <row r="4604" spans="14:15" x14ac:dyDescent="0.25">
      <c r="N4604">
        <v>259750</v>
      </c>
      <c r="O4604">
        <v>2</v>
      </c>
    </row>
    <row r="4605" spans="14:15" x14ac:dyDescent="0.25">
      <c r="N4605">
        <v>259800</v>
      </c>
      <c r="O4605">
        <v>2</v>
      </c>
    </row>
    <row r="4606" spans="14:15" x14ac:dyDescent="0.25">
      <c r="N4606">
        <v>259850</v>
      </c>
      <c r="O4606">
        <v>1</v>
      </c>
    </row>
    <row r="4607" spans="14:15" x14ac:dyDescent="0.25">
      <c r="N4607">
        <v>260000</v>
      </c>
      <c r="O4607">
        <v>1</v>
      </c>
    </row>
    <row r="4608" spans="14:15" x14ac:dyDescent="0.25">
      <c r="N4608">
        <v>260050</v>
      </c>
      <c r="O4608">
        <v>1</v>
      </c>
    </row>
    <row r="4609" spans="14:15" x14ac:dyDescent="0.25">
      <c r="N4609">
        <v>260250</v>
      </c>
      <c r="O4609">
        <v>1</v>
      </c>
    </row>
    <row r="4610" spans="14:15" x14ac:dyDescent="0.25">
      <c r="N4610">
        <v>260450</v>
      </c>
      <c r="O4610">
        <v>1</v>
      </c>
    </row>
    <row r="4611" spans="14:15" x14ac:dyDescent="0.25">
      <c r="N4611">
        <v>260500</v>
      </c>
      <c r="O4611">
        <v>1</v>
      </c>
    </row>
    <row r="4612" spans="14:15" x14ac:dyDescent="0.25">
      <c r="N4612">
        <v>260600</v>
      </c>
      <c r="O4612">
        <v>1</v>
      </c>
    </row>
    <row r="4613" spans="14:15" x14ac:dyDescent="0.25">
      <c r="N4613">
        <v>260650</v>
      </c>
      <c r="O4613">
        <v>1</v>
      </c>
    </row>
    <row r="4614" spans="14:15" x14ac:dyDescent="0.25">
      <c r="N4614">
        <v>260700</v>
      </c>
      <c r="O4614">
        <v>1</v>
      </c>
    </row>
    <row r="4615" spans="14:15" x14ac:dyDescent="0.25">
      <c r="N4615">
        <v>260750</v>
      </c>
      <c r="O4615">
        <v>1</v>
      </c>
    </row>
    <row r="4616" spans="14:15" x14ac:dyDescent="0.25">
      <c r="N4616">
        <v>260900</v>
      </c>
      <c r="O4616">
        <v>2</v>
      </c>
    </row>
    <row r="4617" spans="14:15" x14ac:dyDescent="0.25">
      <c r="N4617">
        <v>260950</v>
      </c>
      <c r="O4617">
        <v>1</v>
      </c>
    </row>
    <row r="4618" spans="14:15" x14ac:dyDescent="0.25">
      <c r="N4618">
        <v>261000</v>
      </c>
      <c r="O4618">
        <v>1</v>
      </c>
    </row>
    <row r="4619" spans="14:15" x14ac:dyDescent="0.25">
      <c r="N4619">
        <v>261050</v>
      </c>
      <c r="O4619">
        <v>2</v>
      </c>
    </row>
    <row r="4620" spans="14:15" x14ac:dyDescent="0.25">
      <c r="N4620">
        <v>261100</v>
      </c>
      <c r="O4620">
        <v>3</v>
      </c>
    </row>
    <row r="4621" spans="14:15" x14ac:dyDescent="0.25">
      <c r="N4621">
        <v>261150</v>
      </c>
      <c r="O4621">
        <v>1</v>
      </c>
    </row>
    <row r="4622" spans="14:15" x14ac:dyDescent="0.25">
      <c r="N4622">
        <v>261200</v>
      </c>
      <c r="O4622">
        <v>1</v>
      </c>
    </row>
    <row r="4623" spans="14:15" x14ac:dyDescent="0.25">
      <c r="N4623">
        <v>261250</v>
      </c>
      <c r="O4623">
        <v>1</v>
      </c>
    </row>
    <row r="4624" spans="14:15" x14ac:dyDescent="0.25">
      <c r="N4624">
        <v>261450</v>
      </c>
      <c r="O4624">
        <v>2</v>
      </c>
    </row>
    <row r="4625" spans="14:15" x14ac:dyDescent="0.25">
      <c r="N4625">
        <v>261500</v>
      </c>
      <c r="O4625">
        <v>1</v>
      </c>
    </row>
    <row r="4626" spans="14:15" x14ac:dyDescent="0.25">
      <c r="N4626">
        <v>261550</v>
      </c>
      <c r="O4626">
        <v>2</v>
      </c>
    </row>
    <row r="4627" spans="14:15" x14ac:dyDescent="0.25">
      <c r="N4627">
        <v>261650</v>
      </c>
      <c r="O4627">
        <v>2</v>
      </c>
    </row>
    <row r="4628" spans="14:15" x14ac:dyDescent="0.25">
      <c r="N4628">
        <v>261800</v>
      </c>
      <c r="O4628">
        <v>2</v>
      </c>
    </row>
    <row r="4629" spans="14:15" x14ac:dyDescent="0.25">
      <c r="N4629">
        <v>262000</v>
      </c>
      <c r="O4629">
        <v>1</v>
      </c>
    </row>
    <row r="4630" spans="14:15" x14ac:dyDescent="0.25">
      <c r="N4630">
        <v>262100</v>
      </c>
      <c r="O4630">
        <v>1</v>
      </c>
    </row>
    <row r="4631" spans="14:15" x14ac:dyDescent="0.25">
      <c r="N4631">
        <v>262150</v>
      </c>
      <c r="O4631">
        <v>1</v>
      </c>
    </row>
    <row r="4632" spans="14:15" x14ac:dyDescent="0.25">
      <c r="N4632">
        <v>262200</v>
      </c>
      <c r="O4632">
        <v>1</v>
      </c>
    </row>
    <row r="4633" spans="14:15" x14ac:dyDescent="0.25">
      <c r="N4633">
        <v>262300</v>
      </c>
      <c r="O4633">
        <v>1</v>
      </c>
    </row>
    <row r="4634" spans="14:15" x14ac:dyDescent="0.25">
      <c r="N4634">
        <v>262400</v>
      </c>
      <c r="O4634">
        <v>1</v>
      </c>
    </row>
    <row r="4635" spans="14:15" x14ac:dyDescent="0.25">
      <c r="N4635">
        <v>262450</v>
      </c>
      <c r="O4635">
        <v>1</v>
      </c>
    </row>
    <row r="4636" spans="14:15" x14ac:dyDescent="0.25">
      <c r="N4636">
        <v>262500</v>
      </c>
      <c r="O4636">
        <v>2</v>
      </c>
    </row>
    <row r="4637" spans="14:15" x14ac:dyDescent="0.25">
      <c r="N4637">
        <v>262900</v>
      </c>
      <c r="O4637">
        <v>1</v>
      </c>
    </row>
    <row r="4638" spans="14:15" x14ac:dyDescent="0.25">
      <c r="N4638">
        <v>263000</v>
      </c>
      <c r="O4638">
        <v>2</v>
      </c>
    </row>
    <row r="4639" spans="14:15" x14ac:dyDescent="0.25">
      <c r="N4639">
        <v>263100</v>
      </c>
      <c r="O4639">
        <v>1</v>
      </c>
    </row>
    <row r="4640" spans="14:15" x14ac:dyDescent="0.25">
      <c r="N4640">
        <v>263150</v>
      </c>
      <c r="O4640">
        <v>1</v>
      </c>
    </row>
    <row r="4641" spans="14:15" x14ac:dyDescent="0.25">
      <c r="N4641">
        <v>263250</v>
      </c>
      <c r="O4641">
        <v>1</v>
      </c>
    </row>
    <row r="4642" spans="14:15" x14ac:dyDescent="0.25">
      <c r="N4642">
        <v>263300</v>
      </c>
      <c r="O4642">
        <v>1</v>
      </c>
    </row>
    <row r="4643" spans="14:15" x14ac:dyDescent="0.25">
      <c r="N4643">
        <v>263350</v>
      </c>
      <c r="O4643">
        <v>2</v>
      </c>
    </row>
    <row r="4644" spans="14:15" x14ac:dyDescent="0.25">
      <c r="N4644">
        <v>263600</v>
      </c>
      <c r="O4644">
        <v>1</v>
      </c>
    </row>
    <row r="4645" spans="14:15" x14ac:dyDescent="0.25">
      <c r="N4645">
        <v>263850</v>
      </c>
      <c r="O4645">
        <v>1</v>
      </c>
    </row>
    <row r="4646" spans="14:15" x14ac:dyDescent="0.25">
      <c r="N4646">
        <v>263950</v>
      </c>
      <c r="O4646">
        <v>1</v>
      </c>
    </row>
    <row r="4647" spans="14:15" x14ac:dyDescent="0.25">
      <c r="N4647">
        <v>264150</v>
      </c>
      <c r="O4647">
        <v>1</v>
      </c>
    </row>
    <row r="4648" spans="14:15" x14ac:dyDescent="0.25">
      <c r="N4648">
        <v>264400</v>
      </c>
      <c r="O4648">
        <v>1</v>
      </c>
    </row>
    <row r="4649" spans="14:15" x14ac:dyDescent="0.25">
      <c r="N4649">
        <v>264500</v>
      </c>
      <c r="O4649">
        <v>1</v>
      </c>
    </row>
    <row r="4650" spans="14:15" x14ac:dyDescent="0.25">
      <c r="N4650">
        <v>264550</v>
      </c>
      <c r="O4650">
        <v>2</v>
      </c>
    </row>
    <row r="4651" spans="14:15" x14ac:dyDescent="0.25">
      <c r="N4651">
        <v>264650</v>
      </c>
      <c r="O4651">
        <v>1</v>
      </c>
    </row>
    <row r="4652" spans="14:15" x14ac:dyDescent="0.25">
      <c r="N4652">
        <v>264700</v>
      </c>
      <c r="O4652">
        <v>1</v>
      </c>
    </row>
    <row r="4653" spans="14:15" x14ac:dyDescent="0.25">
      <c r="N4653">
        <v>264750</v>
      </c>
      <c r="O4653">
        <v>1</v>
      </c>
    </row>
    <row r="4654" spans="14:15" x14ac:dyDescent="0.25">
      <c r="N4654">
        <v>264950</v>
      </c>
      <c r="O4654">
        <v>1</v>
      </c>
    </row>
    <row r="4655" spans="14:15" x14ac:dyDescent="0.25">
      <c r="N4655">
        <v>265000</v>
      </c>
      <c r="O4655">
        <v>1</v>
      </c>
    </row>
    <row r="4656" spans="14:15" x14ac:dyDescent="0.25">
      <c r="N4656">
        <v>265050</v>
      </c>
      <c r="O4656">
        <v>2</v>
      </c>
    </row>
    <row r="4657" spans="14:15" x14ac:dyDescent="0.25">
      <c r="N4657">
        <v>265100</v>
      </c>
      <c r="O4657">
        <v>1</v>
      </c>
    </row>
    <row r="4658" spans="14:15" x14ac:dyDescent="0.25">
      <c r="N4658">
        <v>265550</v>
      </c>
      <c r="O4658">
        <v>1</v>
      </c>
    </row>
    <row r="4659" spans="14:15" x14ac:dyDescent="0.25">
      <c r="N4659">
        <v>265600</v>
      </c>
      <c r="O4659">
        <v>2</v>
      </c>
    </row>
    <row r="4660" spans="14:15" x14ac:dyDescent="0.25">
      <c r="N4660">
        <v>265750</v>
      </c>
      <c r="O4660">
        <v>2</v>
      </c>
    </row>
    <row r="4661" spans="14:15" x14ac:dyDescent="0.25">
      <c r="N4661">
        <v>265800</v>
      </c>
      <c r="O4661">
        <v>1</v>
      </c>
    </row>
    <row r="4662" spans="14:15" x14ac:dyDescent="0.25">
      <c r="N4662">
        <v>265850</v>
      </c>
      <c r="O4662">
        <v>2</v>
      </c>
    </row>
    <row r="4663" spans="14:15" x14ac:dyDescent="0.25">
      <c r="N4663">
        <v>266000</v>
      </c>
      <c r="O4663">
        <v>1</v>
      </c>
    </row>
    <row r="4664" spans="14:15" x14ac:dyDescent="0.25">
      <c r="N4664">
        <v>266250</v>
      </c>
      <c r="O4664">
        <v>1</v>
      </c>
    </row>
    <row r="4665" spans="14:15" x14ac:dyDescent="0.25">
      <c r="N4665">
        <v>266300</v>
      </c>
      <c r="O4665">
        <v>2</v>
      </c>
    </row>
    <row r="4666" spans="14:15" x14ac:dyDescent="0.25">
      <c r="N4666">
        <v>266350</v>
      </c>
      <c r="O4666">
        <v>3</v>
      </c>
    </row>
    <row r="4667" spans="14:15" x14ac:dyDescent="0.25">
      <c r="N4667">
        <v>266400</v>
      </c>
      <c r="O4667">
        <v>1</v>
      </c>
    </row>
    <row r="4668" spans="14:15" x14ac:dyDescent="0.25">
      <c r="N4668">
        <v>266450</v>
      </c>
      <c r="O4668">
        <v>1</v>
      </c>
    </row>
    <row r="4669" spans="14:15" x14ac:dyDescent="0.25">
      <c r="N4669">
        <v>266650</v>
      </c>
      <c r="O4669">
        <v>1</v>
      </c>
    </row>
    <row r="4670" spans="14:15" x14ac:dyDescent="0.25">
      <c r="N4670">
        <v>266800</v>
      </c>
      <c r="O4670">
        <v>1</v>
      </c>
    </row>
    <row r="4671" spans="14:15" x14ac:dyDescent="0.25">
      <c r="N4671">
        <v>266850</v>
      </c>
      <c r="O4671">
        <v>2</v>
      </c>
    </row>
    <row r="4672" spans="14:15" x14ac:dyDescent="0.25">
      <c r="N4672">
        <v>267050</v>
      </c>
      <c r="O4672">
        <v>1</v>
      </c>
    </row>
    <row r="4673" spans="14:15" x14ac:dyDescent="0.25">
      <c r="N4673">
        <v>267250</v>
      </c>
      <c r="O4673">
        <v>2</v>
      </c>
    </row>
    <row r="4674" spans="14:15" x14ac:dyDescent="0.25">
      <c r="N4674">
        <v>267300</v>
      </c>
      <c r="O4674">
        <v>1</v>
      </c>
    </row>
    <row r="4675" spans="14:15" x14ac:dyDescent="0.25">
      <c r="N4675">
        <v>267400</v>
      </c>
      <c r="O4675">
        <v>1</v>
      </c>
    </row>
    <row r="4676" spans="14:15" x14ac:dyDescent="0.25">
      <c r="N4676">
        <v>267550</v>
      </c>
      <c r="O4676">
        <v>1</v>
      </c>
    </row>
    <row r="4677" spans="14:15" x14ac:dyDescent="0.25">
      <c r="N4677">
        <v>267600</v>
      </c>
      <c r="O4677">
        <v>1</v>
      </c>
    </row>
    <row r="4678" spans="14:15" x14ac:dyDescent="0.25">
      <c r="N4678">
        <v>267700</v>
      </c>
      <c r="O4678">
        <v>1</v>
      </c>
    </row>
    <row r="4679" spans="14:15" x14ac:dyDescent="0.25">
      <c r="N4679">
        <v>267800</v>
      </c>
      <c r="O4679">
        <v>1</v>
      </c>
    </row>
    <row r="4680" spans="14:15" x14ac:dyDescent="0.25">
      <c r="N4680">
        <v>267850</v>
      </c>
      <c r="O4680">
        <v>1</v>
      </c>
    </row>
    <row r="4681" spans="14:15" x14ac:dyDescent="0.25">
      <c r="N4681">
        <v>268100</v>
      </c>
      <c r="O4681">
        <v>2</v>
      </c>
    </row>
    <row r="4682" spans="14:15" x14ac:dyDescent="0.25">
      <c r="N4682">
        <v>268250</v>
      </c>
      <c r="O4682">
        <v>1</v>
      </c>
    </row>
    <row r="4683" spans="14:15" x14ac:dyDescent="0.25">
      <c r="N4683">
        <v>268350</v>
      </c>
      <c r="O4683">
        <v>1</v>
      </c>
    </row>
    <row r="4684" spans="14:15" x14ac:dyDescent="0.25">
      <c r="N4684">
        <v>268850</v>
      </c>
      <c r="O4684">
        <v>2</v>
      </c>
    </row>
    <row r="4685" spans="14:15" x14ac:dyDescent="0.25">
      <c r="N4685">
        <v>269050</v>
      </c>
      <c r="O4685">
        <v>1</v>
      </c>
    </row>
    <row r="4686" spans="14:15" x14ac:dyDescent="0.25">
      <c r="N4686">
        <v>269200</v>
      </c>
      <c r="O4686">
        <v>1</v>
      </c>
    </row>
    <row r="4687" spans="14:15" x14ac:dyDescent="0.25">
      <c r="N4687">
        <v>269400</v>
      </c>
      <c r="O4687">
        <v>1</v>
      </c>
    </row>
    <row r="4688" spans="14:15" x14ac:dyDescent="0.25">
      <c r="N4688">
        <v>269700</v>
      </c>
      <c r="O4688">
        <v>1</v>
      </c>
    </row>
    <row r="4689" spans="14:15" x14ac:dyDescent="0.25">
      <c r="N4689">
        <v>270000</v>
      </c>
      <c r="O4689">
        <v>1</v>
      </c>
    </row>
    <row r="4690" spans="14:15" x14ac:dyDescent="0.25">
      <c r="N4690">
        <v>270050</v>
      </c>
      <c r="O4690">
        <v>1</v>
      </c>
    </row>
    <row r="4691" spans="14:15" x14ac:dyDescent="0.25">
      <c r="N4691">
        <v>270150</v>
      </c>
      <c r="O4691">
        <v>1</v>
      </c>
    </row>
    <row r="4692" spans="14:15" x14ac:dyDescent="0.25">
      <c r="N4692">
        <v>270250</v>
      </c>
      <c r="O4692">
        <v>1</v>
      </c>
    </row>
    <row r="4693" spans="14:15" x14ac:dyDescent="0.25">
      <c r="N4693">
        <v>270350</v>
      </c>
      <c r="O4693">
        <v>1</v>
      </c>
    </row>
    <row r="4694" spans="14:15" x14ac:dyDescent="0.25">
      <c r="N4694">
        <v>270550</v>
      </c>
      <c r="O4694">
        <v>1</v>
      </c>
    </row>
    <row r="4695" spans="14:15" x14ac:dyDescent="0.25">
      <c r="N4695">
        <v>270650</v>
      </c>
      <c r="O4695">
        <v>1</v>
      </c>
    </row>
    <row r="4696" spans="14:15" x14ac:dyDescent="0.25">
      <c r="N4696">
        <v>270900</v>
      </c>
      <c r="O4696">
        <v>2</v>
      </c>
    </row>
    <row r="4697" spans="14:15" x14ac:dyDescent="0.25">
      <c r="N4697">
        <v>271050</v>
      </c>
      <c r="O4697">
        <v>1</v>
      </c>
    </row>
    <row r="4698" spans="14:15" x14ac:dyDescent="0.25">
      <c r="N4698">
        <v>271200</v>
      </c>
      <c r="O4698">
        <v>1</v>
      </c>
    </row>
    <row r="4699" spans="14:15" x14ac:dyDescent="0.25">
      <c r="N4699">
        <v>271250</v>
      </c>
      <c r="O4699">
        <v>1</v>
      </c>
    </row>
    <row r="4700" spans="14:15" x14ac:dyDescent="0.25">
      <c r="N4700">
        <v>271300</v>
      </c>
      <c r="O4700">
        <v>1</v>
      </c>
    </row>
    <row r="4701" spans="14:15" x14ac:dyDescent="0.25">
      <c r="N4701">
        <v>271350</v>
      </c>
      <c r="O4701">
        <v>2</v>
      </c>
    </row>
    <row r="4702" spans="14:15" x14ac:dyDescent="0.25">
      <c r="N4702">
        <v>271400</v>
      </c>
      <c r="O4702">
        <v>1</v>
      </c>
    </row>
    <row r="4703" spans="14:15" x14ac:dyDescent="0.25">
      <c r="N4703">
        <v>271550</v>
      </c>
      <c r="O4703">
        <v>2</v>
      </c>
    </row>
    <row r="4704" spans="14:15" x14ac:dyDescent="0.25">
      <c r="N4704">
        <v>271650</v>
      </c>
      <c r="O4704">
        <v>3</v>
      </c>
    </row>
    <row r="4705" spans="14:15" x14ac:dyDescent="0.25">
      <c r="N4705">
        <v>271750</v>
      </c>
      <c r="O4705">
        <v>1</v>
      </c>
    </row>
    <row r="4706" spans="14:15" x14ac:dyDescent="0.25">
      <c r="N4706">
        <v>271800</v>
      </c>
      <c r="O4706">
        <v>1</v>
      </c>
    </row>
    <row r="4707" spans="14:15" x14ac:dyDescent="0.25">
      <c r="N4707">
        <v>271850</v>
      </c>
      <c r="O4707">
        <v>1</v>
      </c>
    </row>
    <row r="4708" spans="14:15" x14ac:dyDescent="0.25">
      <c r="N4708">
        <v>271900</v>
      </c>
      <c r="O4708">
        <v>1</v>
      </c>
    </row>
    <row r="4709" spans="14:15" x14ac:dyDescent="0.25">
      <c r="N4709">
        <v>272100</v>
      </c>
      <c r="O4709">
        <v>1</v>
      </c>
    </row>
    <row r="4710" spans="14:15" x14ac:dyDescent="0.25">
      <c r="N4710">
        <v>272200</v>
      </c>
      <c r="O4710">
        <v>1</v>
      </c>
    </row>
    <row r="4711" spans="14:15" x14ac:dyDescent="0.25">
      <c r="N4711">
        <v>272300</v>
      </c>
      <c r="O4711">
        <v>1</v>
      </c>
    </row>
    <row r="4712" spans="14:15" x14ac:dyDescent="0.25">
      <c r="N4712">
        <v>272350</v>
      </c>
      <c r="O4712">
        <v>1</v>
      </c>
    </row>
    <row r="4713" spans="14:15" x14ac:dyDescent="0.25">
      <c r="N4713">
        <v>272400</v>
      </c>
      <c r="O4713">
        <v>2</v>
      </c>
    </row>
    <row r="4714" spans="14:15" x14ac:dyDescent="0.25">
      <c r="N4714">
        <v>272450</v>
      </c>
      <c r="O4714">
        <v>3</v>
      </c>
    </row>
    <row r="4715" spans="14:15" x14ac:dyDescent="0.25">
      <c r="N4715">
        <v>272500</v>
      </c>
      <c r="O4715">
        <v>1</v>
      </c>
    </row>
    <row r="4716" spans="14:15" x14ac:dyDescent="0.25">
      <c r="N4716">
        <v>272550</v>
      </c>
      <c r="O4716">
        <v>2</v>
      </c>
    </row>
    <row r="4717" spans="14:15" x14ac:dyDescent="0.25">
      <c r="N4717">
        <v>272600</v>
      </c>
      <c r="O4717">
        <v>3</v>
      </c>
    </row>
    <row r="4718" spans="14:15" x14ac:dyDescent="0.25">
      <c r="N4718">
        <v>272650</v>
      </c>
      <c r="O4718">
        <v>1</v>
      </c>
    </row>
    <row r="4719" spans="14:15" x14ac:dyDescent="0.25">
      <c r="N4719">
        <v>272700</v>
      </c>
      <c r="O4719">
        <v>1</v>
      </c>
    </row>
    <row r="4720" spans="14:15" x14ac:dyDescent="0.25">
      <c r="N4720">
        <v>272850</v>
      </c>
      <c r="O4720">
        <v>1</v>
      </c>
    </row>
    <row r="4721" spans="14:15" x14ac:dyDescent="0.25">
      <c r="N4721">
        <v>273000</v>
      </c>
      <c r="O4721">
        <v>3</v>
      </c>
    </row>
    <row r="4722" spans="14:15" x14ac:dyDescent="0.25">
      <c r="N4722">
        <v>273050</v>
      </c>
      <c r="O4722">
        <v>2</v>
      </c>
    </row>
    <row r="4723" spans="14:15" x14ac:dyDescent="0.25">
      <c r="N4723">
        <v>273150</v>
      </c>
      <c r="O4723">
        <v>2</v>
      </c>
    </row>
    <row r="4724" spans="14:15" x14ac:dyDescent="0.25">
      <c r="N4724">
        <v>273500</v>
      </c>
      <c r="O4724">
        <v>1</v>
      </c>
    </row>
    <row r="4725" spans="14:15" x14ac:dyDescent="0.25">
      <c r="N4725">
        <v>273600</v>
      </c>
      <c r="O4725">
        <v>1</v>
      </c>
    </row>
    <row r="4726" spans="14:15" x14ac:dyDescent="0.25">
      <c r="N4726">
        <v>273650</v>
      </c>
      <c r="O4726">
        <v>1</v>
      </c>
    </row>
    <row r="4727" spans="14:15" x14ac:dyDescent="0.25">
      <c r="N4727">
        <v>273700</v>
      </c>
      <c r="O4727">
        <v>1</v>
      </c>
    </row>
    <row r="4728" spans="14:15" x14ac:dyDescent="0.25">
      <c r="N4728">
        <v>273800</v>
      </c>
      <c r="O4728">
        <v>1</v>
      </c>
    </row>
    <row r="4729" spans="14:15" x14ac:dyDescent="0.25">
      <c r="N4729">
        <v>273900</v>
      </c>
      <c r="O4729">
        <v>1</v>
      </c>
    </row>
    <row r="4730" spans="14:15" x14ac:dyDescent="0.25">
      <c r="N4730">
        <v>274050</v>
      </c>
      <c r="O4730">
        <v>1</v>
      </c>
    </row>
    <row r="4731" spans="14:15" x14ac:dyDescent="0.25">
      <c r="N4731">
        <v>274300</v>
      </c>
      <c r="O4731">
        <v>1</v>
      </c>
    </row>
    <row r="4732" spans="14:15" x14ac:dyDescent="0.25">
      <c r="N4732">
        <v>274400</v>
      </c>
      <c r="O4732">
        <v>2</v>
      </c>
    </row>
    <row r="4733" spans="14:15" x14ac:dyDescent="0.25">
      <c r="N4733">
        <v>274500</v>
      </c>
      <c r="O4733">
        <v>1</v>
      </c>
    </row>
    <row r="4734" spans="14:15" x14ac:dyDescent="0.25">
      <c r="N4734">
        <v>274650</v>
      </c>
      <c r="O4734">
        <v>1</v>
      </c>
    </row>
    <row r="4735" spans="14:15" x14ac:dyDescent="0.25">
      <c r="N4735">
        <v>274700</v>
      </c>
      <c r="O4735">
        <v>1</v>
      </c>
    </row>
    <row r="4736" spans="14:15" x14ac:dyDescent="0.25">
      <c r="N4736">
        <v>274900</v>
      </c>
      <c r="O4736">
        <v>1</v>
      </c>
    </row>
    <row r="4737" spans="14:15" x14ac:dyDescent="0.25">
      <c r="N4737">
        <v>274950</v>
      </c>
      <c r="O4737">
        <v>1</v>
      </c>
    </row>
    <row r="4738" spans="14:15" x14ac:dyDescent="0.25">
      <c r="N4738">
        <v>275100</v>
      </c>
      <c r="O4738">
        <v>1</v>
      </c>
    </row>
    <row r="4739" spans="14:15" x14ac:dyDescent="0.25">
      <c r="N4739">
        <v>275150</v>
      </c>
      <c r="O4739">
        <v>1</v>
      </c>
    </row>
    <row r="4740" spans="14:15" x14ac:dyDescent="0.25">
      <c r="N4740">
        <v>275200</v>
      </c>
      <c r="O4740">
        <v>1</v>
      </c>
    </row>
    <row r="4741" spans="14:15" x14ac:dyDescent="0.25">
      <c r="N4741">
        <v>275250</v>
      </c>
      <c r="O4741">
        <v>1</v>
      </c>
    </row>
    <row r="4742" spans="14:15" x14ac:dyDescent="0.25">
      <c r="N4742">
        <v>275350</v>
      </c>
      <c r="O4742">
        <v>1</v>
      </c>
    </row>
    <row r="4743" spans="14:15" x14ac:dyDescent="0.25">
      <c r="N4743">
        <v>275400</v>
      </c>
      <c r="O4743">
        <v>1</v>
      </c>
    </row>
    <row r="4744" spans="14:15" x14ac:dyDescent="0.25">
      <c r="N4744">
        <v>275900</v>
      </c>
      <c r="O4744">
        <v>1</v>
      </c>
    </row>
    <row r="4745" spans="14:15" x14ac:dyDescent="0.25">
      <c r="N4745">
        <v>275950</v>
      </c>
      <c r="O4745">
        <v>1</v>
      </c>
    </row>
    <row r="4746" spans="14:15" x14ac:dyDescent="0.25">
      <c r="N4746">
        <v>276050</v>
      </c>
      <c r="O4746">
        <v>1</v>
      </c>
    </row>
    <row r="4747" spans="14:15" x14ac:dyDescent="0.25">
      <c r="N4747">
        <v>276100</v>
      </c>
      <c r="O4747">
        <v>1</v>
      </c>
    </row>
    <row r="4748" spans="14:15" x14ac:dyDescent="0.25">
      <c r="N4748">
        <v>276200</v>
      </c>
      <c r="O4748">
        <v>1</v>
      </c>
    </row>
    <row r="4749" spans="14:15" x14ac:dyDescent="0.25">
      <c r="N4749">
        <v>276450</v>
      </c>
      <c r="O4749">
        <v>1</v>
      </c>
    </row>
    <row r="4750" spans="14:15" x14ac:dyDescent="0.25">
      <c r="N4750">
        <v>276550</v>
      </c>
      <c r="O4750">
        <v>1</v>
      </c>
    </row>
    <row r="4751" spans="14:15" x14ac:dyDescent="0.25">
      <c r="N4751">
        <v>276600</v>
      </c>
      <c r="O4751">
        <v>1</v>
      </c>
    </row>
    <row r="4752" spans="14:15" x14ac:dyDescent="0.25">
      <c r="N4752">
        <v>276650</v>
      </c>
      <c r="O4752">
        <v>1</v>
      </c>
    </row>
    <row r="4753" spans="14:15" x14ac:dyDescent="0.25">
      <c r="N4753">
        <v>276800</v>
      </c>
      <c r="O4753">
        <v>1</v>
      </c>
    </row>
    <row r="4754" spans="14:15" x14ac:dyDescent="0.25">
      <c r="N4754">
        <v>276950</v>
      </c>
      <c r="O4754">
        <v>1</v>
      </c>
    </row>
    <row r="4755" spans="14:15" x14ac:dyDescent="0.25">
      <c r="N4755">
        <v>277000</v>
      </c>
      <c r="O4755">
        <v>1</v>
      </c>
    </row>
    <row r="4756" spans="14:15" x14ac:dyDescent="0.25">
      <c r="N4756">
        <v>277100</v>
      </c>
      <c r="O4756">
        <v>1</v>
      </c>
    </row>
    <row r="4757" spans="14:15" x14ac:dyDescent="0.25">
      <c r="N4757">
        <v>277250</v>
      </c>
      <c r="O4757">
        <v>2</v>
      </c>
    </row>
    <row r="4758" spans="14:15" x14ac:dyDescent="0.25">
      <c r="N4758">
        <v>277450</v>
      </c>
      <c r="O4758">
        <v>1</v>
      </c>
    </row>
    <row r="4759" spans="14:15" x14ac:dyDescent="0.25">
      <c r="N4759">
        <v>277850</v>
      </c>
      <c r="O4759">
        <v>1</v>
      </c>
    </row>
    <row r="4760" spans="14:15" x14ac:dyDescent="0.25">
      <c r="N4760">
        <v>278150</v>
      </c>
      <c r="O4760">
        <v>2</v>
      </c>
    </row>
    <row r="4761" spans="14:15" x14ac:dyDescent="0.25">
      <c r="N4761">
        <v>278350</v>
      </c>
      <c r="O4761">
        <v>1</v>
      </c>
    </row>
    <row r="4762" spans="14:15" x14ac:dyDescent="0.25">
      <c r="N4762">
        <v>278400</v>
      </c>
      <c r="O4762">
        <v>1</v>
      </c>
    </row>
    <row r="4763" spans="14:15" x14ac:dyDescent="0.25">
      <c r="N4763">
        <v>278450</v>
      </c>
      <c r="O4763">
        <v>1</v>
      </c>
    </row>
    <row r="4764" spans="14:15" x14ac:dyDescent="0.25">
      <c r="N4764">
        <v>278500</v>
      </c>
      <c r="O4764">
        <v>1</v>
      </c>
    </row>
    <row r="4765" spans="14:15" x14ac:dyDescent="0.25">
      <c r="N4765">
        <v>278650</v>
      </c>
      <c r="O4765">
        <v>1</v>
      </c>
    </row>
    <row r="4766" spans="14:15" x14ac:dyDescent="0.25">
      <c r="N4766">
        <v>278900</v>
      </c>
      <c r="O4766">
        <v>1</v>
      </c>
    </row>
    <row r="4767" spans="14:15" x14ac:dyDescent="0.25">
      <c r="N4767">
        <v>279000</v>
      </c>
      <c r="O4767">
        <v>1</v>
      </c>
    </row>
    <row r="4768" spans="14:15" x14ac:dyDescent="0.25">
      <c r="N4768">
        <v>279050</v>
      </c>
      <c r="O4768">
        <v>1</v>
      </c>
    </row>
    <row r="4769" spans="14:15" x14ac:dyDescent="0.25">
      <c r="N4769">
        <v>279100</v>
      </c>
      <c r="O4769">
        <v>2</v>
      </c>
    </row>
    <row r="4770" spans="14:15" x14ac:dyDescent="0.25">
      <c r="N4770">
        <v>279300</v>
      </c>
      <c r="O4770">
        <v>1</v>
      </c>
    </row>
    <row r="4771" spans="14:15" x14ac:dyDescent="0.25">
      <c r="N4771">
        <v>279450</v>
      </c>
      <c r="O4771">
        <v>1</v>
      </c>
    </row>
    <row r="4772" spans="14:15" x14ac:dyDescent="0.25">
      <c r="N4772">
        <v>279700</v>
      </c>
      <c r="O4772">
        <v>1</v>
      </c>
    </row>
    <row r="4773" spans="14:15" x14ac:dyDescent="0.25">
      <c r="N4773">
        <v>279750</v>
      </c>
      <c r="O4773">
        <v>1</v>
      </c>
    </row>
    <row r="4774" spans="14:15" x14ac:dyDescent="0.25">
      <c r="N4774">
        <v>279850</v>
      </c>
      <c r="O4774">
        <v>1</v>
      </c>
    </row>
    <row r="4775" spans="14:15" x14ac:dyDescent="0.25">
      <c r="N4775">
        <v>279950</v>
      </c>
      <c r="O4775">
        <v>2</v>
      </c>
    </row>
    <row r="4776" spans="14:15" x14ac:dyDescent="0.25">
      <c r="N4776">
        <v>280000</v>
      </c>
      <c r="O4776">
        <v>2</v>
      </c>
    </row>
    <row r="4777" spans="14:15" x14ac:dyDescent="0.25">
      <c r="N4777">
        <v>280150</v>
      </c>
      <c r="O4777">
        <v>3</v>
      </c>
    </row>
    <row r="4778" spans="14:15" x14ac:dyDescent="0.25">
      <c r="N4778">
        <v>280650</v>
      </c>
      <c r="O4778">
        <v>1</v>
      </c>
    </row>
    <row r="4779" spans="14:15" x14ac:dyDescent="0.25">
      <c r="N4779">
        <v>280700</v>
      </c>
      <c r="O4779">
        <v>1</v>
      </c>
    </row>
    <row r="4780" spans="14:15" x14ac:dyDescent="0.25">
      <c r="N4780">
        <v>281050</v>
      </c>
      <c r="O4780">
        <v>1</v>
      </c>
    </row>
    <row r="4781" spans="14:15" x14ac:dyDescent="0.25">
      <c r="N4781">
        <v>281200</v>
      </c>
      <c r="O4781">
        <v>1</v>
      </c>
    </row>
    <row r="4782" spans="14:15" x14ac:dyDescent="0.25">
      <c r="N4782">
        <v>281450</v>
      </c>
      <c r="O4782">
        <v>1</v>
      </c>
    </row>
    <row r="4783" spans="14:15" x14ac:dyDescent="0.25">
      <c r="N4783">
        <v>281650</v>
      </c>
      <c r="O4783">
        <v>1</v>
      </c>
    </row>
    <row r="4784" spans="14:15" x14ac:dyDescent="0.25">
      <c r="N4784">
        <v>281700</v>
      </c>
      <c r="O4784">
        <v>2</v>
      </c>
    </row>
    <row r="4785" spans="14:15" x14ac:dyDescent="0.25">
      <c r="N4785">
        <v>282250</v>
      </c>
      <c r="O4785">
        <v>1</v>
      </c>
    </row>
    <row r="4786" spans="14:15" x14ac:dyDescent="0.25">
      <c r="N4786">
        <v>282400</v>
      </c>
      <c r="O4786">
        <v>1</v>
      </c>
    </row>
    <row r="4787" spans="14:15" x14ac:dyDescent="0.25">
      <c r="N4787">
        <v>282600</v>
      </c>
      <c r="O4787">
        <v>1</v>
      </c>
    </row>
    <row r="4788" spans="14:15" x14ac:dyDescent="0.25">
      <c r="N4788">
        <v>282700</v>
      </c>
      <c r="O4788">
        <v>1</v>
      </c>
    </row>
    <row r="4789" spans="14:15" x14ac:dyDescent="0.25">
      <c r="N4789">
        <v>282750</v>
      </c>
      <c r="O4789">
        <v>1</v>
      </c>
    </row>
    <row r="4790" spans="14:15" x14ac:dyDescent="0.25">
      <c r="N4790">
        <v>282900</v>
      </c>
      <c r="O4790">
        <v>1</v>
      </c>
    </row>
    <row r="4791" spans="14:15" x14ac:dyDescent="0.25">
      <c r="N4791">
        <v>282950</v>
      </c>
      <c r="O4791">
        <v>1</v>
      </c>
    </row>
    <row r="4792" spans="14:15" x14ac:dyDescent="0.25">
      <c r="N4792">
        <v>283700</v>
      </c>
      <c r="O4792">
        <v>1</v>
      </c>
    </row>
    <row r="4793" spans="14:15" x14ac:dyDescent="0.25">
      <c r="N4793">
        <v>283900</v>
      </c>
      <c r="O4793">
        <v>2</v>
      </c>
    </row>
    <row r="4794" spans="14:15" x14ac:dyDescent="0.25">
      <c r="N4794">
        <v>284050</v>
      </c>
      <c r="O4794">
        <v>1</v>
      </c>
    </row>
    <row r="4795" spans="14:15" x14ac:dyDescent="0.25">
      <c r="N4795">
        <v>284100</v>
      </c>
      <c r="O4795">
        <v>1</v>
      </c>
    </row>
    <row r="4796" spans="14:15" x14ac:dyDescent="0.25">
      <c r="N4796">
        <v>284150</v>
      </c>
      <c r="O4796">
        <v>2</v>
      </c>
    </row>
    <row r="4797" spans="14:15" x14ac:dyDescent="0.25">
      <c r="N4797">
        <v>284250</v>
      </c>
      <c r="O4797">
        <v>2</v>
      </c>
    </row>
    <row r="4798" spans="14:15" x14ac:dyDescent="0.25">
      <c r="N4798">
        <v>284300</v>
      </c>
      <c r="O4798">
        <v>1</v>
      </c>
    </row>
    <row r="4799" spans="14:15" x14ac:dyDescent="0.25">
      <c r="N4799">
        <v>284400</v>
      </c>
      <c r="O4799">
        <v>1</v>
      </c>
    </row>
    <row r="4800" spans="14:15" x14ac:dyDescent="0.25">
      <c r="N4800">
        <v>284450</v>
      </c>
      <c r="O4800">
        <v>1</v>
      </c>
    </row>
    <row r="4801" spans="14:15" x14ac:dyDescent="0.25">
      <c r="N4801">
        <v>284650</v>
      </c>
      <c r="O4801">
        <v>1</v>
      </c>
    </row>
    <row r="4802" spans="14:15" x14ac:dyDescent="0.25">
      <c r="N4802">
        <v>285000</v>
      </c>
      <c r="O4802">
        <v>1</v>
      </c>
    </row>
    <row r="4803" spans="14:15" x14ac:dyDescent="0.25">
      <c r="N4803">
        <v>285050</v>
      </c>
      <c r="O4803">
        <v>1</v>
      </c>
    </row>
    <row r="4804" spans="14:15" x14ac:dyDescent="0.25">
      <c r="N4804">
        <v>285250</v>
      </c>
      <c r="O4804">
        <v>2</v>
      </c>
    </row>
    <row r="4805" spans="14:15" x14ac:dyDescent="0.25">
      <c r="N4805">
        <v>285450</v>
      </c>
      <c r="O4805">
        <v>1</v>
      </c>
    </row>
    <row r="4806" spans="14:15" x14ac:dyDescent="0.25">
      <c r="N4806">
        <v>285500</v>
      </c>
      <c r="O4806">
        <v>1</v>
      </c>
    </row>
    <row r="4807" spans="14:15" x14ac:dyDescent="0.25">
      <c r="N4807">
        <v>285600</v>
      </c>
      <c r="O4807">
        <v>1</v>
      </c>
    </row>
    <row r="4808" spans="14:15" x14ac:dyDescent="0.25">
      <c r="N4808">
        <v>285750</v>
      </c>
      <c r="O4808">
        <v>1</v>
      </c>
    </row>
    <row r="4809" spans="14:15" x14ac:dyDescent="0.25">
      <c r="N4809">
        <v>285900</v>
      </c>
      <c r="O4809">
        <v>1</v>
      </c>
    </row>
    <row r="4810" spans="14:15" x14ac:dyDescent="0.25">
      <c r="N4810">
        <v>286350</v>
      </c>
      <c r="O4810">
        <v>1</v>
      </c>
    </row>
    <row r="4811" spans="14:15" x14ac:dyDescent="0.25">
      <c r="N4811">
        <v>286600</v>
      </c>
      <c r="O4811">
        <v>1</v>
      </c>
    </row>
    <row r="4812" spans="14:15" x14ac:dyDescent="0.25">
      <c r="N4812">
        <v>286650</v>
      </c>
      <c r="O4812">
        <v>1</v>
      </c>
    </row>
    <row r="4813" spans="14:15" x14ac:dyDescent="0.25">
      <c r="N4813">
        <v>286900</v>
      </c>
      <c r="O4813">
        <v>1</v>
      </c>
    </row>
    <row r="4814" spans="14:15" x14ac:dyDescent="0.25">
      <c r="N4814">
        <v>287050</v>
      </c>
      <c r="O4814">
        <v>1</v>
      </c>
    </row>
    <row r="4815" spans="14:15" x14ac:dyDescent="0.25">
      <c r="N4815">
        <v>287100</v>
      </c>
      <c r="O4815">
        <v>1</v>
      </c>
    </row>
    <row r="4816" spans="14:15" x14ac:dyDescent="0.25">
      <c r="N4816">
        <v>287300</v>
      </c>
      <c r="O4816">
        <v>1</v>
      </c>
    </row>
    <row r="4817" spans="14:15" x14ac:dyDescent="0.25">
      <c r="N4817">
        <v>287500</v>
      </c>
      <c r="O4817">
        <v>1</v>
      </c>
    </row>
    <row r="4818" spans="14:15" x14ac:dyDescent="0.25">
      <c r="N4818">
        <v>287550</v>
      </c>
      <c r="O4818">
        <v>1</v>
      </c>
    </row>
    <row r="4819" spans="14:15" x14ac:dyDescent="0.25">
      <c r="N4819">
        <v>287600</v>
      </c>
      <c r="O4819">
        <v>1</v>
      </c>
    </row>
    <row r="4820" spans="14:15" x14ac:dyDescent="0.25">
      <c r="N4820">
        <v>287700</v>
      </c>
      <c r="O4820">
        <v>2</v>
      </c>
    </row>
    <row r="4821" spans="14:15" x14ac:dyDescent="0.25">
      <c r="N4821">
        <v>287750</v>
      </c>
      <c r="O4821">
        <v>1</v>
      </c>
    </row>
    <row r="4822" spans="14:15" x14ac:dyDescent="0.25">
      <c r="N4822">
        <v>287800</v>
      </c>
      <c r="O4822">
        <v>1</v>
      </c>
    </row>
    <row r="4823" spans="14:15" x14ac:dyDescent="0.25">
      <c r="N4823">
        <v>287850</v>
      </c>
      <c r="O4823">
        <v>1</v>
      </c>
    </row>
    <row r="4824" spans="14:15" x14ac:dyDescent="0.25">
      <c r="N4824">
        <v>287900</v>
      </c>
      <c r="O4824">
        <v>1</v>
      </c>
    </row>
    <row r="4825" spans="14:15" x14ac:dyDescent="0.25">
      <c r="N4825">
        <v>288200</v>
      </c>
      <c r="O4825">
        <v>1</v>
      </c>
    </row>
    <row r="4826" spans="14:15" x14ac:dyDescent="0.25">
      <c r="N4826">
        <v>288350</v>
      </c>
      <c r="O4826">
        <v>1</v>
      </c>
    </row>
    <row r="4827" spans="14:15" x14ac:dyDescent="0.25">
      <c r="N4827">
        <v>288500</v>
      </c>
      <c r="O4827">
        <v>2</v>
      </c>
    </row>
    <row r="4828" spans="14:15" x14ac:dyDescent="0.25">
      <c r="N4828">
        <v>288550</v>
      </c>
      <c r="O4828">
        <v>1</v>
      </c>
    </row>
    <row r="4829" spans="14:15" x14ac:dyDescent="0.25">
      <c r="N4829">
        <v>288650</v>
      </c>
      <c r="O4829">
        <v>1</v>
      </c>
    </row>
    <row r="4830" spans="14:15" x14ac:dyDescent="0.25">
      <c r="N4830">
        <v>288700</v>
      </c>
      <c r="O4830">
        <v>1</v>
      </c>
    </row>
    <row r="4831" spans="14:15" x14ac:dyDescent="0.25">
      <c r="N4831">
        <v>288850</v>
      </c>
      <c r="O4831">
        <v>1</v>
      </c>
    </row>
    <row r="4832" spans="14:15" x14ac:dyDescent="0.25">
      <c r="N4832">
        <v>288900</v>
      </c>
      <c r="O4832">
        <v>1</v>
      </c>
    </row>
    <row r="4833" spans="14:15" x14ac:dyDescent="0.25">
      <c r="N4833">
        <v>289050</v>
      </c>
      <c r="O4833">
        <v>2</v>
      </c>
    </row>
    <row r="4834" spans="14:15" x14ac:dyDescent="0.25">
      <c r="N4834">
        <v>289200</v>
      </c>
      <c r="O4834">
        <v>1</v>
      </c>
    </row>
    <row r="4835" spans="14:15" x14ac:dyDescent="0.25">
      <c r="N4835">
        <v>289350</v>
      </c>
      <c r="O4835">
        <v>1</v>
      </c>
    </row>
    <row r="4836" spans="14:15" x14ac:dyDescent="0.25">
      <c r="N4836">
        <v>289550</v>
      </c>
      <c r="O4836">
        <v>1</v>
      </c>
    </row>
    <row r="4837" spans="14:15" x14ac:dyDescent="0.25">
      <c r="N4837">
        <v>289750</v>
      </c>
      <c r="O4837">
        <v>1</v>
      </c>
    </row>
    <row r="4838" spans="14:15" x14ac:dyDescent="0.25">
      <c r="N4838">
        <v>289850</v>
      </c>
      <c r="O4838">
        <v>1</v>
      </c>
    </row>
    <row r="4839" spans="14:15" x14ac:dyDescent="0.25">
      <c r="N4839">
        <v>290000</v>
      </c>
      <c r="O4839">
        <v>1</v>
      </c>
    </row>
    <row r="4840" spans="14:15" x14ac:dyDescent="0.25">
      <c r="N4840">
        <v>290250</v>
      </c>
      <c r="O4840">
        <v>1</v>
      </c>
    </row>
    <row r="4841" spans="14:15" x14ac:dyDescent="0.25">
      <c r="N4841">
        <v>290450</v>
      </c>
      <c r="O4841">
        <v>1</v>
      </c>
    </row>
    <row r="4842" spans="14:15" x14ac:dyDescent="0.25">
      <c r="N4842">
        <v>290850</v>
      </c>
      <c r="O4842">
        <v>2</v>
      </c>
    </row>
    <row r="4843" spans="14:15" x14ac:dyDescent="0.25">
      <c r="N4843">
        <v>291200</v>
      </c>
      <c r="O4843">
        <v>1</v>
      </c>
    </row>
    <row r="4844" spans="14:15" x14ac:dyDescent="0.25">
      <c r="N4844">
        <v>291400</v>
      </c>
      <c r="O4844">
        <v>1</v>
      </c>
    </row>
    <row r="4845" spans="14:15" x14ac:dyDescent="0.25">
      <c r="N4845">
        <v>291550</v>
      </c>
      <c r="O4845">
        <v>1</v>
      </c>
    </row>
    <row r="4846" spans="14:15" x14ac:dyDescent="0.25">
      <c r="N4846">
        <v>292000</v>
      </c>
      <c r="O4846">
        <v>1</v>
      </c>
    </row>
    <row r="4847" spans="14:15" x14ac:dyDescent="0.25">
      <c r="N4847">
        <v>292200</v>
      </c>
      <c r="O4847">
        <v>1</v>
      </c>
    </row>
    <row r="4848" spans="14:15" x14ac:dyDescent="0.25">
      <c r="N4848">
        <v>292450</v>
      </c>
      <c r="O4848">
        <v>1</v>
      </c>
    </row>
    <row r="4849" spans="14:15" x14ac:dyDescent="0.25">
      <c r="N4849">
        <v>292500</v>
      </c>
      <c r="O4849">
        <v>1</v>
      </c>
    </row>
    <row r="4850" spans="14:15" x14ac:dyDescent="0.25">
      <c r="N4850">
        <v>292550</v>
      </c>
      <c r="O4850">
        <v>1</v>
      </c>
    </row>
    <row r="4851" spans="14:15" x14ac:dyDescent="0.25">
      <c r="N4851">
        <v>292950</v>
      </c>
      <c r="O4851">
        <v>1</v>
      </c>
    </row>
    <row r="4852" spans="14:15" x14ac:dyDescent="0.25">
      <c r="N4852">
        <v>293000</v>
      </c>
      <c r="O4852">
        <v>1</v>
      </c>
    </row>
    <row r="4853" spans="14:15" x14ac:dyDescent="0.25">
      <c r="N4853">
        <v>293350</v>
      </c>
      <c r="O4853">
        <v>1</v>
      </c>
    </row>
    <row r="4854" spans="14:15" x14ac:dyDescent="0.25">
      <c r="N4854">
        <v>293500</v>
      </c>
      <c r="O4854">
        <v>1</v>
      </c>
    </row>
    <row r="4855" spans="14:15" x14ac:dyDescent="0.25">
      <c r="N4855">
        <v>293850</v>
      </c>
      <c r="O4855">
        <v>1</v>
      </c>
    </row>
    <row r="4856" spans="14:15" x14ac:dyDescent="0.25">
      <c r="N4856">
        <v>293950</v>
      </c>
      <c r="O4856">
        <v>1</v>
      </c>
    </row>
    <row r="4857" spans="14:15" x14ac:dyDescent="0.25">
      <c r="N4857">
        <v>294050</v>
      </c>
      <c r="O4857">
        <v>2</v>
      </c>
    </row>
    <row r="4858" spans="14:15" x14ac:dyDescent="0.25">
      <c r="N4858">
        <v>294350</v>
      </c>
      <c r="O4858">
        <v>2</v>
      </c>
    </row>
    <row r="4859" spans="14:15" x14ac:dyDescent="0.25">
      <c r="N4859">
        <v>294550</v>
      </c>
      <c r="O4859">
        <v>1</v>
      </c>
    </row>
    <row r="4860" spans="14:15" x14ac:dyDescent="0.25">
      <c r="N4860">
        <v>294600</v>
      </c>
      <c r="O4860">
        <v>1</v>
      </c>
    </row>
    <row r="4861" spans="14:15" x14ac:dyDescent="0.25">
      <c r="N4861">
        <v>294700</v>
      </c>
      <c r="O4861">
        <v>1</v>
      </c>
    </row>
    <row r="4862" spans="14:15" x14ac:dyDescent="0.25">
      <c r="N4862">
        <v>294750</v>
      </c>
      <c r="O4862">
        <v>1</v>
      </c>
    </row>
    <row r="4863" spans="14:15" x14ac:dyDescent="0.25">
      <c r="N4863">
        <v>294950</v>
      </c>
      <c r="O4863">
        <v>1</v>
      </c>
    </row>
    <row r="4864" spans="14:15" x14ac:dyDescent="0.25">
      <c r="N4864">
        <v>295350</v>
      </c>
      <c r="O4864">
        <v>1</v>
      </c>
    </row>
    <row r="4865" spans="14:15" x14ac:dyDescent="0.25">
      <c r="N4865">
        <v>295550</v>
      </c>
      <c r="O4865">
        <v>1</v>
      </c>
    </row>
    <row r="4866" spans="14:15" x14ac:dyDescent="0.25">
      <c r="N4866">
        <v>295600</v>
      </c>
      <c r="O4866">
        <v>1</v>
      </c>
    </row>
    <row r="4867" spans="14:15" x14ac:dyDescent="0.25">
      <c r="N4867">
        <v>295650</v>
      </c>
      <c r="O4867">
        <v>1</v>
      </c>
    </row>
    <row r="4868" spans="14:15" x14ac:dyDescent="0.25">
      <c r="N4868">
        <v>295700</v>
      </c>
      <c r="O4868">
        <v>1</v>
      </c>
    </row>
    <row r="4869" spans="14:15" x14ac:dyDescent="0.25">
      <c r="N4869">
        <v>295950</v>
      </c>
      <c r="O4869">
        <v>1</v>
      </c>
    </row>
    <row r="4870" spans="14:15" x14ac:dyDescent="0.25">
      <c r="N4870">
        <v>296050</v>
      </c>
      <c r="O4870">
        <v>1</v>
      </c>
    </row>
    <row r="4871" spans="14:15" x14ac:dyDescent="0.25">
      <c r="N4871">
        <v>296100</v>
      </c>
      <c r="O4871">
        <v>1</v>
      </c>
    </row>
    <row r="4872" spans="14:15" x14ac:dyDescent="0.25">
      <c r="N4872">
        <v>296150</v>
      </c>
      <c r="O4872">
        <v>1</v>
      </c>
    </row>
    <row r="4873" spans="14:15" x14ac:dyDescent="0.25">
      <c r="N4873">
        <v>296200</v>
      </c>
      <c r="O4873">
        <v>1</v>
      </c>
    </row>
    <row r="4874" spans="14:15" x14ac:dyDescent="0.25">
      <c r="N4874">
        <v>296350</v>
      </c>
      <c r="O4874">
        <v>1</v>
      </c>
    </row>
    <row r="4875" spans="14:15" x14ac:dyDescent="0.25">
      <c r="N4875">
        <v>296400</v>
      </c>
      <c r="O4875">
        <v>1</v>
      </c>
    </row>
    <row r="4876" spans="14:15" x14ac:dyDescent="0.25">
      <c r="N4876">
        <v>296850</v>
      </c>
      <c r="O4876">
        <v>1</v>
      </c>
    </row>
    <row r="4877" spans="14:15" x14ac:dyDescent="0.25">
      <c r="N4877">
        <v>297300</v>
      </c>
      <c r="O4877">
        <v>2</v>
      </c>
    </row>
    <row r="4878" spans="14:15" x14ac:dyDescent="0.25">
      <c r="N4878">
        <v>297400</v>
      </c>
      <c r="O4878">
        <v>1</v>
      </c>
    </row>
    <row r="4879" spans="14:15" x14ac:dyDescent="0.25">
      <c r="N4879">
        <v>297450</v>
      </c>
      <c r="O4879">
        <v>1</v>
      </c>
    </row>
    <row r="4880" spans="14:15" x14ac:dyDescent="0.25">
      <c r="N4880">
        <v>297550</v>
      </c>
      <c r="O4880">
        <v>2</v>
      </c>
    </row>
    <row r="4881" spans="14:15" x14ac:dyDescent="0.25">
      <c r="N4881">
        <v>297900</v>
      </c>
      <c r="O4881">
        <v>1</v>
      </c>
    </row>
    <row r="4882" spans="14:15" x14ac:dyDescent="0.25">
      <c r="N4882">
        <v>298100</v>
      </c>
      <c r="O4882">
        <v>1</v>
      </c>
    </row>
    <row r="4883" spans="14:15" x14ac:dyDescent="0.25">
      <c r="N4883">
        <v>298450</v>
      </c>
      <c r="O4883">
        <v>1</v>
      </c>
    </row>
    <row r="4884" spans="14:15" x14ac:dyDescent="0.25">
      <c r="N4884">
        <v>298500</v>
      </c>
      <c r="O4884">
        <v>1</v>
      </c>
    </row>
    <row r="4885" spans="14:15" x14ac:dyDescent="0.25">
      <c r="N4885">
        <v>298850</v>
      </c>
      <c r="O4885">
        <v>2</v>
      </c>
    </row>
    <row r="4886" spans="14:15" x14ac:dyDescent="0.25">
      <c r="N4886">
        <v>298900</v>
      </c>
      <c r="O4886">
        <v>1</v>
      </c>
    </row>
    <row r="4887" spans="14:15" x14ac:dyDescent="0.25">
      <c r="N4887">
        <v>298950</v>
      </c>
      <c r="O4887">
        <v>2</v>
      </c>
    </row>
    <row r="4888" spans="14:15" x14ac:dyDescent="0.25">
      <c r="N4888">
        <v>299050</v>
      </c>
      <c r="O4888">
        <v>1</v>
      </c>
    </row>
    <row r="4889" spans="14:15" x14ac:dyDescent="0.25">
      <c r="N4889">
        <v>299400</v>
      </c>
      <c r="O4889">
        <v>1</v>
      </c>
    </row>
    <row r="4890" spans="14:15" x14ac:dyDescent="0.25">
      <c r="N4890">
        <v>299600</v>
      </c>
      <c r="O4890">
        <v>1</v>
      </c>
    </row>
    <row r="4891" spans="14:15" x14ac:dyDescent="0.25">
      <c r="N4891">
        <v>299950</v>
      </c>
      <c r="O4891">
        <v>2</v>
      </c>
    </row>
    <row r="4892" spans="14:15" x14ac:dyDescent="0.25">
      <c r="N4892">
        <v>300150</v>
      </c>
      <c r="O4892">
        <v>1</v>
      </c>
    </row>
    <row r="4893" spans="14:15" x14ac:dyDescent="0.25">
      <c r="N4893">
        <v>300200</v>
      </c>
      <c r="O4893">
        <v>1</v>
      </c>
    </row>
    <row r="4894" spans="14:15" x14ac:dyDescent="0.25">
      <c r="N4894">
        <v>300300</v>
      </c>
      <c r="O4894">
        <v>1</v>
      </c>
    </row>
    <row r="4895" spans="14:15" x14ac:dyDescent="0.25">
      <c r="N4895">
        <v>300350</v>
      </c>
      <c r="O4895">
        <v>1</v>
      </c>
    </row>
    <row r="4896" spans="14:15" x14ac:dyDescent="0.25">
      <c r="N4896">
        <v>300700</v>
      </c>
      <c r="O4896">
        <v>1</v>
      </c>
    </row>
    <row r="4897" spans="14:15" x14ac:dyDescent="0.25">
      <c r="N4897">
        <v>300800</v>
      </c>
      <c r="O4897">
        <v>1</v>
      </c>
    </row>
    <row r="4898" spans="14:15" x14ac:dyDescent="0.25">
      <c r="N4898">
        <v>301000</v>
      </c>
      <c r="O4898">
        <v>1</v>
      </c>
    </row>
    <row r="4899" spans="14:15" x14ac:dyDescent="0.25">
      <c r="N4899">
        <v>301050</v>
      </c>
      <c r="O4899">
        <v>2</v>
      </c>
    </row>
    <row r="4900" spans="14:15" x14ac:dyDescent="0.25">
      <c r="N4900">
        <v>301150</v>
      </c>
      <c r="O4900">
        <v>1</v>
      </c>
    </row>
    <row r="4901" spans="14:15" x14ac:dyDescent="0.25">
      <c r="N4901">
        <v>302050</v>
      </c>
      <c r="O4901">
        <v>1</v>
      </c>
    </row>
    <row r="4902" spans="14:15" x14ac:dyDescent="0.25">
      <c r="N4902">
        <v>302100</v>
      </c>
      <c r="O4902">
        <v>1</v>
      </c>
    </row>
    <row r="4903" spans="14:15" x14ac:dyDescent="0.25">
      <c r="N4903">
        <v>302250</v>
      </c>
      <c r="O4903">
        <v>1</v>
      </c>
    </row>
    <row r="4904" spans="14:15" x14ac:dyDescent="0.25">
      <c r="N4904">
        <v>303000</v>
      </c>
      <c r="O4904">
        <v>2</v>
      </c>
    </row>
    <row r="4905" spans="14:15" x14ac:dyDescent="0.25">
      <c r="N4905">
        <v>303100</v>
      </c>
      <c r="O4905">
        <v>1</v>
      </c>
    </row>
    <row r="4906" spans="14:15" x14ac:dyDescent="0.25">
      <c r="N4906">
        <v>303250</v>
      </c>
      <c r="O4906">
        <v>1</v>
      </c>
    </row>
    <row r="4907" spans="14:15" x14ac:dyDescent="0.25">
      <c r="N4907">
        <v>303550</v>
      </c>
      <c r="O4907">
        <v>1</v>
      </c>
    </row>
    <row r="4908" spans="14:15" x14ac:dyDescent="0.25">
      <c r="N4908">
        <v>303600</v>
      </c>
      <c r="O4908">
        <v>1</v>
      </c>
    </row>
    <row r="4909" spans="14:15" x14ac:dyDescent="0.25">
      <c r="N4909">
        <v>303700</v>
      </c>
      <c r="O4909">
        <v>1</v>
      </c>
    </row>
    <row r="4910" spans="14:15" x14ac:dyDescent="0.25">
      <c r="N4910">
        <v>303800</v>
      </c>
      <c r="O4910">
        <v>1</v>
      </c>
    </row>
    <row r="4911" spans="14:15" x14ac:dyDescent="0.25">
      <c r="N4911">
        <v>304100</v>
      </c>
      <c r="O4911">
        <v>2</v>
      </c>
    </row>
    <row r="4912" spans="14:15" x14ac:dyDescent="0.25">
      <c r="N4912">
        <v>304150</v>
      </c>
      <c r="O4912">
        <v>1</v>
      </c>
    </row>
    <row r="4913" spans="14:15" x14ac:dyDescent="0.25">
      <c r="N4913">
        <v>304500</v>
      </c>
      <c r="O4913">
        <v>2</v>
      </c>
    </row>
    <row r="4914" spans="14:15" x14ac:dyDescent="0.25">
      <c r="N4914">
        <v>304600</v>
      </c>
      <c r="O4914">
        <v>1</v>
      </c>
    </row>
    <row r="4915" spans="14:15" x14ac:dyDescent="0.25">
      <c r="N4915">
        <v>305050</v>
      </c>
      <c r="O4915">
        <v>1</v>
      </c>
    </row>
    <row r="4916" spans="14:15" x14ac:dyDescent="0.25">
      <c r="N4916">
        <v>305200</v>
      </c>
      <c r="O4916">
        <v>2</v>
      </c>
    </row>
    <row r="4917" spans="14:15" x14ac:dyDescent="0.25">
      <c r="N4917">
        <v>305250</v>
      </c>
      <c r="O4917">
        <v>1</v>
      </c>
    </row>
    <row r="4918" spans="14:15" x14ac:dyDescent="0.25">
      <c r="N4918">
        <v>305350</v>
      </c>
      <c r="O4918">
        <v>1</v>
      </c>
    </row>
    <row r="4919" spans="14:15" x14ac:dyDescent="0.25">
      <c r="N4919">
        <v>305500</v>
      </c>
      <c r="O4919">
        <v>1</v>
      </c>
    </row>
    <row r="4920" spans="14:15" x14ac:dyDescent="0.25">
      <c r="N4920">
        <v>306100</v>
      </c>
      <c r="O4920">
        <v>1</v>
      </c>
    </row>
    <row r="4921" spans="14:15" x14ac:dyDescent="0.25">
      <c r="N4921">
        <v>306750</v>
      </c>
      <c r="O4921">
        <v>1</v>
      </c>
    </row>
    <row r="4922" spans="14:15" x14ac:dyDescent="0.25">
      <c r="N4922">
        <v>306850</v>
      </c>
      <c r="O4922">
        <v>1</v>
      </c>
    </row>
    <row r="4923" spans="14:15" x14ac:dyDescent="0.25">
      <c r="N4923">
        <v>306950</v>
      </c>
      <c r="O4923">
        <v>1</v>
      </c>
    </row>
    <row r="4924" spans="14:15" x14ac:dyDescent="0.25">
      <c r="N4924">
        <v>307200</v>
      </c>
      <c r="O4924">
        <v>1</v>
      </c>
    </row>
    <row r="4925" spans="14:15" x14ac:dyDescent="0.25">
      <c r="N4925">
        <v>307300</v>
      </c>
      <c r="O4925">
        <v>1</v>
      </c>
    </row>
    <row r="4926" spans="14:15" x14ac:dyDescent="0.25">
      <c r="N4926">
        <v>307650</v>
      </c>
      <c r="O4926">
        <v>1</v>
      </c>
    </row>
    <row r="4927" spans="14:15" x14ac:dyDescent="0.25">
      <c r="N4927">
        <v>308000</v>
      </c>
      <c r="O4927">
        <v>1</v>
      </c>
    </row>
    <row r="4928" spans="14:15" x14ac:dyDescent="0.25">
      <c r="N4928">
        <v>308300</v>
      </c>
      <c r="O4928">
        <v>1</v>
      </c>
    </row>
    <row r="4929" spans="14:15" x14ac:dyDescent="0.25">
      <c r="N4929">
        <v>308350</v>
      </c>
      <c r="O4929">
        <v>2</v>
      </c>
    </row>
    <row r="4930" spans="14:15" x14ac:dyDescent="0.25">
      <c r="N4930">
        <v>308400</v>
      </c>
      <c r="O4930">
        <v>1</v>
      </c>
    </row>
    <row r="4931" spans="14:15" x14ac:dyDescent="0.25">
      <c r="N4931">
        <v>308450</v>
      </c>
      <c r="O4931">
        <v>1</v>
      </c>
    </row>
    <row r="4932" spans="14:15" x14ac:dyDescent="0.25">
      <c r="N4932">
        <v>308500</v>
      </c>
      <c r="O4932">
        <v>1</v>
      </c>
    </row>
    <row r="4933" spans="14:15" x14ac:dyDescent="0.25">
      <c r="N4933">
        <v>308700</v>
      </c>
      <c r="O4933">
        <v>2</v>
      </c>
    </row>
    <row r="4934" spans="14:15" x14ac:dyDescent="0.25">
      <c r="N4934">
        <v>309000</v>
      </c>
      <c r="O4934">
        <v>1</v>
      </c>
    </row>
    <row r="4935" spans="14:15" x14ac:dyDescent="0.25">
      <c r="N4935">
        <v>309150</v>
      </c>
      <c r="O4935">
        <v>1</v>
      </c>
    </row>
    <row r="4936" spans="14:15" x14ac:dyDescent="0.25">
      <c r="N4936">
        <v>309750</v>
      </c>
      <c r="O4936">
        <v>1</v>
      </c>
    </row>
    <row r="4937" spans="14:15" x14ac:dyDescent="0.25">
      <c r="N4937">
        <v>309800</v>
      </c>
      <c r="O4937">
        <v>1</v>
      </c>
    </row>
    <row r="4938" spans="14:15" x14ac:dyDescent="0.25">
      <c r="N4938">
        <v>309900</v>
      </c>
      <c r="O4938">
        <v>1</v>
      </c>
    </row>
    <row r="4939" spans="14:15" x14ac:dyDescent="0.25">
      <c r="N4939">
        <v>310000</v>
      </c>
      <c r="O4939">
        <v>2</v>
      </c>
    </row>
    <row r="4940" spans="14:15" x14ac:dyDescent="0.25">
      <c r="N4940">
        <v>310100</v>
      </c>
      <c r="O4940">
        <v>1</v>
      </c>
    </row>
    <row r="4941" spans="14:15" x14ac:dyDescent="0.25">
      <c r="N4941">
        <v>310350</v>
      </c>
      <c r="O4941">
        <v>1</v>
      </c>
    </row>
    <row r="4942" spans="14:15" x14ac:dyDescent="0.25">
      <c r="N4942">
        <v>310400</v>
      </c>
      <c r="O4942">
        <v>1</v>
      </c>
    </row>
    <row r="4943" spans="14:15" x14ac:dyDescent="0.25">
      <c r="N4943">
        <v>310900</v>
      </c>
      <c r="O4943">
        <v>1</v>
      </c>
    </row>
    <row r="4944" spans="14:15" x14ac:dyDescent="0.25">
      <c r="N4944">
        <v>310950</v>
      </c>
      <c r="O4944">
        <v>1</v>
      </c>
    </row>
    <row r="4945" spans="14:15" x14ac:dyDescent="0.25">
      <c r="N4945">
        <v>311300</v>
      </c>
      <c r="O4945">
        <v>1</v>
      </c>
    </row>
    <row r="4946" spans="14:15" x14ac:dyDescent="0.25">
      <c r="N4946">
        <v>311350</v>
      </c>
      <c r="O4946">
        <v>1</v>
      </c>
    </row>
    <row r="4947" spans="14:15" x14ac:dyDescent="0.25">
      <c r="N4947">
        <v>311650</v>
      </c>
      <c r="O4947">
        <v>1</v>
      </c>
    </row>
    <row r="4948" spans="14:15" x14ac:dyDescent="0.25">
      <c r="N4948">
        <v>311900</v>
      </c>
      <c r="O4948">
        <v>1</v>
      </c>
    </row>
    <row r="4949" spans="14:15" x14ac:dyDescent="0.25">
      <c r="N4949">
        <v>312200</v>
      </c>
      <c r="O4949">
        <v>1</v>
      </c>
    </row>
    <row r="4950" spans="14:15" x14ac:dyDescent="0.25">
      <c r="N4950">
        <v>312300</v>
      </c>
      <c r="O4950">
        <v>1</v>
      </c>
    </row>
    <row r="4951" spans="14:15" x14ac:dyDescent="0.25">
      <c r="N4951">
        <v>312500</v>
      </c>
      <c r="O4951">
        <v>1</v>
      </c>
    </row>
    <row r="4952" spans="14:15" x14ac:dyDescent="0.25">
      <c r="N4952">
        <v>312550</v>
      </c>
      <c r="O4952">
        <v>2</v>
      </c>
    </row>
    <row r="4953" spans="14:15" x14ac:dyDescent="0.25">
      <c r="N4953">
        <v>312750</v>
      </c>
      <c r="O4953">
        <v>1</v>
      </c>
    </row>
    <row r="4954" spans="14:15" x14ac:dyDescent="0.25">
      <c r="N4954">
        <v>312800</v>
      </c>
      <c r="O4954">
        <v>1</v>
      </c>
    </row>
    <row r="4955" spans="14:15" x14ac:dyDescent="0.25">
      <c r="N4955">
        <v>312850</v>
      </c>
      <c r="O4955">
        <v>1</v>
      </c>
    </row>
    <row r="4956" spans="14:15" x14ac:dyDescent="0.25">
      <c r="N4956">
        <v>313300</v>
      </c>
      <c r="O4956">
        <v>1</v>
      </c>
    </row>
    <row r="4957" spans="14:15" x14ac:dyDescent="0.25">
      <c r="N4957">
        <v>313400</v>
      </c>
      <c r="O4957">
        <v>1</v>
      </c>
    </row>
    <row r="4958" spans="14:15" x14ac:dyDescent="0.25">
      <c r="N4958">
        <v>313500</v>
      </c>
      <c r="O4958">
        <v>2</v>
      </c>
    </row>
    <row r="4959" spans="14:15" x14ac:dyDescent="0.25">
      <c r="N4959">
        <v>313650</v>
      </c>
      <c r="O4959">
        <v>1</v>
      </c>
    </row>
    <row r="4960" spans="14:15" x14ac:dyDescent="0.25">
      <c r="N4960">
        <v>313900</v>
      </c>
      <c r="O4960">
        <v>1</v>
      </c>
    </row>
    <row r="4961" spans="14:15" x14ac:dyDescent="0.25">
      <c r="N4961">
        <v>313950</v>
      </c>
      <c r="O4961">
        <v>1</v>
      </c>
    </row>
    <row r="4962" spans="14:15" x14ac:dyDescent="0.25">
      <c r="N4962">
        <v>314050</v>
      </c>
      <c r="O4962">
        <v>1</v>
      </c>
    </row>
    <row r="4963" spans="14:15" x14ac:dyDescent="0.25">
      <c r="N4963">
        <v>314100</v>
      </c>
      <c r="O4963">
        <v>1</v>
      </c>
    </row>
    <row r="4964" spans="14:15" x14ac:dyDescent="0.25">
      <c r="N4964">
        <v>314150</v>
      </c>
      <c r="O4964">
        <v>1</v>
      </c>
    </row>
    <row r="4965" spans="14:15" x14ac:dyDescent="0.25">
      <c r="N4965">
        <v>314350</v>
      </c>
      <c r="O4965">
        <v>1</v>
      </c>
    </row>
    <row r="4966" spans="14:15" x14ac:dyDescent="0.25">
      <c r="N4966">
        <v>314750</v>
      </c>
      <c r="O4966">
        <v>1</v>
      </c>
    </row>
    <row r="4967" spans="14:15" x14ac:dyDescent="0.25">
      <c r="N4967">
        <v>315000</v>
      </c>
      <c r="O4967">
        <v>1</v>
      </c>
    </row>
    <row r="4968" spans="14:15" x14ac:dyDescent="0.25">
      <c r="N4968">
        <v>315100</v>
      </c>
      <c r="O4968">
        <v>1</v>
      </c>
    </row>
    <row r="4969" spans="14:15" x14ac:dyDescent="0.25">
      <c r="N4969">
        <v>315350</v>
      </c>
      <c r="O4969">
        <v>1</v>
      </c>
    </row>
    <row r="4970" spans="14:15" x14ac:dyDescent="0.25">
      <c r="N4970">
        <v>315600</v>
      </c>
      <c r="O4970">
        <v>1</v>
      </c>
    </row>
    <row r="4971" spans="14:15" x14ac:dyDescent="0.25">
      <c r="N4971">
        <v>315700</v>
      </c>
      <c r="O4971">
        <v>2</v>
      </c>
    </row>
    <row r="4972" spans="14:15" x14ac:dyDescent="0.25">
      <c r="N4972">
        <v>315750</v>
      </c>
      <c r="O4972">
        <v>1</v>
      </c>
    </row>
    <row r="4973" spans="14:15" x14ac:dyDescent="0.25">
      <c r="N4973">
        <v>316450</v>
      </c>
      <c r="O4973">
        <v>1</v>
      </c>
    </row>
    <row r="4974" spans="14:15" x14ac:dyDescent="0.25">
      <c r="N4974">
        <v>316500</v>
      </c>
      <c r="O4974">
        <v>1</v>
      </c>
    </row>
    <row r="4975" spans="14:15" x14ac:dyDescent="0.25">
      <c r="N4975">
        <v>317200</v>
      </c>
      <c r="O4975">
        <v>1</v>
      </c>
    </row>
    <row r="4976" spans="14:15" x14ac:dyDescent="0.25">
      <c r="N4976">
        <v>317450</v>
      </c>
      <c r="O4976">
        <v>1</v>
      </c>
    </row>
    <row r="4977" spans="14:15" x14ac:dyDescent="0.25">
      <c r="N4977">
        <v>317600</v>
      </c>
      <c r="O4977">
        <v>1</v>
      </c>
    </row>
    <row r="4978" spans="14:15" x14ac:dyDescent="0.25">
      <c r="N4978">
        <v>317700</v>
      </c>
      <c r="O4978">
        <v>1</v>
      </c>
    </row>
    <row r="4979" spans="14:15" x14ac:dyDescent="0.25">
      <c r="N4979">
        <v>317850</v>
      </c>
      <c r="O4979">
        <v>1</v>
      </c>
    </row>
    <row r="4980" spans="14:15" x14ac:dyDescent="0.25">
      <c r="N4980">
        <v>318150</v>
      </c>
      <c r="O4980">
        <v>1</v>
      </c>
    </row>
    <row r="4981" spans="14:15" x14ac:dyDescent="0.25">
      <c r="N4981">
        <v>318200</v>
      </c>
      <c r="O4981">
        <v>1</v>
      </c>
    </row>
    <row r="4982" spans="14:15" x14ac:dyDescent="0.25">
      <c r="N4982">
        <v>318450</v>
      </c>
      <c r="O4982">
        <v>1</v>
      </c>
    </row>
    <row r="4983" spans="14:15" x14ac:dyDescent="0.25">
      <c r="N4983">
        <v>318500</v>
      </c>
      <c r="O4983">
        <v>2</v>
      </c>
    </row>
    <row r="4984" spans="14:15" x14ac:dyDescent="0.25">
      <c r="N4984">
        <v>318600</v>
      </c>
      <c r="O4984">
        <v>1</v>
      </c>
    </row>
    <row r="4985" spans="14:15" x14ac:dyDescent="0.25">
      <c r="N4985">
        <v>318750</v>
      </c>
      <c r="O4985">
        <v>1</v>
      </c>
    </row>
    <row r="4986" spans="14:15" x14ac:dyDescent="0.25">
      <c r="N4986">
        <v>318850</v>
      </c>
      <c r="O4986">
        <v>1</v>
      </c>
    </row>
    <row r="4987" spans="14:15" x14ac:dyDescent="0.25">
      <c r="N4987">
        <v>318900</v>
      </c>
      <c r="O4987">
        <v>1</v>
      </c>
    </row>
    <row r="4988" spans="14:15" x14ac:dyDescent="0.25">
      <c r="N4988">
        <v>318950</v>
      </c>
      <c r="O4988">
        <v>1</v>
      </c>
    </row>
    <row r="4989" spans="14:15" x14ac:dyDescent="0.25">
      <c r="N4989">
        <v>319000</v>
      </c>
      <c r="O4989">
        <v>2</v>
      </c>
    </row>
    <row r="4990" spans="14:15" x14ac:dyDescent="0.25">
      <c r="N4990">
        <v>319050</v>
      </c>
      <c r="O4990">
        <v>1</v>
      </c>
    </row>
    <row r="4991" spans="14:15" x14ac:dyDescent="0.25">
      <c r="N4991">
        <v>319100</v>
      </c>
      <c r="O4991">
        <v>1</v>
      </c>
    </row>
    <row r="4992" spans="14:15" x14ac:dyDescent="0.25">
      <c r="N4992">
        <v>319200</v>
      </c>
      <c r="O4992">
        <v>1</v>
      </c>
    </row>
    <row r="4993" spans="14:15" x14ac:dyDescent="0.25">
      <c r="N4993">
        <v>319550</v>
      </c>
      <c r="O4993">
        <v>1</v>
      </c>
    </row>
    <row r="4994" spans="14:15" x14ac:dyDescent="0.25">
      <c r="N4994">
        <v>319600</v>
      </c>
      <c r="O4994">
        <v>1</v>
      </c>
    </row>
    <row r="4995" spans="14:15" x14ac:dyDescent="0.25">
      <c r="N4995">
        <v>320050</v>
      </c>
      <c r="O4995">
        <v>1</v>
      </c>
    </row>
    <row r="4996" spans="14:15" x14ac:dyDescent="0.25">
      <c r="N4996">
        <v>320100</v>
      </c>
      <c r="O4996">
        <v>1</v>
      </c>
    </row>
    <row r="4997" spans="14:15" x14ac:dyDescent="0.25">
      <c r="N4997">
        <v>320350</v>
      </c>
      <c r="O4997">
        <v>1</v>
      </c>
    </row>
    <row r="4998" spans="14:15" x14ac:dyDescent="0.25">
      <c r="N4998">
        <v>320500</v>
      </c>
      <c r="O4998">
        <v>1</v>
      </c>
    </row>
    <row r="4999" spans="14:15" x14ac:dyDescent="0.25">
      <c r="N4999">
        <v>321000</v>
      </c>
      <c r="O4999">
        <v>1</v>
      </c>
    </row>
    <row r="5000" spans="14:15" x14ac:dyDescent="0.25">
      <c r="N5000">
        <v>321050</v>
      </c>
      <c r="O5000">
        <v>1</v>
      </c>
    </row>
    <row r="5001" spans="14:15" x14ac:dyDescent="0.25">
      <c r="N5001">
        <v>321150</v>
      </c>
      <c r="O5001">
        <v>1</v>
      </c>
    </row>
    <row r="5002" spans="14:15" x14ac:dyDescent="0.25">
      <c r="N5002">
        <v>321900</v>
      </c>
      <c r="O5002">
        <v>1</v>
      </c>
    </row>
    <row r="5003" spans="14:15" x14ac:dyDescent="0.25">
      <c r="N5003">
        <v>322500</v>
      </c>
      <c r="O5003">
        <v>1</v>
      </c>
    </row>
    <row r="5004" spans="14:15" x14ac:dyDescent="0.25">
      <c r="N5004">
        <v>322650</v>
      </c>
      <c r="O5004">
        <v>1</v>
      </c>
    </row>
    <row r="5005" spans="14:15" x14ac:dyDescent="0.25">
      <c r="N5005">
        <v>322700</v>
      </c>
      <c r="O5005">
        <v>1</v>
      </c>
    </row>
    <row r="5006" spans="14:15" x14ac:dyDescent="0.25">
      <c r="N5006">
        <v>322850</v>
      </c>
      <c r="O5006">
        <v>1</v>
      </c>
    </row>
    <row r="5007" spans="14:15" x14ac:dyDescent="0.25">
      <c r="N5007">
        <v>322950</v>
      </c>
      <c r="O5007">
        <v>1</v>
      </c>
    </row>
    <row r="5008" spans="14:15" x14ac:dyDescent="0.25">
      <c r="N5008">
        <v>323150</v>
      </c>
      <c r="O5008">
        <v>1</v>
      </c>
    </row>
    <row r="5009" spans="14:15" x14ac:dyDescent="0.25">
      <c r="N5009">
        <v>323200</v>
      </c>
      <c r="O5009">
        <v>1</v>
      </c>
    </row>
    <row r="5010" spans="14:15" x14ac:dyDescent="0.25">
      <c r="N5010">
        <v>323350</v>
      </c>
      <c r="O5010">
        <v>1</v>
      </c>
    </row>
    <row r="5011" spans="14:15" x14ac:dyDescent="0.25">
      <c r="N5011">
        <v>323500</v>
      </c>
      <c r="O5011">
        <v>1</v>
      </c>
    </row>
    <row r="5012" spans="14:15" x14ac:dyDescent="0.25">
      <c r="N5012">
        <v>323650</v>
      </c>
      <c r="O5012">
        <v>1</v>
      </c>
    </row>
    <row r="5013" spans="14:15" x14ac:dyDescent="0.25">
      <c r="N5013">
        <v>324350</v>
      </c>
      <c r="O5013">
        <v>1</v>
      </c>
    </row>
    <row r="5014" spans="14:15" x14ac:dyDescent="0.25">
      <c r="N5014">
        <v>324400</v>
      </c>
      <c r="O5014">
        <v>1</v>
      </c>
    </row>
    <row r="5015" spans="14:15" x14ac:dyDescent="0.25">
      <c r="N5015">
        <v>324450</v>
      </c>
      <c r="O5015">
        <v>1</v>
      </c>
    </row>
    <row r="5016" spans="14:15" x14ac:dyDescent="0.25">
      <c r="N5016">
        <v>324650</v>
      </c>
      <c r="O5016">
        <v>1</v>
      </c>
    </row>
    <row r="5017" spans="14:15" x14ac:dyDescent="0.25">
      <c r="N5017">
        <v>324700</v>
      </c>
      <c r="O5017">
        <v>1</v>
      </c>
    </row>
    <row r="5018" spans="14:15" x14ac:dyDescent="0.25">
      <c r="N5018">
        <v>324850</v>
      </c>
      <c r="O5018">
        <v>1</v>
      </c>
    </row>
    <row r="5019" spans="14:15" x14ac:dyDescent="0.25">
      <c r="N5019">
        <v>325450</v>
      </c>
      <c r="O5019">
        <v>1</v>
      </c>
    </row>
    <row r="5020" spans="14:15" x14ac:dyDescent="0.25">
      <c r="N5020">
        <v>325800</v>
      </c>
      <c r="O5020">
        <v>1</v>
      </c>
    </row>
    <row r="5021" spans="14:15" x14ac:dyDescent="0.25">
      <c r="N5021">
        <v>326100</v>
      </c>
      <c r="O5021">
        <v>1</v>
      </c>
    </row>
    <row r="5022" spans="14:15" x14ac:dyDescent="0.25">
      <c r="N5022">
        <v>326150</v>
      </c>
      <c r="O5022">
        <v>1</v>
      </c>
    </row>
    <row r="5023" spans="14:15" x14ac:dyDescent="0.25">
      <c r="N5023">
        <v>326250</v>
      </c>
      <c r="O5023">
        <v>1</v>
      </c>
    </row>
    <row r="5024" spans="14:15" x14ac:dyDescent="0.25">
      <c r="N5024">
        <v>326500</v>
      </c>
      <c r="O5024">
        <v>1</v>
      </c>
    </row>
    <row r="5025" spans="14:15" x14ac:dyDescent="0.25">
      <c r="N5025">
        <v>326700</v>
      </c>
      <c r="O5025">
        <v>1</v>
      </c>
    </row>
    <row r="5026" spans="14:15" x14ac:dyDescent="0.25">
      <c r="N5026">
        <v>327150</v>
      </c>
      <c r="O5026">
        <v>1</v>
      </c>
    </row>
    <row r="5027" spans="14:15" x14ac:dyDescent="0.25">
      <c r="N5027">
        <v>327500</v>
      </c>
      <c r="O5027">
        <v>1</v>
      </c>
    </row>
    <row r="5028" spans="14:15" x14ac:dyDescent="0.25">
      <c r="N5028">
        <v>327850</v>
      </c>
      <c r="O5028">
        <v>1</v>
      </c>
    </row>
    <row r="5029" spans="14:15" x14ac:dyDescent="0.25">
      <c r="N5029">
        <v>327900</v>
      </c>
      <c r="O5029">
        <v>1</v>
      </c>
    </row>
    <row r="5030" spans="14:15" x14ac:dyDescent="0.25">
      <c r="N5030">
        <v>328250</v>
      </c>
      <c r="O5030">
        <v>1</v>
      </c>
    </row>
    <row r="5031" spans="14:15" x14ac:dyDescent="0.25">
      <c r="N5031">
        <v>328800</v>
      </c>
      <c r="O5031">
        <v>1</v>
      </c>
    </row>
    <row r="5032" spans="14:15" x14ac:dyDescent="0.25">
      <c r="N5032">
        <v>328850</v>
      </c>
      <c r="O5032">
        <v>1</v>
      </c>
    </row>
    <row r="5033" spans="14:15" x14ac:dyDescent="0.25">
      <c r="N5033">
        <v>329200</v>
      </c>
      <c r="O5033">
        <v>1</v>
      </c>
    </row>
    <row r="5034" spans="14:15" x14ac:dyDescent="0.25">
      <c r="N5034">
        <v>329350</v>
      </c>
      <c r="O5034">
        <v>1</v>
      </c>
    </row>
    <row r="5035" spans="14:15" x14ac:dyDescent="0.25">
      <c r="N5035">
        <v>329650</v>
      </c>
      <c r="O5035">
        <v>1</v>
      </c>
    </row>
    <row r="5036" spans="14:15" x14ac:dyDescent="0.25">
      <c r="N5036">
        <v>330100</v>
      </c>
      <c r="O5036">
        <v>1</v>
      </c>
    </row>
    <row r="5037" spans="14:15" x14ac:dyDescent="0.25">
      <c r="N5037">
        <v>330850</v>
      </c>
      <c r="O5037">
        <v>1</v>
      </c>
    </row>
    <row r="5038" spans="14:15" x14ac:dyDescent="0.25">
      <c r="N5038">
        <v>330950</v>
      </c>
      <c r="O5038">
        <v>1</v>
      </c>
    </row>
    <row r="5039" spans="14:15" x14ac:dyDescent="0.25">
      <c r="N5039">
        <v>331500</v>
      </c>
      <c r="O5039">
        <v>1</v>
      </c>
    </row>
    <row r="5040" spans="14:15" x14ac:dyDescent="0.25">
      <c r="N5040">
        <v>331750</v>
      </c>
      <c r="O5040">
        <v>1</v>
      </c>
    </row>
    <row r="5041" spans="14:15" x14ac:dyDescent="0.25">
      <c r="N5041">
        <v>331850</v>
      </c>
      <c r="O5041">
        <v>1</v>
      </c>
    </row>
    <row r="5042" spans="14:15" x14ac:dyDescent="0.25">
      <c r="N5042">
        <v>332200</v>
      </c>
      <c r="O5042">
        <v>1</v>
      </c>
    </row>
    <row r="5043" spans="14:15" x14ac:dyDescent="0.25">
      <c r="N5043">
        <v>332450</v>
      </c>
      <c r="O5043">
        <v>1</v>
      </c>
    </row>
    <row r="5044" spans="14:15" x14ac:dyDescent="0.25">
      <c r="N5044">
        <v>332600</v>
      </c>
      <c r="O5044">
        <v>1</v>
      </c>
    </row>
    <row r="5045" spans="14:15" x14ac:dyDescent="0.25">
      <c r="N5045">
        <v>333050</v>
      </c>
      <c r="O5045">
        <v>1</v>
      </c>
    </row>
    <row r="5046" spans="14:15" x14ac:dyDescent="0.25">
      <c r="N5046">
        <v>333300</v>
      </c>
      <c r="O5046">
        <v>1</v>
      </c>
    </row>
    <row r="5047" spans="14:15" x14ac:dyDescent="0.25">
      <c r="N5047">
        <v>333400</v>
      </c>
      <c r="O5047">
        <v>1</v>
      </c>
    </row>
    <row r="5048" spans="14:15" x14ac:dyDescent="0.25">
      <c r="N5048">
        <v>333850</v>
      </c>
      <c r="O5048">
        <v>1</v>
      </c>
    </row>
    <row r="5049" spans="14:15" x14ac:dyDescent="0.25">
      <c r="N5049">
        <v>334200</v>
      </c>
      <c r="O5049">
        <v>1</v>
      </c>
    </row>
    <row r="5050" spans="14:15" x14ac:dyDescent="0.25">
      <c r="N5050">
        <v>334250</v>
      </c>
      <c r="O5050">
        <v>1</v>
      </c>
    </row>
    <row r="5051" spans="14:15" x14ac:dyDescent="0.25">
      <c r="N5051">
        <v>334450</v>
      </c>
      <c r="O5051">
        <v>1</v>
      </c>
    </row>
    <row r="5052" spans="14:15" x14ac:dyDescent="0.25">
      <c r="N5052">
        <v>335200</v>
      </c>
      <c r="O5052">
        <v>1</v>
      </c>
    </row>
    <row r="5053" spans="14:15" x14ac:dyDescent="0.25">
      <c r="N5053">
        <v>335250</v>
      </c>
      <c r="O5053">
        <v>1</v>
      </c>
    </row>
    <row r="5054" spans="14:15" x14ac:dyDescent="0.25">
      <c r="N5054">
        <v>335650</v>
      </c>
      <c r="O5054">
        <v>1</v>
      </c>
    </row>
    <row r="5055" spans="14:15" x14ac:dyDescent="0.25">
      <c r="N5055">
        <v>336050</v>
      </c>
      <c r="O5055">
        <v>3</v>
      </c>
    </row>
    <row r="5056" spans="14:15" x14ac:dyDescent="0.25">
      <c r="N5056">
        <v>336400</v>
      </c>
      <c r="O5056">
        <v>1</v>
      </c>
    </row>
    <row r="5057" spans="14:15" x14ac:dyDescent="0.25">
      <c r="N5057">
        <v>336650</v>
      </c>
      <c r="O5057">
        <v>1</v>
      </c>
    </row>
    <row r="5058" spans="14:15" x14ac:dyDescent="0.25">
      <c r="N5058">
        <v>337100</v>
      </c>
      <c r="O5058">
        <v>1</v>
      </c>
    </row>
    <row r="5059" spans="14:15" x14ac:dyDescent="0.25">
      <c r="N5059">
        <v>337200</v>
      </c>
      <c r="O5059">
        <v>1</v>
      </c>
    </row>
    <row r="5060" spans="14:15" x14ac:dyDescent="0.25">
      <c r="N5060">
        <v>337250</v>
      </c>
      <c r="O5060">
        <v>1</v>
      </c>
    </row>
    <row r="5061" spans="14:15" x14ac:dyDescent="0.25">
      <c r="N5061">
        <v>338250</v>
      </c>
      <c r="O5061">
        <v>2</v>
      </c>
    </row>
    <row r="5062" spans="14:15" x14ac:dyDescent="0.25">
      <c r="N5062">
        <v>338300</v>
      </c>
      <c r="O5062">
        <v>1</v>
      </c>
    </row>
    <row r="5063" spans="14:15" x14ac:dyDescent="0.25">
      <c r="N5063">
        <v>338350</v>
      </c>
      <c r="O5063">
        <v>2</v>
      </c>
    </row>
    <row r="5064" spans="14:15" x14ac:dyDescent="0.25">
      <c r="N5064">
        <v>338600</v>
      </c>
      <c r="O5064">
        <v>1</v>
      </c>
    </row>
    <row r="5065" spans="14:15" x14ac:dyDescent="0.25">
      <c r="N5065">
        <v>338800</v>
      </c>
      <c r="O5065">
        <v>2</v>
      </c>
    </row>
    <row r="5066" spans="14:15" x14ac:dyDescent="0.25">
      <c r="N5066">
        <v>339300</v>
      </c>
      <c r="O5066">
        <v>1</v>
      </c>
    </row>
    <row r="5067" spans="14:15" x14ac:dyDescent="0.25">
      <c r="N5067">
        <v>339500</v>
      </c>
      <c r="O5067">
        <v>1</v>
      </c>
    </row>
    <row r="5068" spans="14:15" x14ac:dyDescent="0.25">
      <c r="N5068">
        <v>339550</v>
      </c>
      <c r="O5068">
        <v>1</v>
      </c>
    </row>
    <row r="5069" spans="14:15" x14ac:dyDescent="0.25">
      <c r="N5069">
        <v>339650</v>
      </c>
      <c r="O5069">
        <v>1</v>
      </c>
    </row>
    <row r="5070" spans="14:15" x14ac:dyDescent="0.25">
      <c r="N5070">
        <v>340050</v>
      </c>
      <c r="O5070">
        <v>2</v>
      </c>
    </row>
    <row r="5071" spans="14:15" x14ac:dyDescent="0.25">
      <c r="N5071">
        <v>340450</v>
      </c>
      <c r="O5071">
        <v>2</v>
      </c>
    </row>
    <row r="5072" spans="14:15" x14ac:dyDescent="0.25">
      <c r="N5072">
        <v>341000</v>
      </c>
      <c r="O5072">
        <v>1</v>
      </c>
    </row>
    <row r="5073" spans="14:15" x14ac:dyDescent="0.25">
      <c r="N5073">
        <v>341600</v>
      </c>
      <c r="O5073">
        <v>1</v>
      </c>
    </row>
    <row r="5074" spans="14:15" x14ac:dyDescent="0.25">
      <c r="N5074">
        <v>342900</v>
      </c>
      <c r="O5074">
        <v>2</v>
      </c>
    </row>
    <row r="5075" spans="14:15" x14ac:dyDescent="0.25">
      <c r="N5075">
        <v>343350</v>
      </c>
      <c r="O5075">
        <v>1</v>
      </c>
    </row>
    <row r="5076" spans="14:15" x14ac:dyDescent="0.25">
      <c r="N5076">
        <v>343400</v>
      </c>
      <c r="O5076">
        <v>1</v>
      </c>
    </row>
    <row r="5077" spans="14:15" x14ac:dyDescent="0.25">
      <c r="N5077">
        <v>343500</v>
      </c>
      <c r="O5077">
        <v>1</v>
      </c>
    </row>
    <row r="5078" spans="14:15" x14ac:dyDescent="0.25">
      <c r="N5078">
        <v>343950</v>
      </c>
      <c r="O5078">
        <v>2</v>
      </c>
    </row>
    <row r="5079" spans="14:15" x14ac:dyDescent="0.25">
      <c r="N5079">
        <v>344000</v>
      </c>
      <c r="O5079">
        <v>1</v>
      </c>
    </row>
    <row r="5080" spans="14:15" x14ac:dyDescent="0.25">
      <c r="N5080">
        <v>344150</v>
      </c>
      <c r="O5080">
        <v>1</v>
      </c>
    </row>
    <row r="5081" spans="14:15" x14ac:dyDescent="0.25">
      <c r="N5081">
        <v>344550</v>
      </c>
      <c r="O5081">
        <v>1</v>
      </c>
    </row>
    <row r="5082" spans="14:15" x14ac:dyDescent="0.25">
      <c r="N5082">
        <v>344800</v>
      </c>
      <c r="O5082">
        <v>1</v>
      </c>
    </row>
    <row r="5083" spans="14:15" x14ac:dyDescent="0.25">
      <c r="N5083">
        <v>345000</v>
      </c>
      <c r="O5083">
        <v>1</v>
      </c>
    </row>
    <row r="5084" spans="14:15" x14ac:dyDescent="0.25">
      <c r="N5084">
        <v>345100</v>
      </c>
      <c r="O5084">
        <v>2</v>
      </c>
    </row>
    <row r="5085" spans="14:15" x14ac:dyDescent="0.25">
      <c r="N5085">
        <v>345450</v>
      </c>
      <c r="O5085">
        <v>1</v>
      </c>
    </row>
    <row r="5086" spans="14:15" x14ac:dyDescent="0.25">
      <c r="N5086">
        <v>345500</v>
      </c>
      <c r="O5086">
        <v>1</v>
      </c>
    </row>
    <row r="5087" spans="14:15" x14ac:dyDescent="0.25">
      <c r="N5087">
        <v>345800</v>
      </c>
      <c r="O5087">
        <v>2</v>
      </c>
    </row>
    <row r="5088" spans="14:15" x14ac:dyDescent="0.25">
      <c r="N5088">
        <v>345850</v>
      </c>
      <c r="O5088">
        <v>1</v>
      </c>
    </row>
    <row r="5089" spans="14:15" x14ac:dyDescent="0.25">
      <c r="N5089">
        <v>346250</v>
      </c>
      <c r="O5089">
        <v>1</v>
      </c>
    </row>
    <row r="5090" spans="14:15" x14ac:dyDescent="0.25">
      <c r="N5090">
        <v>346400</v>
      </c>
      <c r="O5090">
        <v>1</v>
      </c>
    </row>
    <row r="5091" spans="14:15" x14ac:dyDescent="0.25">
      <c r="N5091">
        <v>346450</v>
      </c>
      <c r="O5091">
        <v>1</v>
      </c>
    </row>
    <row r="5092" spans="14:15" x14ac:dyDescent="0.25">
      <c r="N5092">
        <v>346500</v>
      </c>
      <c r="O5092">
        <v>1</v>
      </c>
    </row>
    <row r="5093" spans="14:15" x14ac:dyDescent="0.25">
      <c r="N5093">
        <v>346750</v>
      </c>
      <c r="O5093">
        <v>1</v>
      </c>
    </row>
    <row r="5094" spans="14:15" x14ac:dyDescent="0.25">
      <c r="N5094">
        <v>346900</v>
      </c>
      <c r="O5094">
        <v>1</v>
      </c>
    </row>
    <row r="5095" spans="14:15" x14ac:dyDescent="0.25">
      <c r="N5095">
        <v>347400</v>
      </c>
      <c r="O5095">
        <v>1</v>
      </c>
    </row>
    <row r="5096" spans="14:15" x14ac:dyDescent="0.25">
      <c r="N5096">
        <v>347450</v>
      </c>
      <c r="O5096">
        <v>1</v>
      </c>
    </row>
    <row r="5097" spans="14:15" x14ac:dyDescent="0.25">
      <c r="N5097">
        <v>347800</v>
      </c>
      <c r="O5097">
        <v>1</v>
      </c>
    </row>
    <row r="5098" spans="14:15" x14ac:dyDescent="0.25">
      <c r="N5098">
        <v>348000</v>
      </c>
      <c r="O5098">
        <v>3</v>
      </c>
    </row>
    <row r="5099" spans="14:15" x14ac:dyDescent="0.25">
      <c r="N5099">
        <v>348100</v>
      </c>
      <c r="O5099">
        <v>1</v>
      </c>
    </row>
    <row r="5100" spans="14:15" x14ac:dyDescent="0.25">
      <c r="N5100">
        <v>348150</v>
      </c>
      <c r="O5100">
        <v>1</v>
      </c>
    </row>
    <row r="5101" spans="14:15" x14ac:dyDescent="0.25">
      <c r="N5101">
        <v>348400</v>
      </c>
      <c r="O5101">
        <v>1</v>
      </c>
    </row>
    <row r="5102" spans="14:15" x14ac:dyDescent="0.25">
      <c r="N5102">
        <v>348700</v>
      </c>
      <c r="O5102">
        <v>1</v>
      </c>
    </row>
    <row r="5103" spans="14:15" x14ac:dyDescent="0.25">
      <c r="N5103">
        <v>349350</v>
      </c>
      <c r="O5103">
        <v>1</v>
      </c>
    </row>
    <row r="5104" spans="14:15" x14ac:dyDescent="0.25">
      <c r="N5104">
        <v>349500</v>
      </c>
      <c r="O5104">
        <v>1</v>
      </c>
    </row>
    <row r="5105" spans="14:15" x14ac:dyDescent="0.25">
      <c r="N5105">
        <v>349700</v>
      </c>
      <c r="O5105">
        <v>1</v>
      </c>
    </row>
    <row r="5106" spans="14:15" x14ac:dyDescent="0.25">
      <c r="N5106">
        <v>349750</v>
      </c>
      <c r="O5106">
        <v>1</v>
      </c>
    </row>
    <row r="5107" spans="14:15" x14ac:dyDescent="0.25">
      <c r="N5107">
        <v>349900</v>
      </c>
      <c r="O5107">
        <v>1</v>
      </c>
    </row>
    <row r="5108" spans="14:15" x14ac:dyDescent="0.25">
      <c r="N5108">
        <v>350100</v>
      </c>
      <c r="O5108">
        <v>1</v>
      </c>
    </row>
    <row r="5109" spans="14:15" x14ac:dyDescent="0.25">
      <c r="N5109">
        <v>350500</v>
      </c>
      <c r="O5109">
        <v>1</v>
      </c>
    </row>
    <row r="5110" spans="14:15" x14ac:dyDescent="0.25">
      <c r="N5110">
        <v>350550</v>
      </c>
      <c r="O5110">
        <v>1</v>
      </c>
    </row>
    <row r="5111" spans="14:15" x14ac:dyDescent="0.25">
      <c r="N5111">
        <v>350800</v>
      </c>
      <c r="O5111">
        <v>1</v>
      </c>
    </row>
    <row r="5112" spans="14:15" x14ac:dyDescent="0.25">
      <c r="N5112">
        <v>351850</v>
      </c>
      <c r="O5112">
        <v>1</v>
      </c>
    </row>
    <row r="5113" spans="14:15" x14ac:dyDescent="0.25">
      <c r="N5113">
        <v>352200</v>
      </c>
      <c r="O5113">
        <v>1</v>
      </c>
    </row>
    <row r="5114" spans="14:15" x14ac:dyDescent="0.25">
      <c r="N5114">
        <v>352900</v>
      </c>
      <c r="O5114">
        <v>1</v>
      </c>
    </row>
    <row r="5115" spans="14:15" x14ac:dyDescent="0.25">
      <c r="N5115">
        <v>352950</v>
      </c>
      <c r="O5115">
        <v>1</v>
      </c>
    </row>
    <row r="5116" spans="14:15" x14ac:dyDescent="0.25">
      <c r="N5116">
        <v>353050</v>
      </c>
      <c r="O5116">
        <v>1</v>
      </c>
    </row>
    <row r="5117" spans="14:15" x14ac:dyDescent="0.25">
      <c r="N5117">
        <v>353100</v>
      </c>
      <c r="O5117">
        <v>1</v>
      </c>
    </row>
    <row r="5118" spans="14:15" x14ac:dyDescent="0.25">
      <c r="N5118">
        <v>353300</v>
      </c>
      <c r="O5118">
        <v>1</v>
      </c>
    </row>
    <row r="5119" spans="14:15" x14ac:dyDescent="0.25">
      <c r="N5119">
        <v>353400</v>
      </c>
      <c r="O5119">
        <v>1</v>
      </c>
    </row>
    <row r="5120" spans="14:15" x14ac:dyDescent="0.25">
      <c r="N5120">
        <v>353700</v>
      </c>
      <c r="O5120">
        <v>1</v>
      </c>
    </row>
    <row r="5121" spans="14:15" x14ac:dyDescent="0.25">
      <c r="N5121">
        <v>353950</v>
      </c>
      <c r="O5121">
        <v>1</v>
      </c>
    </row>
    <row r="5122" spans="14:15" x14ac:dyDescent="0.25">
      <c r="N5122">
        <v>354050</v>
      </c>
      <c r="O5122">
        <v>1</v>
      </c>
    </row>
    <row r="5123" spans="14:15" x14ac:dyDescent="0.25">
      <c r="N5123">
        <v>354850</v>
      </c>
      <c r="O5123">
        <v>1</v>
      </c>
    </row>
    <row r="5124" spans="14:15" x14ac:dyDescent="0.25">
      <c r="N5124">
        <v>354900</v>
      </c>
      <c r="O5124">
        <v>1</v>
      </c>
    </row>
    <row r="5125" spans="14:15" x14ac:dyDescent="0.25">
      <c r="N5125">
        <v>355050</v>
      </c>
      <c r="O5125">
        <v>1</v>
      </c>
    </row>
    <row r="5126" spans="14:15" x14ac:dyDescent="0.25">
      <c r="N5126">
        <v>355300</v>
      </c>
      <c r="O5126">
        <v>1</v>
      </c>
    </row>
    <row r="5127" spans="14:15" x14ac:dyDescent="0.25">
      <c r="N5127">
        <v>355650</v>
      </c>
      <c r="O5127">
        <v>1</v>
      </c>
    </row>
    <row r="5128" spans="14:15" x14ac:dyDescent="0.25">
      <c r="N5128">
        <v>355750</v>
      </c>
      <c r="O5128">
        <v>1</v>
      </c>
    </row>
    <row r="5129" spans="14:15" x14ac:dyDescent="0.25">
      <c r="N5129">
        <v>356150</v>
      </c>
      <c r="O5129">
        <v>1</v>
      </c>
    </row>
    <row r="5130" spans="14:15" x14ac:dyDescent="0.25">
      <c r="N5130">
        <v>356250</v>
      </c>
      <c r="O5130">
        <v>1</v>
      </c>
    </row>
    <row r="5131" spans="14:15" x14ac:dyDescent="0.25">
      <c r="N5131">
        <v>357300</v>
      </c>
      <c r="O5131">
        <v>2</v>
      </c>
    </row>
    <row r="5132" spans="14:15" x14ac:dyDescent="0.25">
      <c r="N5132">
        <v>357350</v>
      </c>
      <c r="O5132">
        <v>1</v>
      </c>
    </row>
    <row r="5133" spans="14:15" x14ac:dyDescent="0.25">
      <c r="N5133">
        <v>357950</v>
      </c>
      <c r="O5133">
        <v>1</v>
      </c>
    </row>
    <row r="5134" spans="14:15" x14ac:dyDescent="0.25">
      <c r="N5134">
        <v>358400</v>
      </c>
      <c r="O5134">
        <v>1</v>
      </c>
    </row>
    <row r="5135" spans="14:15" x14ac:dyDescent="0.25">
      <c r="N5135">
        <v>358550</v>
      </c>
      <c r="O5135">
        <v>1</v>
      </c>
    </row>
    <row r="5136" spans="14:15" x14ac:dyDescent="0.25">
      <c r="N5136">
        <v>358800</v>
      </c>
      <c r="O5136">
        <v>1</v>
      </c>
    </row>
    <row r="5137" spans="14:15" x14ac:dyDescent="0.25">
      <c r="N5137">
        <v>359300</v>
      </c>
      <c r="O5137">
        <v>1</v>
      </c>
    </row>
    <row r="5138" spans="14:15" x14ac:dyDescent="0.25">
      <c r="N5138">
        <v>359350</v>
      </c>
      <c r="O5138">
        <v>1</v>
      </c>
    </row>
    <row r="5139" spans="14:15" x14ac:dyDescent="0.25">
      <c r="N5139">
        <v>359950</v>
      </c>
      <c r="O5139">
        <v>1</v>
      </c>
    </row>
    <row r="5140" spans="14:15" x14ac:dyDescent="0.25">
      <c r="N5140">
        <v>360150</v>
      </c>
      <c r="O5140">
        <v>1</v>
      </c>
    </row>
    <row r="5141" spans="14:15" x14ac:dyDescent="0.25">
      <c r="N5141">
        <v>360400</v>
      </c>
      <c r="O5141">
        <v>1</v>
      </c>
    </row>
    <row r="5142" spans="14:15" x14ac:dyDescent="0.25">
      <c r="N5142">
        <v>360800</v>
      </c>
      <c r="O5142">
        <v>1</v>
      </c>
    </row>
    <row r="5143" spans="14:15" x14ac:dyDescent="0.25">
      <c r="N5143">
        <v>360850</v>
      </c>
      <c r="O5143">
        <v>1</v>
      </c>
    </row>
    <row r="5144" spans="14:15" x14ac:dyDescent="0.25">
      <c r="N5144">
        <v>361350</v>
      </c>
      <c r="O5144">
        <v>1</v>
      </c>
    </row>
    <row r="5145" spans="14:15" x14ac:dyDescent="0.25">
      <c r="N5145">
        <v>361950</v>
      </c>
      <c r="O5145">
        <v>1</v>
      </c>
    </row>
    <row r="5146" spans="14:15" x14ac:dyDescent="0.25">
      <c r="N5146">
        <v>362000</v>
      </c>
      <c r="O5146">
        <v>1</v>
      </c>
    </row>
    <row r="5147" spans="14:15" x14ac:dyDescent="0.25">
      <c r="N5147">
        <v>362650</v>
      </c>
      <c r="O5147">
        <v>1</v>
      </c>
    </row>
    <row r="5148" spans="14:15" x14ac:dyDescent="0.25">
      <c r="N5148">
        <v>363050</v>
      </c>
      <c r="O5148">
        <v>1</v>
      </c>
    </row>
    <row r="5149" spans="14:15" x14ac:dyDescent="0.25">
      <c r="N5149">
        <v>363350</v>
      </c>
      <c r="O5149">
        <v>1</v>
      </c>
    </row>
    <row r="5150" spans="14:15" x14ac:dyDescent="0.25">
      <c r="N5150">
        <v>363550</v>
      </c>
      <c r="O5150">
        <v>1</v>
      </c>
    </row>
    <row r="5151" spans="14:15" x14ac:dyDescent="0.25">
      <c r="N5151">
        <v>364200</v>
      </c>
      <c r="O5151">
        <v>1</v>
      </c>
    </row>
    <row r="5152" spans="14:15" x14ac:dyDescent="0.25">
      <c r="N5152">
        <v>364800</v>
      </c>
      <c r="O5152">
        <v>1</v>
      </c>
    </row>
    <row r="5153" spans="14:15" x14ac:dyDescent="0.25">
      <c r="N5153">
        <v>365150</v>
      </c>
      <c r="O5153">
        <v>1</v>
      </c>
    </row>
    <row r="5154" spans="14:15" x14ac:dyDescent="0.25">
      <c r="N5154">
        <v>365350</v>
      </c>
      <c r="O5154">
        <v>1</v>
      </c>
    </row>
    <row r="5155" spans="14:15" x14ac:dyDescent="0.25">
      <c r="N5155">
        <v>365500</v>
      </c>
      <c r="O5155">
        <v>1</v>
      </c>
    </row>
    <row r="5156" spans="14:15" x14ac:dyDescent="0.25">
      <c r="N5156">
        <v>365550</v>
      </c>
      <c r="O5156">
        <v>1</v>
      </c>
    </row>
    <row r="5157" spans="14:15" x14ac:dyDescent="0.25">
      <c r="N5157">
        <v>365800</v>
      </c>
      <c r="O5157">
        <v>1</v>
      </c>
    </row>
    <row r="5158" spans="14:15" x14ac:dyDescent="0.25">
      <c r="N5158">
        <v>366100</v>
      </c>
      <c r="O5158">
        <v>1</v>
      </c>
    </row>
    <row r="5159" spans="14:15" x14ac:dyDescent="0.25">
      <c r="N5159">
        <v>366250</v>
      </c>
      <c r="O5159">
        <v>1</v>
      </c>
    </row>
    <row r="5160" spans="14:15" x14ac:dyDescent="0.25">
      <c r="N5160">
        <v>366300</v>
      </c>
      <c r="O5160">
        <v>1</v>
      </c>
    </row>
    <row r="5161" spans="14:15" x14ac:dyDescent="0.25">
      <c r="N5161">
        <v>366750</v>
      </c>
      <c r="O5161">
        <v>1</v>
      </c>
    </row>
    <row r="5162" spans="14:15" x14ac:dyDescent="0.25">
      <c r="N5162">
        <v>366800</v>
      </c>
      <c r="O5162">
        <v>1</v>
      </c>
    </row>
    <row r="5163" spans="14:15" x14ac:dyDescent="0.25">
      <c r="N5163">
        <v>367350</v>
      </c>
      <c r="O5163">
        <v>1</v>
      </c>
    </row>
    <row r="5164" spans="14:15" x14ac:dyDescent="0.25">
      <c r="N5164">
        <v>367400</v>
      </c>
      <c r="O5164">
        <v>1</v>
      </c>
    </row>
    <row r="5165" spans="14:15" x14ac:dyDescent="0.25">
      <c r="N5165">
        <v>367450</v>
      </c>
      <c r="O5165">
        <v>1</v>
      </c>
    </row>
    <row r="5166" spans="14:15" x14ac:dyDescent="0.25">
      <c r="N5166">
        <v>367500</v>
      </c>
      <c r="O5166">
        <v>1</v>
      </c>
    </row>
    <row r="5167" spans="14:15" x14ac:dyDescent="0.25">
      <c r="N5167">
        <v>368150</v>
      </c>
      <c r="O5167">
        <v>1</v>
      </c>
    </row>
    <row r="5168" spans="14:15" x14ac:dyDescent="0.25">
      <c r="N5168">
        <v>368700</v>
      </c>
      <c r="O5168">
        <v>1</v>
      </c>
    </row>
    <row r="5169" spans="14:15" x14ac:dyDescent="0.25">
      <c r="N5169">
        <v>369350</v>
      </c>
      <c r="O5169">
        <v>1</v>
      </c>
    </row>
    <row r="5170" spans="14:15" x14ac:dyDescent="0.25">
      <c r="N5170">
        <v>369850</v>
      </c>
      <c r="O5170">
        <v>1</v>
      </c>
    </row>
    <row r="5171" spans="14:15" x14ac:dyDescent="0.25">
      <c r="N5171">
        <v>370600</v>
      </c>
      <c r="O5171">
        <v>1</v>
      </c>
    </row>
    <row r="5172" spans="14:15" x14ac:dyDescent="0.25">
      <c r="N5172">
        <v>370650</v>
      </c>
      <c r="O5172">
        <v>1</v>
      </c>
    </row>
    <row r="5173" spans="14:15" x14ac:dyDescent="0.25">
      <c r="N5173">
        <v>371200</v>
      </c>
      <c r="O5173">
        <v>1</v>
      </c>
    </row>
    <row r="5174" spans="14:15" x14ac:dyDescent="0.25">
      <c r="N5174">
        <v>371500</v>
      </c>
      <c r="O5174">
        <v>1</v>
      </c>
    </row>
    <row r="5175" spans="14:15" x14ac:dyDescent="0.25">
      <c r="N5175">
        <v>371600</v>
      </c>
      <c r="O5175">
        <v>1</v>
      </c>
    </row>
    <row r="5176" spans="14:15" x14ac:dyDescent="0.25">
      <c r="N5176">
        <v>371650</v>
      </c>
      <c r="O5176">
        <v>1</v>
      </c>
    </row>
    <row r="5177" spans="14:15" x14ac:dyDescent="0.25">
      <c r="N5177">
        <v>371850</v>
      </c>
      <c r="O5177">
        <v>1</v>
      </c>
    </row>
    <row r="5178" spans="14:15" x14ac:dyDescent="0.25">
      <c r="N5178">
        <v>372300</v>
      </c>
      <c r="O5178">
        <v>2</v>
      </c>
    </row>
    <row r="5179" spans="14:15" x14ac:dyDescent="0.25">
      <c r="N5179">
        <v>372350</v>
      </c>
      <c r="O5179">
        <v>1</v>
      </c>
    </row>
    <row r="5180" spans="14:15" x14ac:dyDescent="0.25">
      <c r="N5180">
        <v>372600</v>
      </c>
      <c r="O5180">
        <v>1</v>
      </c>
    </row>
    <row r="5181" spans="14:15" x14ac:dyDescent="0.25">
      <c r="N5181">
        <v>373050</v>
      </c>
      <c r="O5181">
        <v>1</v>
      </c>
    </row>
    <row r="5182" spans="14:15" x14ac:dyDescent="0.25">
      <c r="N5182">
        <v>374050</v>
      </c>
      <c r="O5182">
        <v>1</v>
      </c>
    </row>
    <row r="5183" spans="14:15" x14ac:dyDescent="0.25">
      <c r="N5183">
        <v>374550</v>
      </c>
      <c r="O5183">
        <v>1</v>
      </c>
    </row>
    <row r="5184" spans="14:15" x14ac:dyDescent="0.25">
      <c r="N5184">
        <v>375750</v>
      </c>
      <c r="O5184">
        <v>1</v>
      </c>
    </row>
    <row r="5185" spans="14:15" x14ac:dyDescent="0.25">
      <c r="N5185">
        <v>375900</v>
      </c>
      <c r="O5185">
        <v>1</v>
      </c>
    </row>
    <row r="5186" spans="14:15" x14ac:dyDescent="0.25">
      <c r="N5186">
        <v>376100</v>
      </c>
      <c r="O5186">
        <v>1</v>
      </c>
    </row>
    <row r="5187" spans="14:15" x14ac:dyDescent="0.25">
      <c r="N5187">
        <v>376800</v>
      </c>
      <c r="O5187">
        <v>1</v>
      </c>
    </row>
    <row r="5188" spans="14:15" x14ac:dyDescent="0.25">
      <c r="N5188">
        <v>377100</v>
      </c>
      <c r="O5188">
        <v>1</v>
      </c>
    </row>
    <row r="5189" spans="14:15" x14ac:dyDescent="0.25">
      <c r="N5189">
        <v>377300</v>
      </c>
      <c r="O5189">
        <v>2</v>
      </c>
    </row>
    <row r="5190" spans="14:15" x14ac:dyDescent="0.25">
      <c r="N5190">
        <v>377450</v>
      </c>
      <c r="O5190">
        <v>1</v>
      </c>
    </row>
    <row r="5191" spans="14:15" x14ac:dyDescent="0.25">
      <c r="N5191">
        <v>377700</v>
      </c>
      <c r="O5191">
        <v>1</v>
      </c>
    </row>
    <row r="5192" spans="14:15" x14ac:dyDescent="0.25">
      <c r="N5192">
        <v>377900</v>
      </c>
      <c r="O5192">
        <v>1</v>
      </c>
    </row>
    <row r="5193" spans="14:15" x14ac:dyDescent="0.25">
      <c r="N5193">
        <v>379100</v>
      </c>
      <c r="O5193">
        <v>1</v>
      </c>
    </row>
    <row r="5194" spans="14:15" x14ac:dyDescent="0.25">
      <c r="N5194">
        <v>379450</v>
      </c>
      <c r="O5194">
        <v>1</v>
      </c>
    </row>
    <row r="5195" spans="14:15" x14ac:dyDescent="0.25">
      <c r="N5195">
        <v>379500</v>
      </c>
      <c r="O5195">
        <v>1</v>
      </c>
    </row>
    <row r="5196" spans="14:15" x14ac:dyDescent="0.25">
      <c r="N5196">
        <v>380950</v>
      </c>
      <c r="O5196">
        <v>1</v>
      </c>
    </row>
    <row r="5197" spans="14:15" x14ac:dyDescent="0.25">
      <c r="N5197">
        <v>381250</v>
      </c>
      <c r="O5197">
        <v>2</v>
      </c>
    </row>
    <row r="5198" spans="14:15" x14ac:dyDescent="0.25">
      <c r="N5198">
        <v>382000</v>
      </c>
      <c r="O5198">
        <v>1</v>
      </c>
    </row>
    <row r="5199" spans="14:15" x14ac:dyDescent="0.25">
      <c r="N5199">
        <v>382050</v>
      </c>
      <c r="O5199">
        <v>1</v>
      </c>
    </row>
    <row r="5200" spans="14:15" x14ac:dyDescent="0.25">
      <c r="N5200">
        <v>382100</v>
      </c>
      <c r="O5200">
        <v>1</v>
      </c>
    </row>
    <row r="5201" spans="14:15" x14ac:dyDescent="0.25">
      <c r="N5201">
        <v>382600</v>
      </c>
      <c r="O5201">
        <v>1</v>
      </c>
    </row>
    <row r="5202" spans="14:15" x14ac:dyDescent="0.25">
      <c r="N5202">
        <v>382650</v>
      </c>
      <c r="O5202">
        <v>1</v>
      </c>
    </row>
    <row r="5203" spans="14:15" x14ac:dyDescent="0.25">
      <c r="N5203">
        <v>383000</v>
      </c>
      <c r="O5203">
        <v>1</v>
      </c>
    </row>
    <row r="5204" spans="14:15" x14ac:dyDescent="0.25">
      <c r="N5204">
        <v>383400</v>
      </c>
      <c r="O5204">
        <v>1</v>
      </c>
    </row>
    <row r="5205" spans="14:15" x14ac:dyDescent="0.25">
      <c r="N5205">
        <v>383550</v>
      </c>
      <c r="O5205">
        <v>1</v>
      </c>
    </row>
    <row r="5206" spans="14:15" x14ac:dyDescent="0.25">
      <c r="N5206">
        <v>383600</v>
      </c>
      <c r="O5206">
        <v>1</v>
      </c>
    </row>
    <row r="5207" spans="14:15" x14ac:dyDescent="0.25">
      <c r="N5207">
        <v>383950</v>
      </c>
      <c r="O5207">
        <v>1</v>
      </c>
    </row>
    <row r="5208" spans="14:15" x14ac:dyDescent="0.25">
      <c r="N5208">
        <v>385600</v>
      </c>
      <c r="O5208">
        <v>1</v>
      </c>
    </row>
    <row r="5209" spans="14:15" x14ac:dyDescent="0.25">
      <c r="N5209">
        <v>385750</v>
      </c>
      <c r="O5209">
        <v>1</v>
      </c>
    </row>
    <row r="5210" spans="14:15" x14ac:dyDescent="0.25">
      <c r="N5210">
        <v>386000</v>
      </c>
      <c r="O5210">
        <v>1</v>
      </c>
    </row>
    <row r="5211" spans="14:15" x14ac:dyDescent="0.25">
      <c r="N5211">
        <v>386450</v>
      </c>
      <c r="O5211">
        <v>1</v>
      </c>
    </row>
    <row r="5212" spans="14:15" x14ac:dyDescent="0.25">
      <c r="N5212">
        <v>387100</v>
      </c>
      <c r="O5212">
        <v>1</v>
      </c>
    </row>
    <row r="5213" spans="14:15" x14ac:dyDescent="0.25">
      <c r="N5213">
        <v>387150</v>
      </c>
      <c r="O5213">
        <v>1</v>
      </c>
    </row>
    <row r="5214" spans="14:15" x14ac:dyDescent="0.25">
      <c r="N5214">
        <v>387250</v>
      </c>
      <c r="O5214">
        <v>1</v>
      </c>
    </row>
    <row r="5215" spans="14:15" x14ac:dyDescent="0.25">
      <c r="N5215">
        <v>387300</v>
      </c>
      <c r="O5215">
        <v>1</v>
      </c>
    </row>
    <row r="5216" spans="14:15" x14ac:dyDescent="0.25">
      <c r="N5216">
        <v>387600</v>
      </c>
      <c r="O5216">
        <v>1</v>
      </c>
    </row>
    <row r="5217" spans="14:15" x14ac:dyDescent="0.25">
      <c r="N5217">
        <v>387800</v>
      </c>
      <c r="O5217">
        <v>1</v>
      </c>
    </row>
    <row r="5218" spans="14:15" x14ac:dyDescent="0.25">
      <c r="N5218">
        <v>387850</v>
      </c>
      <c r="O5218">
        <v>1</v>
      </c>
    </row>
    <row r="5219" spans="14:15" x14ac:dyDescent="0.25">
      <c r="N5219">
        <v>388850</v>
      </c>
      <c r="O5219">
        <v>1</v>
      </c>
    </row>
    <row r="5220" spans="14:15" x14ac:dyDescent="0.25">
      <c r="N5220">
        <v>389150</v>
      </c>
      <c r="O5220">
        <v>1</v>
      </c>
    </row>
    <row r="5221" spans="14:15" x14ac:dyDescent="0.25">
      <c r="N5221">
        <v>389200</v>
      </c>
      <c r="O5221">
        <v>1</v>
      </c>
    </row>
    <row r="5222" spans="14:15" x14ac:dyDescent="0.25">
      <c r="N5222">
        <v>390250</v>
      </c>
      <c r="O5222">
        <v>1</v>
      </c>
    </row>
    <row r="5223" spans="14:15" x14ac:dyDescent="0.25">
      <c r="N5223">
        <v>390600</v>
      </c>
      <c r="O5223">
        <v>1</v>
      </c>
    </row>
    <row r="5224" spans="14:15" x14ac:dyDescent="0.25">
      <c r="N5224">
        <v>391850</v>
      </c>
      <c r="O5224">
        <v>2</v>
      </c>
    </row>
    <row r="5225" spans="14:15" x14ac:dyDescent="0.25">
      <c r="N5225">
        <v>391900</v>
      </c>
      <c r="O5225">
        <v>1</v>
      </c>
    </row>
    <row r="5226" spans="14:15" x14ac:dyDescent="0.25">
      <c r="N5226">
        <v>392000</v>
      </c>
      <c r="O5226">
        <v>1</v>
      </c>
    </row>
    <row r="5227" spans="14:15" x14ac:dyDescent="0.25">
      <c r="N5227">
        <v>394150</v>
      </c>
      <c r="O5227">
        <v>1</v>
      </c>
    </row>
    <row r="5228" spans="14:15" x14ac:dyDescent="0.25">
      <c r="N5228">
        <v>394650</v>
      </c>
      <c r="O5228">
        <v>1</v>
      </c>
    </row>
    <row r="5229" spans="14:15" x14ac:dyDescent="0.25">
      <c r="N5229">
        <v>395450</v>
      </c>
      <c r="O5229">
        <v>1</v>
      </c>
    </row>
    <row r="5230" spans="14:15" x14ac:dyDescent="0.25">
      <c r="N5230">
        <v>395700</v>
      </c>
      <c r="O5230">
        <v>1</v>
      </c>
    </row>
    <row r="5231" spans="14:15" x14ac:dyDescent="0.25">
      <c r="N5231">
        <v>395950</v>
      </c>
      <c r="O5231">
        <v>1</v>
      </c>
    </row>
    <row r="5232" spans="14:15" x14ac:dyDescent="0.25">
      <c r="N5232">
        <v>396900</v>
      </c>
      <c r="O5232">
        <v>1</v>
      </c>
    </row>
    <row r="5233" spans="14:15" x14ac:dyDescent="0.25">
      <c r="N5233">
        <v>397150</v>
      </c>
      <c r="O5233">
        <v>1</v>
      </c>
    </row>
    <row r="5234" spans="14:15" x14ac:dyDescent="0.25">
      <c r="N5234">
        <v>397300</v>
      </c>
      <c r="O5234">
        <v>1</v>
      </c>
    </row>
    <row r="5235" spans="14:15" x14ac:dyDescent="0.25">
      <c r="N5235">
        <v>397850</v>
      </c>
      <c r="O5235">
        <v>1</v>
      </c>
    </row>
    <row r="5236" spans="14:15" x14ac:dyDescent="0.25">
      <c r="N5236">
        <v>400000</v>
      </c>
      <c r="O5236">
        <v>1</v>
      </c>
    </row>
    <row r="5237" spans="14:15" x14ac:dyDescent="0.25">
      <c r="N5237">
        <v>400050</v>
      </c>
      <c r="O5237">
        <v>1</v>
      </c>
    </row>
    <row r="5238" spans="14:15" x14ac:dyDescent="0.25">
      <c r="N5238">
        <v>400500</v>
      </c>
      <c r="O5238">
        <v>1</v>
      </c>
    </row>
    <row r="5239" spans="14:15" x14ac:dyDescent="0.25">
      <c r="N5239">
        <v>400850</v>
      </c>
      <c r="O5239">
        <v>1</v>
      </c>
    </row>
    <row r="5240" spans="14:15" x14ac:dyDescent="0.25">
      <c r="N5240">
        <v>401250</v>
      </c>
      <c r="O5240">
        <v>1</v>
      </c>
    </row>
    <row r="5241" spans="14:15" x14ac:dyDescent="0.25">
      <c r="N5241">
        <v>402150</v>
      </c>
      <c r="O5241">
        <v>1</v>
      </c>
    </row>
    <row r="5242" spans="14:15" x14ac:dyDescent="0.25">
      <c r="N5242">
        <v>402450</v>
      </c>
      <c r="O5242">
        <v>1</v>
      </c>
    </row>
    <row r="5243" spans="14:15" x14ac:dyDescent="0.25">
      <c r="N5243">
        <v>402650</v>
      </c>
      <c r="O5243">
        <v>1</v>
      </c>
    </row>
    <row r="5244" spans="14:15" x14ac:dyDescent="0.25">
      <c r="N5244">
        <v>402750</v>
      </c>
      <c r="O5244">
        <v>1</v>
      </c>
    </row>
    <row r="5245" spans="14:15" x14ac:dyDescent="0.25">
      <c r="N5245">
        <v>403100</v>
      </c>
      <c r="O5245">
        <v>1</v>
      </c>
    </row>
    <row r="5246" spans="14:15" x14ac:dyDescent="0.25">
      <c r="N5246">
        <v>403200</v>
      </c>
      <c r="O5246">
        <v>1</v>
      </c>
    </row>
    <row r="5247" spans="14:15" x14ac:dyDescent="0.25">
      <c r="N5247">
        <v>403900</v>
      </c>
      <c r="O5247">
        <v>1</v>
      </c>
    </row>
    <row r="5248" spans="14:15" x14ac:dyDescent="0.25">
      <c r="N5248">
        <v>404350</v>
      </c>
      <c r="O5248">
        <v>1</v>
      </c>
    </row>
    <row r="5249" spans="14:15" x14ac:dyDescent="0.25">
      <c r="N5249">
        <v>404850</v>
      </c>
      <c r="O5249">
        <v>1</v>
      </c>
    </row>
    <row r="5250" spans="14:15" x14ac:dyDescent="0.25">
      <c r="N5250">
        <v>405700</v>
      </c>
      <c r="O5250">
        <v>1</v>
      </c>
    </row>
    <row r="5251" spans="14:15" x14ac:dyDescent="0.25">
      <c r="N5251">
        <v>405850</v>
      </c>
      <c r="O5251">
        <v>1</v>
      </c>
    </row>
    <row r="5252" spans="14:15" x14ac:dyDescent="0.25">
      <c r="N5252">
        <v>409200</v>
      </c>
      <c r="O5252">
        <v>1</v>
      </c>
    </row>
    <row r="5253" spans="14:15" x14ac:dyDescent="0.25">
      <c r="N5253">
        <v>409850</v>
      </c>
      <c r="O5253">
        <v>1</v>
      </c>
    </row>
    <row r="5254" spans="14:15" x14ac:dyDescent="0.25">
      <c r="N5254">
        <v>410100</v>
      </c>
      <c r="O5254">
        <v>1</v>
      </c>
    </row>
    <row r="5255" spans="14:15" x14ac:dyDescent="0.25">
      <c r="N5255">
        <v>410400</v>
      </c>
      <c r="O5255">
        <v>1</v>
      </c>
    </row>
    <row r="5256" spans="14:15" x14ac:dyDescent="0.25">
      <c r="N5256">
        <v>412250</v>
      </c>
      <c r="O5256">
        <v>1</v>
      </c>
    </row>
    <row r="5257" spans="14:15" x14ac:dyDescent="0.25">
      <c r="N5257">
        <v>414000</v>
      </c>
      <c r="O5257">
        <v>1</v>
      </c>
    </row>
    <row r="5258" spans="14:15" x14ac:dyDescent="0.25">
      <c r="N5258">
        <v>414250</v>
      </c>
      <c r="O5258">
        <v>1</v>
      </c>
    </row>
    <row r="5259" spans="14:15" x14ac:dyDescent="0.25">
      <c r="N5259">
        <v>415550</v>
      </c>
      <c r="O5259">
        <v>1</v>
      </c>
    </row>
    <row r="5260" spans="14:15" x14ac:dyDescent="0.25">
      <c r="N5260">
        <v>416000</v>
      </c>
      <c r="O5260">
        <v>1</v>
      </c>
    </row>
    <row r="5261" spans="14:15" x14ac:dyDescent="0.25">
      <c r="N5261">
        <v>416750</v>
      </c>
      <c r="O5261">
        <v>1</v>
      </c>
    </row>
    <row r="5262" spans="14:15" x14ac:dyDescent="0.25">
      <c r="N5262">
        <v>418750</v>
      </c>
      <c r="O5262">
        <v>1</v>
      </c>
    </row>
    <row r="5263" spans="14:15" x14ac:dyDescent="0.25">
      <c r="N5263">
        <v>420650</v>
      </c>
      <c r="O5263">
        <v>1</v>
      </c>
    </row>
    <row r="5264" spans="14:15" x14ac:dyDescent="0.25">
      <c r="N5264">
        <v>421150</v>
      </c>
      <c r="O5264">
        <v>1</v>
      </c>
    </row>
    <row r="5265" spans="14:15" x14ac:dyDescent="0.25">
      <c r="N5265">
        <v>421300</v>
      </c>
      <c r="O5265">
        <v>1</v>
      </c>
    </row>
    <row r="5266" spans="14:15" x14ac:dyDescent="0.25">
      <c r="N5266">
        <v>421400</v>
      </c>
      <c r="O5266">
        <v>1</v>
      </c>
    </row>
    <row r="5267" spans="14:15" x14ac:dyDescent="0.25">
      <c r="N5267">
        <v>422200</v>
      </c>
      <c r="O5267">
        <v>1</v>
      </c>
    </row>
    <row r="5268" spans="14:15" x14ac:dyDescent="0.25">
      <c r="N5268">
        <v>425000</v>
      </c>
      <c r="O5268">
        <v>1</v>
      </c>
    </row>
    <row r="5269" spans="14:15" x14ac:dyDescent="0.25">
      <c r="N5269">
        <v>425600</v>
      </c>
      <c r="O5269">
        <v>1</v>
      </c>
    </row>
    <row r="5270" spans="14:15" x14ac:dyDescent="0.25">
      <c r="N5270">
        <v>426100</v>
      </c>
      <c r="O5270">
        <v>1</v>
      </c>
    </row>
    <row r="5271" spans="14:15" x14ac:dyDescent="0.25">
      <c r="N5271">
        <v>426750</v>
      </c>
      <c r="O5271">
        <v>1</v>
      </c>
    </row>
    <row r="5272" spans="14:15" x14ac:dyDescent="0.25">
      <c r="N5272">
        <v>427300</v>
      </c>
      <c r="O5272">
        <v>1</v>
      </c>
    </row>
    <row r="5273" spans="14:15" x14ac:dyDescent="0.25">
      <c r="N5273">
        <v>427350</v>
      </c>
      <c r="O5273">
        <v>1</v>
      </c>
    </row>
    <row r="5274" spans="14:15" x14ac:dyDescent="0.25">
      <c r="N5274">
        <v>427600</v>
      </c>
      <c r="O5274">
        <v>1</v>
      </c>
    </row>
    <row r="5275" spans="14:15" x14ac:dyDescent="0.25">
      <c r="N5275">
        <v>428350</v>
      </c>
      <c r="O5275">
        <v>2</v>
      </c>
    </row>
    <row r="5276" spans="14:15" x14ac:dyDescent="0.25">
      <c r="N5276">
        <v>428800</v>
      </c>
      <c r="O5276">
        <v>1</v>
      </c>
    </row>
    <row r="5277" spans="14:15" x14ac:dyDescent="0.25">
      <c r="N5277">
        <v>429200</v>
      </c>
      <c r="O5277">
        <v>2</v>
      </c>
    </row>
    <row r="5278" spans="14:15" x14ac:dyDescent="0.25">
      <c r="N5278">
        <v>429900</v>
      </c>
      <c r="O5278">
        <v>1</v>
      </c>
    </row>
    <row r="5279" spans="14:15" x14ac:dyDescent="0.25">
      <c r="N5279">
        <v>429950</v>
      </c>
      <c r="O5279">
        <v>1</v>
      </c>
    </row>
    <row r="5280" spans="14:15" x14ac:dyDescent="0.25">
      <c r="N5280">
        <v>431800</v>
      </c>
      <c r="O5280">
        <v>1</v>
      </c>
    </row>
    <row r="5281" spans="14:15" x14ac:dyDescent="0.25">
      <c r="N5281">
        <v>431950</v>
      </c>
      <c r="O5281">
        <v>1</v>
      </c>
    </row>
    <row r="5282" spans="14:15" x14ac:dyDescent="0.25">
      <c r="N5282">
        <v>432800</v>
      </c>
      <c r="O5282">
        <v>1</v>
      </c>
    </row>
    <row r="5283" spans="14:15" x14ac:dyDescent="0.25">
      <c r="N5283">
        <v>433000</v>
      </c>
      <c r="O5283">
        <v>3</v>
      </c>
    </row>
    <row r="5284" spans="14:15" x14ac:dyDescent="0.25">
      <c r="N5284">
        <v>433400</v>
      </c>
      <c r="O5284">
        <v>1</v>
      </c>
    </row>
    <row r="5285" spans="14:15" x14ac:dyDescent="0.25">
      <c r="N5285">
        <v>433450</v>
      </c>
      <c r="O5285">
        <v>1</v>
      </c>
    </row>
    <row r="5286" spans="14:15" x14ac:dyDescent="0.25">
      <c r="N5286">
        <v>434600</v>
      </c>
      <c r="O5286">
        <v>2</v>
      </c>
    </row>
    <row r="5287" spans="14:15" x14ac:dyDescent="0.25">
      <c r="N5287">
        <v>435050</v>
      </c>
      <c r="O5287">
        <v>1</v>
      </c>
    </row>
    <row r="5288" spans="14:15" x14ac:dyDescent="0.25">
      <c r="N5288">
        <v>435150</v>
      </c>
      <c r="O5288">
        <v>1</v>
      </c>
    </row>
    <row r="5289" spans="14:15" x14ac:dyDescent="0.25">
      <c r="N5289">
        <v>435550</v>
      </c>
      <c r="O5289">
        <v>1</v>
      </c>
    </row>
    <row r="5290" spans="14:15" x14ac:dyDescent="0.25">
      <c r="N5290">
        <v>435600</v>
      </c>
      <c r="O5290">
        <v>1</v>
      </c>
    </row>
    <row r="5291" spans="14:15" x14ac:dyDescent="0.25">
      <c r="N5291">
        <v>435800</v>
      </c>
      <c r="O5291">
        <v>1</v>
      </c>
    </row>
    <row r="5292" spans="14:15" x14ac:dyDescent="0.25">
      <c r="N5292">
        <v>435850</v>
      </c>
      <c r="O5292">
        <v>1</v>
      </c>
    </row>
    <row r="5293" spans="14:15" x14ac:dyDescent="0.25">
      <c r="N5293">
        <v>437700</v>
      </c>
      <c r="O5293">
        <v>1</v>
      </c>
    </row>
    <row r="5294" spans="14:15" x14ac:dyDescent="0.25">
      <c r="N5294">
        <v>438650</v>
      </c>
      <c r="O5294">
        <v>1</v>
      </c>
    </row>
    <row r="5295" spans="14:15" x14ac:dyDescent="0.25">
      <c r="N5295">
        <v>440800</v>
      </c>
      <c r="O5295">
        <v>1</v>
      </c>
    </row>
    <row r="5296" spans="14:15" x14ac:dyDescent="0.25">
      <c r="N5296">
        <v>441000</v>
      </c>
      <c r="O5296">
        <v>1</v>
      </c>
    </row>
    <row r="5297" spans="14:15" x14ac:dyDescent="0.25">
      <c r="N5297">
        <v>441450</v>
      </c>
      <c r="O5297">
        <v>1</v>
      </c>
    </row>
    <row r="5298" spans="14:15" x14ac:dyDescent="0.25">
      <c r="N5298">
        <v>442100</v>
      </c>
      <c r="O5298">
        <v>1</v>
      </c>
    </row>
    <row r="5299" spans="14:15" x14ac:dyDescent="0.25">
      <c r="N5299">
        <v>442250</v>
      </c>
      <c r="O5299">
        <v>1</v>
      </c>
    </row>
    <row r="5300" spans="14:15" x14ac:dyDescent="0.25">
      <c r="N5300">
        <v>443550</v>
      </c>
      <c r="O5300">
        <v>1</v>
      </c>
    </row>
    <row r="5301" spans="14:15" x14ac:dyDescent="0.25">
      <c r="N5301">
        <v>443600</v>
      </c>
      <c r="O5301">
        <v>1</v>
      </c>
    </row>
    <row r="5302" spans="14:15" x14ac:dyDescent="0.25">
      <c r="N5302">
        <v>445900</v>
      </c>
      <c r="O5302">
        <v>1</v>
      </c>
    </row>
    <row r="5303" spans="14:15" x14ac:dyDescent="0.25">
      <c r="N5303">
        <v>446450</v>
      </c>
      <c r="O5303">
        <v>1</v>
      </c>
    </row>
    <row r="5304" spans="14:15" x14ac:dyDescent="0.25">
      <c r="N5304">
        <v>448500</v>
      </c>
      <c r="O5304">
        <v>1</v>
      </c>
    </row>
    <row r="5305" spans="14:15" x14ac:dyDescent="0.25">
      <c r="N5305">
        <v>449450</v>
      </c>
      <c r="O5305">
        <v>1</v>
      </c>
    </row>
    <row r="5306" spans="14:15" x14ac:dyDescent="0.25">
      <c r="N5306">
        <v>449750</v>
      </c>
      <c r="O5306">
        <v>1</v>
      </c>
    </row>
    <row r="5307" spans="14:15" x14ac:dyDescent="0.25">
      <c r="N5307">
        <v>449850</v>
      </c>
      <c r="O5307">
        <v>1</v>
      </c>
    </row>
    <row r="5308" spans="14:15" x14ac:dyDescent="0.25">
      <c r="N5308">
        <v>451300</v>
      </c>
      <c r="O5308">
        <v>1</v>
      </c>
    </row>
    <row r="5309" spans="14:15" x14ac:dyDescent="0.25">
      <c r="N5309">
        <v>453200</v>
      </c>
      <c r="O5309">
        <v>1</v>
      </c>
    </row>
    <row r="5310" spans="14:15" x14ac:dyDescent="0.25">
      <c r="N5310">
        <v>453400</v>
      </c>
      <c r="O5310">
        <v>1</v>
      </c>
    </row>
    <row r="5311" spans="14:15" x14ac:dyDescent="0.25">
      <c r="N5311">
        <v>453500</v>
      </c>
      <c r="O5311">
        <v>1</v>
      </c>
    </row>
    <row r="5312" spans="14:15" x14ac:dyDescent="0.25">
      <c r="N5312">
        <v>454450</v>
      </c>
      <c r="O5312">
        <v>1</v>
      </c>
    </row>
    <row r="5313" spans="14:15" x14ac:dyDescent="0.25">
      <c r="N5313">
        <v>457050</v>
      </c>
      <c r="O5313">
        <v>1</v>
      </c>
    </row>
    <row r="5314" spans="14:15" x14ac:dyDescent="0.25">
      <c r="N5314">
        <v>458350</v>
      </c>
      <c r="O5314">
        <v>1</v>
      </c>
    </row>
    <row r="5315" spans="14:15" x14ac:dyDescent="0.25">
      <c r="N5315">
        <v>458900</v>
      </c>
      <c r="O5315">
        <v>1</v>
      </c>
    </row>
    <row r="5316" spans="14:15" x14ac:dyDescent="0.25">
      <c r="N5316">
        <v>462350</v>
      </c>
      <c r="O5316">
        <v>1</v>
      </c>
    </row>
    <row r="5317" spans="14:15" x14ac:dyDescent="0.25">
      <c r="N5317">
        <v>462950</v>
      </c>
      <c r="O5317">
        <v>1</v>
      </c>
    </row>
    <row r="5318" spans="14:15" x14ac:dyDescent="0.25">
      <c r="N5318">
        <v>464100</v>
      </c>
      <c r="O5318">
        <v>1</v>
      </c>
    </row>
    <row r="5319" spans="14:15" x14ac:dyDescent="0.25">
      <c r="N5319">
        <v>464250</v>
      </c>
      <c r="O5319">
        <v>1</v>
      </c>
    </row>
    <row r="5320" spans="14:15" x14ac:dyDescent="0.25">
      <c r="N5320">
        <v>466750</v>
      </c>
      <c r="O5320">
        <v>1</v>
      </c>
    </row>
    <row r="5321" spans="14:15" x14ac:dyDescent="0.25">
      <c r="N5321">
        <v>470200</v>
      </c>
      <c r="O5321">
        <v>1</v>
      </c>
    </row>
    <row r="5322" spans="14:15" x14ac:dyDescent="0.25">
      <c r="N5322">
        <v>471050</v>
      </c>
      <c r="O5322">
        <v>1</v>
      </c>
    </row>
    <row r="5323" spans="14:15" x14ac:dyDescent="0.25">
      <c r="N5323">
        <v>473250</v>
      </c>
      <c r="O5323">
        <v>1</v>
      </c>
    </row>
    <row r="5324" spans="14:15" x14ac:dyDescent="0.25">
      <c r="N5324">
        <v>473950</v>
      </c>
      <c r="O5324">
        <v>1</v>
      </c>
    </row>
    <row r="5325" spans="14:15" x14ac:dyDescent="0.25">
      <c r="N5325">
        <v>476600</v>
      </c>
      <c r="O5325">
        <v>1</v>
      </c>
    </row>
    <row r="5326" spans="14:15" x14ac:dyDescent="0.25">
      <c r="N5326">
        <v>477450</v>
      </c>
      <c r="O5326">
        <v>1</v>
      </c>
    </row>
    <row r="5327" spans="14:15" x14ac:dyDescent="0.25">
      <c r="N5327">
        <v>483850</v>
      </c>
      <c r="O5327">
        <v>1</v>
      </c>
    </row>
    <row r="5328" spans="14:15" x14ac:dyDescent="0.25">
      <c r="N5328">
        <v>484350</v>
      </c>
      <c r="O5328">
        <v>1</v>
      </c>
    </row>
    <row r="5329" spans="14:15" x14ac:dyDescent="0.25">
      <c r="N5329">
        <v>485400</v>
      </c>
      <c r="O5329">
        <v>1</v>
      </c>
    </row>
    <row r="5330" spans="14:15" x14ac:dyDescent="0.25">
      <c r="N5330">
        <v>486150</v>
      </c>
      <c r="O5330">
        <v>1</v>
      </c>
    </row>
    <row r="5331" spans="14:15" x14ac:dyDescent="0.25">
      <c r="N5331">
        <v>487350</v>
      </c>
      <c r="O5331">
        <v>1</v>
      </c>
    </row>
    <row r="5332" spans="14:15" x14ac:dyDescent="0.25">
      <c r="N5332">
        <v>487500</v>
      </c>
      <c r="O5332">
        <v>1</v>
      </c>
    </row>
    <row r="5333" spans="14:15" x14ac:dyDescent="0.25">
      <c r="N5333">
        <v>488250</v>
      </c>
      <c r="O5333">
        <v>1</v>
      </c>
    </row>
    <row r="5334" spans="14:15" x14ac:dyDescent="0.25">
      <c r="N5334">
        <v>489500</v>
      </c>
      <c r="O5334">
        <v>1</v>
      </c>
    </row>
    <row r="5335" spans="14:15" x14ac:dyDescent="0.25">
      <c r="N5335">
        <v>489650</v>
      </c>
      <c r="O5335">
        <v>1</v>
      </c>
    </row>
    <row r="5336" spans="14:15" x14ac:dyDescent="0.25">
      <c r="N5336">
        <v>490000</v>
      </c>
      <c r="O5336">
        <v>1</v>
      </c>
    </row>
    <row r="5337" spans="14:15" x14ac:dyDescent="0.25">
      <c r="N5337">
        <v>490150</v>
      </c>
      <c r="O5337">
        <v>1</v>
      </c>
    </row>
    <row r="5338" spans="14:15" x14ac:dyDescent="0.25">
      <c r="N5338">
        <v>490400</v>
      </c>
      <c r="O5338">
        <v>1</v>
      </c>
    </row>
    <row r="5339" spans="14:15" x14ac:dyDescent="0.25">
      <c r="N5339">
        <v>491050</v>
      </c>
      <c r="O5339">
        <v>1</v>
      </c>
    </row>
    <row r="5340" spans="14:15" x14ac:dyDescent="0.25">
      <c r="N5340">
        <v>491250</v>
      </c>
      <c r="O5340">
        <v>1</v>
      </c>
    </row>
    <row r="5341" spans="14:15" x14ac:dyDescent="0.25">
      <c r="N5341">
        <v>491350</v>
      </c>
      <c r="O5341">
        <v>1</v>
      </c>
    </row>
    <row r="5342" spans="14:15" x14ac:dyDescent="0.25">
      <c r="N5342">
        <v>494050</v>
      </c>
      <c r="O5342">
        <v>1</v>
      </c>
    </row>
    <row r="5343" spans="14:15" x14ac:dyDescent="0.25">
      <c r="N5343">
        <v>495700</v>
      </c>
      <c r="O5343">
        <v>1</v>
      </c>
    </row>
    <row r="5344" spans="14:15" x14ac:dyDescent="0.25">
      <c r="N5344">
        <v>496300</v>
      </c>
      <c r="O5344">
        <v>1</v>
      </c>
    </row>
    <row r="5345" spans="14:15" x14ac:dyDescent="0.25">
      <c r="N5345">
        <v>500050</v>
      </c>
      <c r="O5345">
        <v>1</v>
      </c>
    </row>
    <row r="5346" spans="14:15" x14ac:dyDescent="0.25">
      <c r="N5346">
        <v>501950</v>
      </c>
      <c r="O5346">
        <v>1</v>
      </c>
    </row>
    <row r="5347" spans="14:15" x14ac:dyDescent="0.25">
      <c r="N5347">
        <v>502850</v>
      </c>
      <c r="O5347">
        <v>1</v>
      </c>
    </row>
    <row r="5348" spans="14:15" x14ac:dyDescent="0.25">
      <c r="N5348">
        <v>503150</v>
      </c>
      <c r="O5348">
        <v>1</v>
      </c>
    </row>
    <row r="5349" spans="14:15" x14ac:dyDescent="0.25">
      <c r="N5349">
        <v>505900</v>
      </c>
      <c r="O5349">
        <v>1</v>
      </c>
    </row>
    <row r="5350" spans="14:15" x14ac:dyDescent="0.25">
      <c r="N5350">
        <v>506500</v>
      </c>
      <c r="O5350">
        <v>1</v>
      </c>
    </row>
    <row r="5351" spans="14:15" x14ac:dyDescent="0.25">
      <c r="N5351">
        <v>507050</v>
      </c>
      <c r="O5351">
        <v>1</v>
      </c>
    </row>
    <row r="5352" spans="14:15" x14ac:dyDescent="0.25">
      <c r="N5352">
        <v>511650</v>
      </c>
      <c r="O5352">
        <v>1</v>
      </c>
    </row>
    <row r="5353" spans="14:15" x14ac:dyDescent="0.25">
      <c r="N5353">
        <v>513750</v>
      </c>
      <c r="O5353">
        <v>1</v>
      </c>
    </row>
    <row r="5354" spans="14:15" x14ac:dyDescent="0.25">
      <c r="N5354">
        <v>514550</v>
      </c>
      <c r="O5354">
        <v>1</v>
      </c>
    </row>
    <row r="5355" spans="14:15" x14ac:dyDescent="0.25">
      <c r="N5355">
        <v>514600</v>
      </c>
      <c r="O5355">
        <v>1</v>
      </c>
    </row>
    <row r="5356" spans="14:15" x14ac:dyDescent="0.25">
      <c r="N5356">
        <v>522250</v>
      </c>
      <c r="O5356">
        <v>1</v>
      </c>
    </row>
    <row r="5357" spans="14:15" x14ac:dyDescent="0.25">
      <c r="N5357">
        <v>527750</v>
      </c>
      <c r="O5357">
        <v>1</v>
      </c>
    </row>
    <row r="5358" spans="14:15" x14ac:dyDescent="0.25">
      <c r="N5358">
        <v>530700</v>
      </c>
      <c r="O5358">
        <v>1</v>
      </c>
    </row>
    <row r="5359" spans="14:15" x14ac:dyDescent="0.25">
      <c r="N5359">
        <v>532250</v>
      </c>
      <c r="O5359">
        <v>1</v>
      </c>
    </row>
    <row r="5360" spans="14:15" x14ac:dyDescent="0.25">
      <c r="N5360">
        <v>535550</v>
      </c>
      <c r="O5360">
        <v>1</v>
      </c>
    </row>
    <row r="5361" spans="14:15" x14ac:dyDescent="0.25">
      <c r="N5361">
        <v>540050</v>
      </c>
      <c r="O5361">
        <v>1</v>
      </c>
    </row>
    <row r="5362" spans="14:15" x14ac:dyDescent="0.25">
      <c r="N5362">
        <v>545350</v>
      </c>
      <c r="O5362">
        <v>1</v>
      </c>
    </row>
    <row r="5363" spans="14:15" x14ac:dyDescent="0.25">
      <c r="N5363">
        <v>547950</v>
      </c>
      <c r="O5363">
        <v>1</v>
      </c>
    </row>
    <row r="5364" spans="14:15" x14ac:dyDescent="0.25">
      <c r="N5364">
        <v>549650</v>
      </c>
      <c r="O5364">
        <v>1</v>
      </c>
    </row>
    <row r="5365" spans="14:15" x14ac:dyDescent="0.25">
      <c r="N5365">
        <v>556400</v>
      </c>
      <c r="O5365">
        <v>1</v>
      </c>
    </row>
    <row r="5366" spans="14:15" x14ac:dyDescent="0.25">
      <c r="N5366">
        <v>560650</v>
      </c>
      <c r="O5366">
        <v>1</v>
      </c>
    </row>
    <row r="5367" spans="14:15" x14ac:dyDescent="0.25">
      <c r="N5367">
        <v>563900</v>
      </c>
      <c r="O5367">
        <v>1</v>
      </c>
    </row>
    <row r="5368" spans="14:15" x14ac:dyDescent="0.25">
      <c r="N5368">
        <v>567150</v>
      </c>
      <c r="O5368">
        <v>1</v>
      </c>
    </row>
    <row r="5369" spans="14:15" x14ac:dyDescent="0.25">
      <c r="N5369">
        <v>577850</v>
      </c>
      <c r="O5369">
        <v>1</v>
      </c>
    </row>
    <row r="5370" spans="14:15" x14ac:dyDescent="0.25">
      <c r="N5370">
        <v>578000</v>
      </c>
      <c r="O5370">
        <v>1</v>
      </c>
    </row>
    <row r="5371" spans="14:15" x14ac:dyDescent="0.25">
      <c r="N5371">
        <v>579000</v>
      </c>
      <c r="O5371">
        <v>1</v>
      </c>
    </row>
    <row r="5372" spans="14:15" x14ac:dyDescent="0.25">
      <c r="N5372">
        <v>579400</v>
      </c>
      <c r="O5372">
        <v>1</v>
      </c>
    </row>
    <row r="5373" spans="14:15" x14ac:dyDescent="0.25">
      <c r="N5373">
        <v>585900</v>
      </c>
      <c r="O5373">
        <v>1</v>
      </c>
    </row>
    <row r="5374" spans="14:15" x14ac:dyDescent="0.25">
      <c r="N5374">
        <v>589200</v>
      </c>
      <c r="O5374">
        <v>1</v>
      </c>
    </row>
    <row r="5375" spans="14:15" x14ac:dyDescent="0.25">
      <c r="N5375">
        <v>589850</v>
      </c>
      <c r="O5375">
        <v>1</v>
      </c>
    </row>
    <row r="5376" spans="14:15" x14ac:dyDescent="0.25">
      <c r="N5376">
        <v>589900</v>
      </c>
      <c r="O5376">
        <v>1</v>
      </c>
    </row>
    <row r="5377" spans="14:15" x14ac:dyDescent="0.25">
      <c r="N5377">
        <v>599500</v>
      </c>
      <c r="O5377">
        <v>1</v>
      </c>
    </row>
    <row r="5378" spans="14:15" x14ac:dyDescent="0.25">
      <c r="N5378">
        <v>613100</v>
      </c>
      <c r="O5378">
        <v>1</v>
      </c>
    </row>
    <row r="5379" spans="14:15" x14ac:dyDescent="0.25">
      <c r="N5379">
        <v>617050</v>
      </c>
      <c r="O5379">
        <v>1</v>
      </c>
    </row>
    <row r="5380" spans="14:15" x14ac:dyDescent="0.25">
      <c r="N5380">
        <v>617300</v>
      </c>
      <c r="O5380">
        <v>1</v>
      </c>
    </row>
    <row r="5381" spans="14:15" x14ac:dyDescent="0.25">
      <c r="N5381">
        <v>634850</v>
      </c>
      <c r="O5381">
        <v>1</v>
      </c>
    </row>
    <row r="5382" spans="14:15" x14ac:dyDescent="0.25">
      <c r="N5382">
        <v>637850</v>
      </c>
      <c r="O5382">
        <v>1</v>
      </c>
    </row>
    <row r="5383" spans="14:15" x14ac:dyDescent="0.25">
      <c r="N5383">
        <v>648700</v>
      </c>
      <c r="O5383">
        <v>1</v>
      </c>
    </row>
    <row r="5384" spans="14:15" x14ac:dyDescent="0.25">
      <c r="N5384">
        <v>661000</v>
      </c>
      <c r="O5384">
        <v>1</v>
      </c>
    </row>
    <row r="5385" spans="14:15" x14ac:dyDescent="0.25">
      <c r="N5385">
        <v>661600</v>
      </c>
      <c r="O5385">
        <v>1</v>
      </c>
    </row>
    <row r="5386" spans="14:15" x14ac:dyDescent="0.25">
      <c r="N5386">
        <v>673350</v>
      </c>
      <c r="O5386">
        <v>1</v>
      </c>
    </row>
    <row r="5387" spans="14:15" x14ac:dyDescent="0.25">
      <c r="N5387">
        <v>703800</v>
      </c>
      <c r="O5387">
        <v>1</v>
      </c>
    </row>
    <row r="5388" spans="14:15" x14ac:dyDescent="0.25">
      <c r="N5388">
        <v>724850</v>
      </c>
      <c r="O5388">
        <v>1</v>
      </c>
    </row>
    <row r="5389" spans="14:15" x14ac:dyDescent="0.25">
      <c r="N5389">
        <v>750450</v>
      </c>
      <c r="O5389">
        <v>1</v>
      </c>
    </row>
    <row r="5390" spans="14:15" x14ac:dyDescent="0.25">
      <c r="N5390">
        <v>761250</v>
      </c>
      <c r="O5390">
        <v>1</v>
      </c>
    </row>
    <row r="5391" spans="14:15" x14ac:dyDescent="0.25">
      <c r="N5391">
        <v>773600</v>
      </c>
      <c r="O5391">
        <v>1</v>
      </c>
    </row>
    <row r="5392" spans="14:15" x14ac:dyDescent="0.25">
      <c r="N5392">
        <v>776800</v>
      </c>
      <c r="O5392">
        <v>1</v>
      </c>
    </row>
    <row r="5393" spans="14:15" x14ac:dyDescent="0.25">
      <c r="N5393">
        <v>788900</v>
      </c>
      <c r="O5393">
        <v>1</v>
      </c>
    </row>
    <row r="5394" spans="14:15" x14ac:dyDescent="0.25">
      <c r="N5394">
        <v>794450</v>
      </c>
      <c r="O5394">
        <v>1</v>
      </c>
    </row>
    <row r="5395" spans="14:15" x14ac:dyDescent="0.25">
      <c r="N5395">
        <v>800150</v>
      </c>
      <c r="O5395">
        <v>1</v>
      </c>
    </row>
    <row r="5396" spans="14:15" x14ac:dyDescent="0.25">
      <c r="N5396">
        <v>910150</v>
      </c>
      <c r="O5396">
        <v>1</v>
      </c>
    </row>
    <row r="5397" spans="14:15" x14ac:dyDescent="0.25">
      <c r="N5397">
        <v>1009250</v>
      </c>
      <c r="O5397">
        <v>1</v>
      </c>
    </row>
    <row r="5398" spans="14:15" x14ac:dyDescent="0.25">
      <c r="N5398">
        <v>1241300</v>
      </c>
      <c r="O5398">
        <v>1</v>
      </c>
    </row>
  </sheetData>
  <sortState xmlns:xlrd2="http://schemas.microsoft.com/office/spreadsheetml/2017/richdata2" ref="N4:O5398">
    <sortCondition ref="N4:N5398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9DEC-3503-46F1-956B-1A8910639A65}">
  <dimension ref="A1:U59"/>
  <sheetViews>
    <sheetView tabSelected="1" workbookViewId="0">
      <selection activeCell="H5" sqref="H5"/>
    </sheetView>
  </sheetViews>
  <sheetFormatPr defaultRowHeight="15" x14ac:dyDescent="0.25"/>
  <cols>
    <col min="4" max="4" width="11" bestFit="1" customWidth="1"/>
  </cols>
  <sheetData>
    <row r="1" spans="1:21" x14ac:dyDescent="0.25">
      <c r="A1" t="s">
        <v>70</v>
      </c>
      <c r="B1">
        <v>1</v>
      </c>
      <c r="C1" t="s">
        <v>55</v>
      </c>
      <c r="F1">
        <v>2</v>
      </c>
      <c r="G1" t="s">
        <v>59</v>
      </c>
      <c r="J1">
        <v>3</v>
      </c>
      <c r="K1" t="s">
        <v>61</v>
      </c>
      <c r="N1">
        <v>4</v>
      </c>
      <c r="O1" t="s">
        <v>65</v>
      </c>
      <c r="U1" t="s">
        <v>287</v>
      </c>
    </row>
    <row r="2" spans="1:21" x14ac:dyDescent="0.25">
      <c r="C2" s="8"/>
      <c r="D2" t="s">
        <v>56</v>
      </c>
      <c r="H2" t="s">
        <v>60</v>
      </c>
      <c r="L2" t="s">
        <v>62</v>
      </c>
      <c r="P2" t="s">
        <v>66</v>
      </c>
    </row>
    <row r="3" spans="1:21" x14ac:dyDescent="0.25">
      <c r="L3" t="s">
        <v>63</v>
      </c>
      <c r="P3" t="s">
        <v>67</v>
      </c>
    </row>
    <row r="4" spans="1:21" x14ac:dyDescent="0.25">
      <c r="L4" t="s">
        <v>64</v>
      </c>
      <c r="P4" t="s">
        <v>68</v>
      </c>
    </row>
    <row r="5" spans="1:21" x14ac:dyDescent="0.25">
      <c r="P5" t="s">
        <v>69</v>
      </c>
    </row>
    <row r="9" spans="1:21" x14ac:dyDescent="0.25">
      <c r="B9" s="19" t="s">
        <v>52</v>
      </c>
    </row>
    <row r="10" spans="1:21" x14ac:dyDescent="0.25">
      <c r="B10" s="10" t="s">
        <v>58</v>
      </c>
      <c r="C10" s="11"/>
      <c r="G10" s="10" t="s">
        <v>57</v>
      </c>
      <c r="H10" s="18"/>
      <c r="I10" s="11"/>
      <c r="N10" s="10" t="s">
        <v>51</v>
      </c>
      <c r="O10" s="11"/>
    </row>
    <row r="11" spans="1:21" x14ac:dyDescent="0.25">
      <c r="B11" s="16"/>
      <c r="C11" s="17"/>
      <c r="G11" s="21"/>
      <c r="H11" s="22"/>
      <c r="I11" s="23"/>
      <c r="N11" s="14"/>
      <c r="O11" s="15"/>
      <c r="P11" s="19" t="s">
        <v>53</v>
      </c>
    </row>
    <row r="12" spans="1:21" x14ac:dyDescent="0.25">
      <c r="B12" s="12"/>
      <c r="C12" s="13"/>
      <c r="G12" s="14"/>
      <c r="H12" s="19"/>
      <c r="I12" s="15">
        <v>177541</v>
      </c>
      <c r="L12" s="9"/>
      <c r="M12" s="9"/>
      <c r="N12" s="14"/>
      <c r="O12" s="15"/>
      <c r="P12" s="20" t="s">
        <v>54</v>
      </c>
      <c r="Q12" s="9"/>
    </row>
    <row r="13" spans="1:21" x14ac:dyDescent="0.25">
      <c r="B13" s="14">
        <v>0.48</v>
      </c>
      <c r="C13" s="15">
        <v>1</v>
      </c>
      <c r="G13" s="14">
        <v>0.41</v>
      </c>
      <c r="H13" s="19">
        <v>1</v>
      </c>
      <c r="I13" s="15">
        <f>H13/$I$12</f>
        <v>5.6325017883193179E-6</v>
      </c>
      <c r="N13" s="16"/>
      <c r="O13" s="17"/>
    </row>
    <row r="14" spans="1:21" x14ac:dyDescent="0.25">
      <c r="B14" s="14">
        <v>0.54</v>
      </c>
      <c r="C14" s="15">
        <v>1</v>
      </c>
      <c r="G14" s="14">
        <v>0.48</v>
      </c>
      <c r="H14" s="19">
        <v>2</v>
      </c>
      <c r="I14" s="15">
        <f>H14/$I$12</f>
        <v>1.1265003576638636E-5</v>
      </c>
      <c r="N14" s="14"/>
      <c r="O14" s="15"/>
    </row>
    <row r="15" spans="1:21" x14ac:dyDescent="0.25">
      <c r="B15" s="14">
        <v>0.57999999999999996</v>
      </c>
      <c r="C15" s="15">
        <v>1</v>
      </c>
      <c r="G15" s="14">
        <v>0.54</v>
      </c>
      <c r="H15" s="19">
        <v>1</v>
      </c>
      <c r="I15" s="15">
        <f>H15/$I$12</f>
        <v>5.6325017883193179E-6</v>
      </c>
      <c r="N15" s="14">
        <v>0.51</v>
      </c>
      <c r="O15" s="15">
        <v>1</v>
      </c>
    </row>
    <row r="16" spans="1:21" x14ac:dyDescent="0.25">
      <c r="B16" s="14">
        <v>0.59</v>
      </c>
      <c r="C16" s="15">
        <v>3</v>
      </c>
      <c r="G16" s="14">
        <v>0.56000000000000005</v>
      </c>
      <c r="H16" s="19">
        <v>3</v>
      </c>
      <c r="I16" s="15">
        <f>H16/$I$12</f>
        <v>1.6897505364957954E-5</v>
      </c>
      <c r="N16" s="14">
        <v>0.56000000000000005</v>
      </c>
      <c r="O16" s="15">
        <v>1</v>
      </c>
    </row>
    <row r="17" spans="2:15" x14ac:dyDescent="0.25">
      <c r="B17" s="14">
        <v>0.61</v>
      </c>
      <c r="C17" s="15">
        <v>2</v>
      </c>
      <c r="G17" s="14">
        <v>0.56999999999999995</v>
      </c>
      <c r="H17" s="19">
        <v>3</v>
      </c>
      <c r="I17" s="15">
        <f>H17/$I$12</f>
        <v>1.6897505364957954E-5</v>
      </c>
      <c r="N17" s="14">
        <v>0.6</v>
      </c>
      <c r="O17" s="15">
        <v>1</v>
      </c>
    </row>
    <row r="18" spans="2:15" x14ac:dyDescent="0.25">
      <c r="B18" s="14">
        <v>0.62</v>
      </c>
      <c r="C18" s="15">
        <v>8</v>
      </c>
      <c r="G18" s="14">
        <v>0.59</v>
      </c>
      <c r="H18" s="19">
        <v>1</v>
      </c>
      <c r="I18" s="15">
        <f>H18/$I$12</f>
        <v>5.6325017883193179E-6</v>
      </c>
      <c r="N18" s="14">
        <v>0.63</v>
      </c>
      <c r="O18" s="15">
        <v>1</v>
      </c>
    </row>
    <row r="19" spans="2:15" x14ac:dyDescent="0.25">
      <c r="B19" s="14">
        <v>0.63</v>
      </c>
      <c r="C19" s="15">
        <v>13</v>
      </c>
      <c r="G19" s="14">
        <v>0.6</v>
      </c>
      <c r="H19" s="19">
        <v>2</v>
      </c>
      <c r="I19" s="15">
        <f>H19/$I$12</f>
        <v>1.1265003576638636E-5</v>
      </c>
      <c r="N19" s="14">
        <v>0.64</v>
      </c>
      <c r="O19" s="15">
        <v>3</v>
      </c>
    </row>
    <row r="20" spans="2:15" x14ac:dyDescent="0.25">
      <c r="B20" s="14">
        <v>0.64</v>
      </c>
      <c r="C20" s="15">
        <v>23</v>
      </c>
      <c r="G20" s="14">
        <v>0.61</v>
      </c>
      <c r="H20" s="19">
        <v>3</v>
      </c>
      <c r="I20" s="15">
        <f>H20/$I$12</f>
        <v>1.6897505364957954E-5</v>
      </c>
      <c r="N20" s="14">
        <v>0.65</v>
      </c>
      <c r="O20" s="15">
        <v>3</v>
      </c>
    </row>
    <row r="21" spans="2:15" x14ac:dyDescent="0.25">
      <c r="B21" s="14">
        <v>0.65</v>
      </c>
      <c r="C21" s="15">
        <v>29</v>
      </c>
      <c r="G21" s="14">
        <v>0.62</v>
      </c>
      <c r="H21" s="19">
        <v>6</v>
      </c>
      <c r="I21" s="15">
        <f>H21/$I$12</f>
        <v>3.3795010729915909E-5</v>
      </c>
      <c r="N21" s="14">
        <v>0.66</v>
      </c>
      <c r="O21" s="15">
        <v>6</v>
      </c>
    </row>
    <row r="22" spans="2:15" x14ac:dyDescent="0.25">
      <c r="B22" s="14">
        <v>0.66</v>
      </c>
      <c r="C22" s="15">
        <v>55</v>
      </c>
      <c r="G22" s="14">
        <v>0.63</v>
      </c>
      <c r="H22" s="19">
        <v>13</v>
      </c>
      <c r="I22" s="15">
        <f>H22/$I$12</f>
        <v>7.3222523248151131E-5</v>
      </c>
      <c r="N22" s="14">
        <v>0.67</v>
      </c>
      <c r="O22" s="15">
        <v>10</v>
      </c>
    </row>
    <row r="23" spans="2:15" x14ac:dyDescent="0.25">
      <c r="B23" s="14">
        <v>0.67</v>
      </c>
      <c r="C23" s="15">
        <v>88</v>
      </c>
      <c r="G23" s="14">
        <v>0.64</v>
      </c>
      <c r="H23" s="19">
        <v>20</v>
      </c>
      <c r="I23" s="15">
        <f>H23/$I$12</f>
        <v>1.1265003576638635E-4</v>
      </c>
      <c r="N23" s="14">
        <v>0.68</v>
      </c>
      <c r="O23" s="15">
        <v>13</v>
      </c>
    </row>
    <row r="24" spans="2:15" x14ac:dyDescent="0.25">
      <c r="B24" s="14">
        <v>0.68</v>
      </c>
      <c r="C24" s="15">
        <v>130</v>
      </c>
      <c r="G24" s="14">
        <v>0.65</v>
      </c>
      <c r="H24" s="19">
        <v>20</v>
      </c>
      <c r="I24" s="15">
        <f>H24/$I$12</f>
        <v>1.1265003576638635E-4</v>
      </c>
      <c r="N24" s="14">
        <v>0.69</v>
      </c>
      <c r="O24" s="15">
        <v>21</v>
      </c>
    </row>
    <row r="25" spans="2:15" x14ac:dyDescent="0.25">
      <c r="B25" s="14">
        <v>0.69</v>
      </c>
      <c r="C25" s="15">
        <v>188</v>
      </c>
      <c r="G25" s="14">
        <v>0.66</v>
      </c>
      <c r="H25" s="19">
        <v>33</v>
      </c>
      <c r="I25" s="15">
        <f>H25/$I$12</f>
        <v>1.858725590145375E-4</v>
      </c>
      <c r="N25" s="14">
        <v>0.7</v>
      </c>
      <c r="O25" s="15">
        <v>21</v>
      </c>
    </row>
    <row r="26" spans="2:15" x14ac:dyDescent="0.25">
      <c r="B26" s="14">
        <v>0.7</v>
      </c>
      <c r="C26" s="15">
        <v>250</v>
      </c>
      <c r="G26" s="14">
        <v>0.67</v>
      </c>
      <c r="H26" s="19">
        <v>45</v>
      </c>
      <c r="I26" s="15">
        <f>H26/$I$12</f>
        <v>2.5346258047436929E-4</v>
      </c>
      <c r="N26" s="14">
        <v>0.71</v>
      </c>
      <c r="O26" s="15">
        <v>26</v>
      </c>
    </row>
    <row r="27" spans="2:15" x14ac:dyDescent="0.25">
      <c r="B27" s="14">
        <v>0.71</v>
      </c>
      <c r="C27" s="15">
        <v>362</v>
      </c>
      <c r="G27" s="14">
        <v>0.68</v>
      </c>
      <c r="H27" s="19">
        <v>61</v>
      </c>
      <c r="I27" s="15">
        <f>H27/$I$12</f>
        <v>3.4358260908747836E-4</v>
      </c>
      <c r="N27" s="14">
        <v>0.72</v>
      </c>
      <c r="O27" s="15">
        <v>18</v>
      </c>
    </row>
    <row r="28" spans="2:15" x14ac:dyDescent="0.25">
      <c r="B28" s="14">
        <v>0.72</v>
      </c>
      <c r="C28" s="15">
        <v>404</v>
      </c>
      <c r="G28" s="14">
        <v>0.69</v>
      </c>
      <c r="H28" s="19">
        <v>78</v>
      </c>
      <c r="I28" s="15">
        <f>H28/$I$12</f>
        <v>4.3933513948890676E-4</v>
      </c>
      <c r="N28" s="14">
        <v>0.73</v>
      </c>
      <c r="O28" s="15">
        <v>32</v>
      </c>
    </row>
    <row r="29" spans="2:15" x14ac:dyDescent="0.25">
      <c r="B29" s="14">
        <v>0.73</v>
      </c>
      <c r="C29" s="15">
        <v>537</v>
      </c>
      <c r="G29" s="14">
        <v>0.7</v>
      </c>
      <c r="H29" s="19">
        <v>107</v>
      </c>
      <c r="I29" s="15">
        <f>H29/$I$12</f>
        <v>6.0267769135016703E-4</v>
      </c>
      <c r="N29" s="14">
        <v>0.74</v>
      </c>
      <c r="O29" s="15">
        <v>32</v>
      </c>
    </row>
    <row r="30" spans="2:15" x14ac:dyDescent="0.25">
      <c r="B30" s="14">
        <v>0.74</v>
      </c>
      <c r="C30" s="15">
        <v>622</v>
      </c>
      <c r="G30" s="14">
        <v>0.71</v>
      </c>
      <c r="H30" s="19">
        <v>112</v>
      </c>
      <c r="I30" s="15">
        <f>H30/$I$12</f>
        <v>6.3084020029176356E-4</v>
      </c>
      <c r="N30" s="14">
        <v>0.75</v>
      </c>
      <c r="O30" s="15">
        <v>25</v>
      </c>
    </row>
    <row r="31" spans="2:15" x14ac:dyDescent="0.25">
      <c r="B31" s="14">
        <v>0.75</v>
      </c>
      <c r="C31" s="15">
        <v>621</v>
      </c>
      <c r="G31" s="14">
        <v>0.72</v>
      </c>
      <c r="H31" s="19">
        <v>117</v>
      </c>
      <c r="I31" s="15">
        <f>H31/$I$12</f>
        <v>6.590027092333602E-4</v>
      </c>
      <c r="N31" s="14">
        <v>0.76</v>
      </c>
      <c r="O31" s="15">
        <v>24</v>
      </c>
    </row>
    <row r="32" spans="2:15" x14ac:dyDescent="0.25">
      <c r="B32" s="14">
        <v>0.76</v>
      </c>
      <c r="C32" s="15">
        <v>735</v>
      </c>
      <c r="G32" s="14">
        <v>0.73</v>
      </c>
      <c r="H32" s="19">
        <v>160</v>
      </c>
      <c r="I32" s="15">
        <f>H32/$I$12</f>
        <v>9.0120028613109083E-4</v>
      </c>
      <c r="N32" s="14">
        <v>0.77</v>
      </c>
      <c r="O32" s="15">
        <v>23</v>
      </c>
    </row>
    <row r="33" spans="2:15" x14ac:dyDescent="0.25">
      <c r="B33" s="14">
        <v>0.77</v>
      </c>
      <c r="C33" s="15">
        <v>808</v>
      </c>
      <c r="G33" s="14">
        <v>0.74</v>
      </c>
      <c r="H33" s="19">
        <v>191</v>
      </c>
      <c r="I33" s="15">
        <f>H33/$I$12</f>
        <v>1.0758078415689896E-3</v>
      </c>
      <c r="N33" s="14">
        <v>0.78</v>
      </c>
      <c r="O33" s="15">
        <v>39</v>
      </c>
    </row>
    <row r="34" spans="2:15" x14ac:dyDescent="0.25">
      <c r="B34" s="14">
        <v>0.78</v>
      </c>
      <c r="C34" s="15">
        <v>861</v>
      </c>
      <c r="G34" s="14">
        <v>0.75</v>
      </c>
      <c r="H34" s="19">
        <v>185</v>
      </c>
      <c r="I34" s="15">
        <f>H34/$I$12</f>
        <v>1.0420128308390737E-3</v>
      </c>
      <c r="N34" s="14">
        <v>0.79</v>
      </c>
      <c r="O34" s="15">
        <v>33</v>
      </c>
    </row>
    <row r="35" spans="2:15" x14ac:dyDescent="0.25">
      <c r="B35" s="14">
        <v>0.79</v>
      </c>
      <c r="C35" s="15">
        <v>1008</v>
      </c>
      <c r="G35" s="14">
        <v>0.76</v>
      </c>
      <c r="H35" s="19">
        <v>204</v>
      </c>
      <c r="I35" s="15">
        <f>H35/$I$12</f>
        <v>1.1490303648171408E-3</v>
      </c>
      <c r="N35" s="14">
        <v>0.8</v>
      </c>
      <c r="O35" s="15">
        <v>44</v>
      </c>
    </row>
    <row r="36" spans="2:15" x14ac:dyDescent="0.25">
      <c r="B36" s="14">
        <v>0.8</v>
      </c>
      <c r="C36" s="15">
        <v>1161</v>
      </c>
      <c r="G36" s="14">
        <v>0.77</v>
      </c>
      <c r="H36" s="19">
        <v>245</v>
      </c>
      <c r="I36" s="15">
        <f>H36/$I$12</f>
        <v>1.3799629381382329E-3</v>
      </c>
      <c r="N36" s="14">
        <v>0.81</v>
      </c>
      <c r="O36" s="15">
        <v>30</v>
      </c>
    </row>
    <row r="37" spans="2:15" x14ac:dyDescent="0.25">
      <c r="B37" s="14">
        <v>0.81</v>
      </c>
      <c r="C37" s="15">
        <v>1370</v>
      </c>
      <c r="G37" s="14">
        <v>0.78</v>
      </c>
      <c r="H37" s="19">
        <v>233</v>
      </c>
      <c r="I37" s="15">
        <f>H37/$I$12</f>
        <v>1.312372916678401E-3</v>
      </c>
      <c r="N37" s="14">
        <v>0.82</v>
      </c>
      <c r="O37" s="15">
        <v>30</v>
      </c>
    </row>
    <row r="38" spans="2:15" x14ac:dyDescent="0.25">
      <c r="B38" s="14">
        <v>0.82</v>
      </c>
      <c r="C38" s="15">
        <v>1640</v>
      </c>
      <c r="G38" s="14">
        <v>0.79</v>
      </c>
      <c r="H38" s="19">
        <v>256</v>
      </c>
      <c r="I38" s="15">
        <f>H38/$I$12</f>
        <v>1.4419204578097454E-3</v>
      </c>
      <c r="N38" s="14">
        <v>0.83</v>
      </c>
      <c r="O38" s="15">
        <v>43</v>
      </c>
    </row>
    <row r="39" spans="2:15" x14ac:dyDescent="0.25">
      <c r="B39" s="14">
        <v>0.83</v>
      </c>
      <c r="C39" s="15">
        <v>1786</v>
      </c>
      <c r="G39" s="14">
        <v>0.8</v>
      </c>
      <c r="H39" s="19">
        <v>294</v>
      </c>
      <c r="I39" s="15">
        <f>H39/$I$12</f>
        <v>1.6559555257658794E-3</v>
      </c>
      <c r="N39" s="14">
        <v>0.84</v>
      </c>
      <c r="O39" s="15">
        <v>48</v>
      </c>
    </row>
    <row r="40" spans="2:15" x14ac:dyDescent="0.25">
      <c r="B40" s="14">
        <v>0.84</v>
      </c>
      <c r="C40" s="15">
        <v>2195</v>
      </c>
      <c r="G40" s="14">
        <v>0.81</v>
      </c>
      <c r="H40" s="19">
        <v>300</v>
      </c>
      <c r="I40" s="15">
        <f>H40/$I$12</f>
        <v>1.6897505364957953E-3</v>
      </c>
      <c r="N40" s="14">
        <v>0.85</v>
      </c>
      <c r="O40" s="15">
        <v>41</v>
      </c>
    </row>
    <row r="41" spans="2:15" x14ac:dyDescent="0.25">
      <c r="B41" s="14">
        <v>0.85</v>
      </c>
      <c r="C41" s="15">
        <v>2723</v>
      </c>
      <c r="G41" s="14">
        <v>0.82</v>
      </c>
      <c r="H41" s="19">
        <v>376</v>
      </c>
      <c r="I41" s="15">
        <f>H41/$I$12</f>
        <v>2.1178206724080635E-3</v>
      </c>
      <c r="N41" s="14">
        <v>0.86</v>
      </c>
      <c r="O41" s="15">
        <v>46</v>
      </c>
    </row>
    <row r="42" spans="2:15" x14ac:dyDescent="0.25">
      <c r="B42" s="14">
        <v>0.86</v>
      </c>
      <c r="C42" s="15">
        <v>3313</v>
      </c>
      <c r="G42" s="14">
        <v>0.83</v>
      </c>
      <c r="H42" s="19">
        <v>383</v>
      </c>
      <c r="I42" s="15">
        <f>H42/$I$12</f>
        <v>2.1572481849262987E-3</v>
      </c>
      <c r="N42" s="14">
        <v>0.87</v>
      </c>
      <c r="O42" s="15">
        <v>58</v>
      </c>
    </row>
    <row r="43" spans="2:15" x14ac:dyDescent="0.25">
      <c r="B43" s="14">
        <v>0.87</v>
      </c>
      <c r="C43" s="15">
        <v>4205</v>
      </c>
      <c r="G43" s="14">
        <v>0.84</v>
      </c>
      <c r="H43" s="19">
        <v>459</v>
      </c>
      <c r="I43" s="15">
        <f>H43/$I$12</f>
        <v>2.5853183208385667E-3</v>
      </c>
      <c r="N43" s="14">
        <v>0.88</v>
      </c>
      <c r="O43" s="15">
        <v>70</v>
      </c>
    </row>
    <row r="44" spans="2:15" x14ac:dyDescent="0.25">
      <c r="B44" s="14">
        <v>0.88</v>
      </c>
      <c r="C44" s="15">
        <v>5122</v>
      </c>
      <c r="G44" s="14">
        <v>0.85</v>
      </c>
      <c r="H44" s="19">
        <v>471</v>
      </c>
      <c r="I44" s="15">
        <f>H44/$I$12</f>
        <v>2.6529083422983987E-3</v>
      </c>
      <c r="N44" s="14">
        <v>0.89</v>
      </c>
      <c r="O44" s="15">
        <v>90</v>
      </c>
    </row>
    <row r="45" spans="2:15" x14ac:dyDescent="0.25">
      <c r="B45" s="14">
        <v>0.89</v>
      </c>
      <c r="C45" s="15">
        <v>6972</v>
      </c>
      <c r="G45" s="14">
        <v>0.86</v>
      </c>
      <c r="H45" s="19">
        <v>529</v>
      </c>
      <c r="I45" s="15">
        <f>H45/$I$12</f>
        <v>2.979593446020919E-3</v>
      </c>
      <c r="N45" s="14">
        <v>0.9</v>
      </c>
      <c r="O45" s="15">
        <v>108</v>
      </c>
    </row>
    <row r="46" spans="2:15" x14ac:dyDescent="0.25">
      <c r="B46" s="14">
        <v>0.9</v>
      </c>
      <c r="C46" s="15">
        <v>8842</v>
      </c>
      <c r="G46" s="14">
        <v>0.87</v>
      </c>
      <c r="H46" s="19">
        <v>598</v>
      </c>
      <c r="I46" s="15">
        <f>H46/$I$12</f>
        <v>3.3682360694149522E-3</v>
      </c>
      <c r="N46" s="14">
        <v>0.91</v>
      </c>
      <c r="O46" s="15">
        <v>165</v>
      </c>
    </row>
    <row r="47" spans="2:15" x14ac:dyDescent="0.25">
      <c r="B47" s="14">
        <v>0.91</v>
      </c>
      <c r="C47" s="15">
        <v>11710</v>
      </c>
      <c r="G47" s="14">
        <v>0.88</v>
      </c>
      <c r="H47" s="19">
        <v>708</v>
      </c>
      <c r="I47" s="15">
        <f>H47/$I$12</f>
        <v>3.9878112661300771E-3</v>
      </c>
      <c r="N47" s="14">
        <v>0.92</v>
      </c>
      <c r="O47" s="15">
        <v>216</v>
      </c>
    </row>
    <row r="48" spans="2:15" x14ac:dyDescent="0.25">
      <c r="B48" s="14">
        <v>0.92</v>
      </c>
      <c r="C48" s="15">
        <v>15994</v>
      </c>
      <c r="G48" s="14">
        <v>0.89</v>
      </c>
      <c r="H48" s="19">
        <v>819</v>
      </c>
      <c r="I48" s="15">
        <f>H48/$I$12</f>
        <v>4.6130189646335215E-3</v>
      </c>
      <c r="N48" s="14">
        <v>0.93</v>
      </c>
      <c r="O48" s="15">
        <v>233</v>
      </c>
    </row>
    <row r="49" spans="2:15" x14ac:dyDescent="0.25">
      <c r="B49" s="14">
        <v>0.93</v>
      </c>
      <c r="C49" s="15">
        <v>20763</v>
      </c>
      <c r="G49" s="14">
        <v>0.9</v>
      </c>
      <c r="H49" s="19">
        <v>1018</v>
      </c>
      <c r="I49" s="15">
        <f>H49/$I$12</f>
        <v>5.7338868205090657E-3</v>
      </c>
      <c r="N49" s="14">
        <v>0.94</v>
      </c>
      <c r="O49" s="15">
        <v>361</v>
      </c>
    </row>
    <row r="50" spans="2:15" x14ac:dyDescent="0.25">
      <c r="B50" s="14">
        <v>0.94</v>
      </c>
      <c r="C50" s="15">
        <v>25914</v>
      </c>
      <c r="G50" s="14">
        <v>0.91</v>
      </c>
      <c r="H50" s="19">
        <v>1184</v>
      </c>
      <c r="I50" s="15">
        <f>H50/$I$12</f>
        <v>6.6688821173700721E-3</v>
      </c>
      <c r="N50" s="14">
        <v>0.95</v>
      </c>
      <c r="O50" s="15">
        <v>458</v>
      </c>
    </row>
    <row r="51" spans="2:15" x14ac:dyDescent="0.25">
      <c r="B51" s="14">
        <v>0.95</v>
      </c>
      <c r="C51" s="15">
        <v>25936</v>
      </c>
      <c r="G51" s="14">
        <v>0.92</v>
      </c>
      <c r="H51" s="19">
        <v>1532</v>
      </c>
      <c r="I51" s="15">
        <f>H51/$I$12</f>
        <v>8.6289927397051949E-3</v>
      </c>
      <c r="N51" s="14">
        <v>0.96</v>
      </c>
      <c r="O51" s="15">
        <v>674</v>
      </c>
    </row>
    <row r="52" spans="2:15" x14ac:dyDescent="0.25">
      <c r="B52" s="14">
        <v>0.96</v>
      </c>
      <c r="C52" s="15">
        <v>21270</v>
      </c>
      <c r="G52" s="14">
        <v>0.93</v>
      </c>
      <c r="H52" s="19">
        <v>1913</v>
      </c>
      <c r="I52" s="15">
        <f>H52/$I$12</f>
        <v>1.0774975921054855E-2</v>
      </c>
      <c r="N52" s="14">
        <v>0.97</v>
      </c>
      <c r="O52" s="15">
        <v>855</v>
      </c>
    </row>
    <row r="53" spans="2:15" x14ac:dyDescent="0.25">
      <c r="B53" s="14">
        <v>0.97</v>
      </c>
      <c r="C53" s="15">
        <v>9230</v>
      </c>
      <c r="G53" s="14">
        <v>0.94</v>
      </c>
      <c r="H53" s="19">
        <v>2574</v>
      </c>
      <c r="I53" s="15">
        <f>H53/$I$12</f>
        <v>1.4498059603133924E-2</v>
      </c>
      <c r="N53" s="14">
        <v>0.98</v>
      </c>
      <c r="O53" s="15">
        <v>1425</v>
      </c>
    </row>
    <row r="54" spans="2:15" x14ac:dyDescent="0.25">
      <c r="B54" s="14">
        <v>0.98</v>
      </c>
      <c r="C54" s="15">
        <v>853</v>
      </c>
      <c r="G54" s="14">
        <v>0.95</v>
      </c>
      <c r="H54" s="19">
        <v>3664</v>
      </c>
      <c r="I54" s="15">
        <f>H54/$I$12</f>
        <v>2.0637486552401982E-2</v>
      </c>
      <c r="N54" s="14">
        <v>0.99</v>
      </c>
      <c r="O54" s="15">
        <v>13538</v>
      </c>
    </row>
    <row r="55" spans="2:15" x14ac:dyDescent="0.25">
      <c r="B55" s="14">
        <v>0.99</v>
      </c>
      <c r="C55" s="15">
        <v>72</v>
      </c>
      <c r="G55" s="14">
        <v>0.96</v>
      </c>
      <c r="H55" s="19">
        <v>5755</v>
      </c>
      <c r="I55" s="15">
        <f>H55/$I$12</f>
        <v>3.2415047791777674E-2</v>
      </c>
      <c r="N55" s="16">
        <v>1</v>
      </c>
      <c r="O55" s="17">
        <v>3355</v>
      </c>
    </row>
    <row r="56" spans="2:15" x14ac:dyDescent="0.25">
      <c r="B56" s="16">
        <v>1</v>
      </c>
      <c r="C56" s="17">
        <v>34</v>
      </c>
      <c r="G56" s="14">
        <v>0.97</v>
      </c>
      <c r="H56" s="19">
        <v>10276</v>
      </c>
      <c r="I56" s="15">
        <f>H56/$I$12</f>
        <v>5.7879588376769313E-2</v>
      </c>
    </row>
    <row r="57" spans="2:15" x14ac:dyDescent="0.25">
      <c r="G57" s="14">
        <v>0.98</v>
      </c>
      <c r="H57" s="19">
        <v>24452</v>
      </c>
      <c r="I57" s="15">
        <f>H57/$I$12</f>
        <v>0.13772593372798395</v>
      </c>
    </row>
    <row r="58" spans="2:15" x14ac:dyDescent="0.25">
      <c r="G58" s="14">
        <v>0.99</v>
      </c>
      <c r="H58" s="19">
        <v>93790</v>
      </c>
      <c r="I58" s="15">
        <f>H58/$I$12</f>
        <v>0.52827234272646884</v>
      </c>
    </row>
    <row r="59" spans="2:15" x14ac:dyDescent="0.25">
      <c r="G59" s="16">
        <v>1</v>
      </c>
      <c r="H59" s="20">
        <v>24344</v>
      </c>
      <c r="I59" s="17">
        <f>H59/$I$12</f>
        <v>0.13711762353484547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BEEC-5A0F-4332-BFF7-B888DBE7E47C}">
  <dimension ref="A1:Q45"/>
  <sheetViews>
    <sheetView workbookViewId="0">
      <selection activeCell="F22" sqref="F22"/>
    </sheetView>
  </sheetViews>
  <sheetFormatPr defaultRowHeight="15" x14ac:dyDescent="0.25"/>
  <cols>
    <col min="3" max="3" width="12" bestFit="1" customWidth="1"/>
    <col min="4" max="4" width="17.85546875" customWidth="1"/>
    <col min="6" max="6" width="13.5703125" customWidth="1"/>
  </cols>
  <sheetData>
    <row r="1" spans="1:17" x14ac:dyDescent="0.25">
      <c r="A1" t="s">
        <v>71</v>
      </c>
    </row>
    <row r="2" spans="1:17" x14ac:dyDescent="0.25">
      <c r="C2" t="s">
        <v>72</v>
      </c>
    </row>
    <row r="3" spans="1:17" x14ac:dyDescent="0.25">
      <c r="C3" t="s">
        <v>73</v>
      </c>
      <c r="D3" s="24">
        <v>170805979</v>
      </c>
      <c r="E3" t="s">
        <v>74</v>
      </c>
      <c r="F3" t="s">
        <v>75</v>
      </c>
    </row>
    <row r="4" spans="1:17" x14ac:dyDescent="0.25">
      <c r="B4" t="s">
        <v>76</v>
      </c>
    </row>
    <row r="5" spans="1:17" x14ac:dyDescent="0.25">
      <c r="B5" t="s">
        <v>77</v>
      </c>
      <c r="P5" t="s">
        <v>78</v>
      </c>
    </row>
    <row r="6" spans="1:17" x14ac:dyDescent="0.25">
      <c r="C6" t="s">
        <v>79</v>
      </c>
      <c r="D6" s="24">
        <v>437498</v>
      </c>
      <c r="P6">
        <v>50.118699999999997</v>
      </c>
      <c r="Q6">
        <v>1</v>
      </c>
    </row>
    <row r="7" spans="1:17" x14ac:dyDescent="0.25">
      <c r="C7" t="s">
        <v>74</v>
      </c>
      <c r="D7" s="24">
        <v>8244660911</v>
      </c>
      <c r="P7">
        <v>63.095700000000001</v>
      </c>
      <c r="Q7">
        <v>9</v>
      </c>
    </row>
    <row r="8" spans="1:17" x14ac:dyDescent="0.25">
      <c r="C8" t="s">
        <v>80</v>
      </c>
      <c r="D8" s="25">
        <f>D7/D3</f>
        <v>48.269158721896964</v>
      </c>
      <c r="P8">
        <v>79.4328</v>
      </c>
      <c r="Q8">
        <v>26</v>
      </c>
    </row>
    <row r="9" spans="1:17" x14ac:dyDescent="0.25">
      <c r="P9">
        <v>100</v>
      </c>
      <c r="Q9">
        <v>35</v>
      </c>
    </row>
    <row r="10" spans="1:17" x14ac:dyDescent="0.25">
      <c r="P10">
        <v>125.893</v>
      </c>
      <c r="Q10">
        <v>13</v>
      </c>
    </row>
    <row r="11" spans="1:17" x14ac:dyDescent="0.25">
      <c r="B11" t="s">
        <v>81</v>
      </c>
      <c r="P11">
        <v>158.489</v>
      </c>
      <c r="Q11">
        <v>27</v>
      </c>
    </row>
    <row r="12" spans="1:17" x14ac:dyDescent="0.25">
      <c r="P12">
        <v>199.52600000000001</v>
      </c>
      <c r="Q12">
        <v>189</v>
      </c>
    </row>
    <row r="13" spans="1:17" x14ac:dyDescent="0.25">
      <c r="B13" t="s">
        <v>82</v>
      </c>
      <c r="P13">
        <v>251.18899999999999</v>
      </c>
      <c r="Q13">
        <v>883</v>
      </c>
    </row>
    <row r="14" spans="1:17" x14ac:dyDescent="0.25">
      <c r="P14">
        <v>316.22800000000001</v>
      </c>
      <c r="Q14">
        <v>3906</v>
      </c>
    </row>
    <row r="15" spans="1:17" x14ac:dyDescent="0.25">
      <c r="C15" t="s">
        <v>83</v>
      </c>
      <c r="P15">
        <v>398.10700000000003</v>
      </c>
      <c r="Q15">
        <v>6697</v>
      </c>
    </row>
    <row r="16" spans="1:17" x14ac:dyDescent="0.25">
      <c r="C16" t="s">
        <v>79</v>
      </c>
      <c r="P16">
        <v>501.18700000000001</v>
      </c>
      <c r="Q16">
        <v>7519</v>
      </c>
    </row>
    <row r="17" spans="2:17" x14ac:dyDescent="0.25">
      <c r="C17" t="s">
        <v>84</v>
      </c>
      <c r="D17">
        <v>10931736900</v>
      </c>
      <c r="E17" t="s">
        <v>85</v>
      </c>
      <c r="P17">
        <v>630.95699999999999</v>
      </c>
      <c r="Q17">
        <v>8805</v>
      </c>
    </row>
    <row r="18" spans="2:17" x14ac:dyDescent="0.25">
      <c r="D18">
        <v>14958592050</v>
      </c>
      <c r="E18" t="s">
        <v>86</v>
      </c>
      <c r="P18">
        <v>794.32799999999997</v>
      </c>
      <c r="Q18">
        <v>10736</v>
      </c>
    </row>
    <row r="19" spans="2:17" x14ac:dyDescent="0.25">
      <c r="D19">
        <f>(D18+D18)*2</f>
        <v>59834368200</v>
      </c>
      <c r="E19" t="s">
        <v>87</v>
      </c>
      <c r="P19">
        <v>1000</v>
      </c>
      <c r="Q19">
        <v>13710</v>
      </c>
    </row>
    <row r="20" spans="2:17" x14ac:dyDescent="0.25">
      <c r="C20" t="s">
        <v>88</v>
      </c>
      <c r="D20" s="24">
        <v>3099734149</v>
      </c>
      <c r="P20">
        <v>1258.93</v>
      </c>
      <c r="Q20">
        <v>16476</v>
      </c>
    </row>
    <row r="21" spans="2:17" x14ac:dyDescent="0.25">
      <c r="C21" t="s">
        <v>80</v>
      </c>
      <c r="D21">
        <f>D19/D20</f>
        <v>19.303064496451434</v>
      </c>
      <c r="P21">
        <v>1584.89</v>
      </c>
      <c r="Q21">
        <v>18754</v>
      </c>
    </row>
    <row r="22" spans="2:17" x14ac:dyDescent="0.25">
      <c r="P22">
        <v>1995.26</v>
      </c>
      <c r="Q22">
        <v>20868</v>
      </c>
    </row>
    <row r="23" spans="2:17" x14ac:dyDescent="0.25">
      <c r="P23">
        <v>2511.89</v>
      </c>
      <c r="Q23">
        <v>22637</v>
      </c>
    </row>
    <row r="24" spans="2:17" x14ac:dyDescent="0.25">
      <c r="B24" t="s">
        <v>89</v>
      </c>
      <c r="P24">
        <v>3162.28</v>
      </c>
      <c r="Q24">
        <v>24450</v>
      </c>
    </row>
    <row r="25" spans="2:17" x14ac:dyDescent="0.25">
      <c r="C25" t="s">
        <v>90</v>
      </c>
      <c r="P25">
        <v>3981.07</v>
      </c>
      <c r="Q25">
        <v>25517</v>
      </c>
    </row>
    <row r="26" spans="2:17" x14ac:dyDescent="0.25">
      <c r="C26" t="s">
        <v>91</v>
      </c>
      <c r="P26">
        <v>5011.87</v>
      </c>
      <c r="Q26">
        <v>26325</v>
      </c>
    </row>
    <row r="27" spans="2:17" x14ac:dyDescent="0.25">
      <c r="C27" t="s">
        <v>74</v>
      </c>
      <c r="D27">
        <v>12374362267</v>
      </c>
      <c r="F27" s="26">
        <v>12250082319</v>
      </c>
      <c r="P27">
        <v>6309.57</v>
      </c>
      <c r="Q27">
        <v>25884</v>
      </c>
    </row>
    <row r="28" spans="2:17" x14ac:dyDescent="0.25">
      <c r="C28" t="s">
        <v>80</v>
      </c>
      <c r="D28">
        <f>D27/D3</f>
        <v>72.446891727367458</v>
      </c>
      <c r="F28">
        <f>F27/D3</f>
        <v>71.71928284196656</v>
      </c>
      <c r="P28">
        <v>7943.28</v>
      </c>
      <c r="Q28">
        <v>23787</v>
      </c>
    </row>
    <row r="29" spans="2:17" x14ac:dyDescent="0.25">
      <c r="P29">
        <v>10000</v>
      </c>
      <c r="Q29">
        <v>22501</v>
      </c>
    </row>
    <row r="30" spans="2:17" x14ac:dyDescent="0.25">
      <c r="P30">
        <v>12589.3</v>
      </c>
      <c r="Q30">
        <v>21024</v>
      </c>
    </row>
    <row r="31" spans="2:17" x14ac:dyDescent="0.25">
      <c r="P31">
        <v>15848.9</v>
      </c>
      <c r="Q31">
        <v>18989</v>
      </c>
    </row>
    <row r="32" spans="2:17" x14ac:dyDescent="0.25">
      <c r="P32">
        <v>19952.599999999999</v>
      </c>
      <c r="Q32">
        <v>17549</v>
      </c>
    </row>
    <row r="33" spans="16:17" x14ac:dyDescent="0.25">
      <c r="P33">
        <v>25118.9</v>
      </c>
      <c r="Q33">
        <v>16235</v>
      </c>
    </row>
    <row r="34" spans="16:17" x14ac:dyDescent="0.25">
      <c r="P34">
        <v>31622.799999999999</v>
      </c>
      <c r="Q34">
        <v>16157</v>
      </c>
    </row>
    <row r="35" spans="16:17" x14ac:dyDescent="0.25">
      <c r="P35">
        <v>39810.699999999997</v>
      </c>
      <c r="Q35">
        <v>16115</v>
      </c>
    </row>
    <row r="36" spans="16:17" x14ac:dyDescent="0.25">
      <c r="P36">
        <v>50118.7</v>
      </c>
      <c r="Q36">
        <v>15623</v>
      </c>
    </row>
    <row r="37" spans="16:17" x14ac:dyDescent="0.25">
      <c r="P37">
        <v>63095.7</v>
      </c>
      <c r="Q37">
        <v>13910</v>
      </c>
    </row>
    <row r="38" spans="16:17" x14ac:dyDescent="0.25">
      <c r="P38">
        <v>79432.800000000003</v>
      </c>
      <c r="Q38">
        <v>10922</v>
      </c>
    </row>
    <row r="39" spans="16:17" x14ac:dyDescent="0.25">
      <c r="P39">
        <v>100000</v>
      </c>
      <c r="Q39">
        <v>6782</v>
      </c>
    </row>
    <row r="40" spans="16:17" x14ac:dyDescent="0.25">
      <c r="P40">
        <v>125893</v>
      </c>
      <c r="Q40">
        <v>3241</v>
      </c>
    </row>
    <row r="41" spans="16:17" x14ac:dyDescent="0.25">
      <c r="P41">
        <v>158489</v>
      </c>
      <c r="Q41">
        <v>983</v>
      </c>
    </row>
    <row r="42" spans="16:17" x14ac:dyDescent="0.25">
      <c r="P42">
        <v>199526</v>
      </c>
      <c r="Q42">
        <v>179</v>
      </c>
    </row>
    <row r="43" spans="16:17" x14ac:dyDescent="0.25">
      <c r="P43">
        <v>251189</v>
      </c>
      <c r="Q43">
        <v>29</v>
      </c>
    </row>
    <row r="44" spans="16:17" x14ac:dyDescent="0.25">
      <c r="P44">
        <v>316228</v>
      </c>
      <c r="Q44">
        <v>4</v>
      </c>
    </row>
    <row r="45" spans="16:17" x14ac:dyDescent="0.25">
      <c r="P45">
        <v>398107</v>
      </c>
      <c r="Q45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D13D-7A9D-46F3-BC3B-23B2F212712C}">
  <dimension ref="A1:Y72"/>
  <sheetViews>
    <sheetView topLeftCell="A6" workbookViewId="0">
      <selection activeCell="O2" sqref="O2"/>
    </sheetView>
  </sheetViews>
  <sheetFormatPr defaultRowHeight="15" x14ac:dyDescent="0.25"/>
  <cols>
    <col min="7" max="7" width="12" bestFit="1" customWidth="1"/>
    <col min="12" max="12" width="10" bestFit="1" customWidth="1"/>
  </cols>
  <sheetData>
    <row r="1" spans="1:25" x14ac:dyDescent="0.25">
      <c r="B1">
        <v>1</v>
      </c>
      <c r="C1" t="s">
        <v>100</v>
      </c>
      <c r="F1">
        <v>2</v>
      </c>
      <c r="G1" t="s">
        <v>101</v>
      </c>
      <c r="J1" t="s">
        <v>105</v>
      </c>
      <c r="N1" t="s">
        <v>109</v>
      </c>
      <c r="O1" t="s">
        <v>71</v>
      </c>
    </row>
    <row r="2" spans="1:25" x14ac:dyDescent="0.25">
      <c r="H2" t="s">
        <v>102</v>
      </c>
      <c r="K2" t="s">
        <v>106</v>
      </c>
    </row>
    <row r="3" spans="1:25" x14ac:dyDescent="0.25">
      <c r="H3" t="s">
        <v>103</v>
      </c>
      <c r="K3" t="s">
        <v>107</v>
      </c>
    </row>
    <row r="4" spans="1:25" x14ac:dyDescent="0.25">
      <c r="H4" t="s">
        <v>104</v>
      </c>
      <c r="K4" t="s">
        <v>99</v>
      </c>
    </row>
    <row r="6" spans="1:25" x14ac:dyDescent="0.25">
      <c r="A6" t="s">
        <v>71</v>
      </c>
      <c r="Q6" t="s">
        <v>92</v>
      </c>
      <c r="T6">
        <f>T8/T7</f>
        <v>0.93896759879591052</v>
      </c>
      <c r="U6" t="s">
        <v>93</v>
      </c>
      <c r="X6" t="s">
        <v>94</v>
      </c>
      <c r="Y6" t="s">
        <v>95</v>
      </c>
    </row>
    <row r="7" spans="1:25" x14ac:dyDescent="0.25">
      <c r="A7" t="s">
        <v>96</v>
      </c>
      <c r="E7" t="s">
        <v>97</v>
      </c>
      <c r="L7">
        <v>291512984</v>
      </c>
      <c r="M7">
        <f>L7/4</f>
        <v>72878246</v>
      </c>
      <c r="N7">
        <f>M7/3200000</f>
        <v>22.774451875</v>
      </c>
      <c r="Q7" t="s">
        <v>98</v>
      </c>
      <c r="S7">
        <f>S8/R8</f>
        <v>0.97524119216368765</v>
      </c>
      <c r="T7">
        <f>SUM(B9:B71)</f>
        <v>435848</v>
      </c>
      <c r="Y7" t="s">
        <v>99</v>
      </c>
    </row>
    <row r="8" spans="1:25" x14ac:dyDescent="0.25">
      <c r="C8">
        <f>SUM(B9:B71)</f>
        <v>435848</v>
      </c>
      <c r="G8">
        <f>SUM(F9:F64)</f>
        <v>436201</v>
      </c>
      <c r="L8">
        <v>398895788</v>
      </c>
      <c r="M8">
        <f>L8/4</f>
        <v>99723947</v>
      </c>
      <c r="N8">
        <f>M8/3200000</f>
        <v>31.163733437499999</v>
      </c>
      <c r="Q8">
        <f>R69/R8</f>
        <v>0.55603925026048528</v>
      </c>
      <c r="R8">
        <f>SUM(R9:R70)</f>
        <v>436685</v>
      </c>
      <c r="S8">
        <f>SUM(S9:S70)</f>
        <v>425873.19999999995</v>
      </c>
      <c r="T8">
        <f>SUM(T9:T71)</f>
        <v>409247.15</v>
      </c>
      <c r="U8">
        <v>0.31</v>
      </c>
      <c r="V8">
        <v>1</v>
      </c>
      <c r="X8">
        <v>0.32</v>
      </c>
      <c r="Y8">
        <v>1</v>
      </c>
    </row>
    <row r="9" spans="1:25" x14ac:dyDescent="0.25">
      <c r="A9">
        <v>0.31</v>
      </c>
      <c r="B9">
        <v>1</v>
      </c>
      <c r="C9">
        <f>B9/$G$8</f>
        <v>2.2925211083881054E-6</v>
      </c>
      <c r="E9">
        <v>0.37</v>
      </c>
      <c r="F9">
        <v>1</v>
      </c>
      <c r="G9">
        <f>F9/$G$8</f>
        <v>2.2925211083881054E-6</v>
      </c>
      <c r="L9">
        <f>SUM(L7:L8) /4</f>
        <v>172602193</v>
      </c>
      <c r="M9">
        <f>L9/3200000</f>
        <v>53.938185312500003</v>
      </c>
      <c r="Q9">
        <v>0.31</v>
      </c>
      <c r="R9">
        <v>1</v>
      </c>
      <c r="S9">
        <f>R9*Q9</f>
        <v>0.31</v>
      </c>
      <c r="T9">
        <f>B9*A9</f>
        <v>0.31</v>
      </c>
      <c r="U9">
        <v>0.35</v>
      </c>
      <c r="V9">
        <v>2</v>
      </c>
      <c r="X9">
        <v>0.34</v>
      </c>
      <c r="Y9">
        <v>1</v>
      </c>
    </row>
    <row r="10" spans="1:25" x14ac:dyDescent="0.25">
      <c r="A10">
        <v>0.34</v>
      </c>
      <c r="B10">
        <v>1</v>
      </c>
      <c r="C10">
        <f t="shared" ref="C10:C71" si="0">B10/$G$8</f>
        <v>2.2925211083881054E-6</v>
      </c>
      <c r="E10">
        <v>0.43</v>
      </c>
      <c r="F10">
        <v>3</v>
      </c>
      <c r="G10">
        <f t="shared" ref="G10:G64" si="1">F10/$G$8</f>
        <v>6.8775633251643166E-6</v>
      </c>
      <c r="Q10">
        <v>0.33</v>
      </c>
      <c r="R10">
        <v>2</v>
      </c>
      <c r="S10">
        <f t="shared" ref="S10:S70" si="2">R10*Q10</f>
        <v>0.66</v>
      </c>
      <c r="T10">
        <f t="shared" ref="T10:T71" si="3">B10*A10</f>
        <v>0.34</v>
      </c>
      <c r="U10">
        <v>0.38</v>
      </c>
      <c r="V10">
        <v>1</v>
      </c>
      <c r="X10">
        <v>0.37</v>
      </c>
      <c r="Y10">
        <v>1</v>
      </c>
    </row>
    <row r="11" spans="1:25" x14ac:dyDescent="0.25">
      <c r="A11">
        <v>0.36</v>
      </c>
      <c r="B11">
        <v>1</v>
      </c>
      <c r="C11">
        <f t="shared" si="0"/>
        <v>2.2925211083881054E-6</v>
      </c>
      <c r="E11">
        <v>0.45</v>
      </c>
      <c r="F11">
        <v>2</v>
      </c>
      <c r="G11">
        <f t="shared" si="1"/>
        <v>4.5850422167762108E-6</v>
      </c>
      <c r="I11">
        <v>0</v>
      </c>
      <c r="J11">
        <v>1</v>
      </c>
      <c r="Q11">
        <v>0.34</v>
      </c>
      <c r="R11">
        <v>1</v>
      </c>
      <c r="S11">
        <f t="shared" si="2"/>
        <v>0.34</v>
      </c>
      <c r="T11">
        <f t="shared" si="3"/>
        <v>0.36</v>
      </c>
      <c r="U11">
        <v>0.41</v>
      </c>
      <c r="V11">
        <v>1</v>
      </c>
      <c r="X11">
        <v>0.38</v>
      </c>
      <c r="Y11">
        <v>2</v>
      </c>
    </row>
    <row r="12" spans="1:25" x14ac:dyDescent="0.25">
      <c r="A12">
        <v>0.38</v>
      </c>
      <c r="B12">
        <v>1</v>
      </c>
      <c r="C12">
        <f t="shared" si="0"/>
        <v>2.2925211083881054E-6</v>
      </c>
      <c r="E12">
        <v>0.46</v>
      </c>
      <c r="F12">
        <v>1</v>
      </c>
      <c r="G12">
        <f t="shared" si="1"/>
        <v>2.2925211083881054E-6</v>
      </c>
      <c r="I12">
        <v>0.31</v>
      </c>
      <c r="J12">
        <v>1</v>
      </c>
      <c r="Q12">
        <v>0.38</v>
      </c>
      <c r="R12">
        <v>2</v>
      </c>
      <c r="S12">
        <f t="shared" si="2"/>
        <v>0.76</v>
      </c>
      <c r="T12">
        <f t="shared" si="3"/>
        <v>0.38</v>
      </c>
      <c r="U12">
        <v>0.42</v>
      </c>
      <c r="V12">
        <v>1</v>
      </c>
      <c r="X12">
        <v>0.4</v>
      </c>
      <c r="Y12">
        <v>1</v>
      </c>
    </row>
    <row r="13" spans="1:25" x14ac:dyDescent="0.25">
      <c r="A13">
        <v>0.41</v>
      </c>
      <c r="B13">
        <v>1</v>
      </c>
      <c r="C13">
        <f t="shared" si="0"/>
        <v>2.2925211083881054E-6</v>
      </c>
      <c r="E13">
        <v>0.47</v>
      </c>
      <c r="F13">
        <v>2</v>
      </c>
      <c r="G13">
        <f t="shared" si="1"/>
        <v>4.5850422167762108E-6</v>
      </c>
      <c r="I13">
        <v>0.35</v>
      </c>
      <c r="J13">
        <v>2</v>
      </c>
      <c r="Q13">
        <v>0.41</v>
      </c>
      <c r="R13">
        <v>1</v>
      </c>
      <c r="S13">
        <f t="shared" si="2"/>
        <v>0.41</v>
      </c>
      <c r="T13">
        <f t="shared" si="3"/>
        <v>0.41</v>
      </c>
      <c r="U13">
        <v>0.43</v>
      </c>
      <c r="V13">
        <v>1</v>
      </c>
      <c r="X13">
        <v>0.42</v>
      </c>
      <c r="Y13">
        <v>1</v>
      </c>
    </row>
    <row r="14" spans="1:25" x14ac:dyDescent="0.25">
      <c r="A14">
        <v>0.42</v>
      </c>
      <c r="B14">
        <v>1</v>
      </c>
      <c r="C14">
        <f t="shared" si="0"/>
        <v>2.2925211083881054E-6</v>
      </c>
      <c r="E14">
        <v>0.48</v>
      </c>
      <c r="F14">
        <v>4</v>
      </c>
      <c r="G14">
        <f t="shared" si="1"/>
        <v>9.1700844335524216E-6</v>
      </c>
      <c r="I14">
        <v>0.38</v>
      </c>
      <c r="J14">
        <v>1</v>
      </c>
      <c r="Q14">
        <v>0.43</v>
      </c>
      <c r="R14">
        <v>1</v>
      </c>
      <c r="S14">
        <f t="shared" si="2"/>
        <v>0.43</v>
      </c>
      <c r="T14">
        <f t="shared" si="3"/>
        <v>0.42</v>
      </c>
      <c r="U14">
        <v>0.44</v>
      </c>
      <c r="V14">
        <v>2</v>
      </c>
      <c r="X14">
        <v>0.43</v>
      </c>
      <c r="Y14">
        <v>1</v>
      </c>
    </row>
    <row r="15" spans="1:25" x14ac:dyDescent="0.25">
      <c r="A15">
        <v>0.43</v>
      </c>
      <c r="B15">
        <v>2</v>
      </c>
      <c r="C15">
        <f t="shared" si="0"/>
        <v>4.5850422167762108E-6</v>
      </c>
      <c r="E15">
        <v>0.49</v>
      </c>
      <c r="F15">
        <v>2</v>
      </c>
      <c r="G15">
        <f t="shared" si="1"/>
        <v>4.5850422167762108E-6</v>
      </c>
      <c r="I15">
        <v>0.41</v>
      </c>
      <c r="J15">
        <v>1</v>
      </c>
      <c r="Q15">
        <v>0.44</v>
      </c>
      <c r="R15">
        <v>2</v>
      </c>
      <c r="S15">
        <f t="shared" si="2"/>
        <v>0.88</v>
      </c>
      <c r="T15">
        <f t="shared" si="3"/>
        <v>0.86</v>
      </c>
      <c r="U15">
        <v>0.46</v>
      </c>
      <c r="V15">
        <v>2</v>
      </c>
      <c r="X15">
        <v>0.44</v>
      </c>
      <c r="Y15">
        <v>1</v>
      </c>
    </row>
    <row r="16" spans="1:25" x14ac:dyDescent="0.25">
      <c r="A16">
        <v>0.44</v>
      </c>
      <c r="B16">
        <v>2</v>
      </c>
      <c r="C16">
        <f t="shared" si="0"/>
        <v>4.5850422167762108E-6</v>
      </c>
      <c r="E16">
        <v>0.51</v>
      </c>
      <c r="F16">
        <v>1</v>
      </c>
      <c r="G16">
        <f t="shared" si="1"/>
        <v>2.2925211083881054E-6</v>
      </c>
      <c r="I16">
        <v>0.42</v>
      </c>
      <c r="J16">
        <v>1</v>
      </c>
      <c r="Q16">
        <v>0.46</v>
      </c>
      <c r="R16">
        <v>2</v>
      </c>
      <c r="S16">
        <f t="shared" si="2"/>
        <v>0.92</v>
      </c>
      <c r="T16">
        <f t="shared" si="3"/>
        <v>0.88</v>
      </c>
      <c r="U16">
        <v>0.47</v>
      </c>
      <c r="V16">
        <v>2</v>
      </c>
      <c r="X16">
        <v>0.45</v>
      </c>
      <c r="Y16">
        <v>4</v>
      </c>
    </row>
    <row r="17" spans="1:25" x14ac:dyDescent="0.25">
      <c r="A17">
        <v>0.45</v>
      </c>
      <c r="B17">
        <v>2</v>
      </c>
      <c r="C17">
        <f t="shared" si="0"/>
        <v>4.5850422167762108E-6</v>
      </c>
      <c r="E17">
        <v>0.53</v>
      </c>
      <c r="F17">
        <v>5</v>
      </c>
      <c r="G17">
        <f t="shared" si="1"/>
        <v>1.1462605541940527E-5</v>
      </c>
      <c r="I17">
        <v>0.43</v>
      </c>
      <c r="J17">
        <v>1</v>
      </c>
      <c r="Q17">
        <v>0.47</v>
      </c>
      <c r="R17">
        <v>1</v>
      </c>
      <c r="S17">
        <f t="shared" si="2"/>
        <v>0.47</v>
      </c>
      <c r="T17">
        <f t="shared" si="3"/>
        <v>0.9</v>
      </c>
      <c r="U17">
        <v>0.48</v>
      </c>
      <c r="V17">
        <v>5</v>
      </c>
      <c r="X17">
        <v>0.46</v>
      </c>
      <c r="Y17">
        <v>2</v>
      </c>
    </row>
    <row r="18" spans="1:25" x14ac:dyDescent="0.25">
      <c r="A18">
        <v>0.46</v>
      </c>
      <c r="B18">
        <v>4</v>
      </c>
      <c r="C18">
        <f t="shared" si="0"/>
        <v>9.1700844335524216E-6</v>
      </c>
      <c r="E18">
        <v>0.54</v>
      </c>
      <c r="F18">
        <v>3</v>
      </c>
      <c r="G18">
        <f t="shared" si="1"/>
        <v>6.8775633251643166E-6</v>
      </c>
      <c r="I18">
        <v>0.44</v>
      </c>
      <c r="J18">
        <v>2</v>
      </c>
      <c r="Q18">
        <v>0.48</v>
      </c>
      <c r="R18">
        <v>4</v>
      </c>
      <c r="S18">
        <f t="shared" si="2"/>
        <v>1.92</v>
      </c>
      <c r="T18">
        <f t="shared" si="3"/>
        <v>1.84</v>
      </c>
      <c r="U18">
        <v>0.49</v>
      </c>
      <c r="V18">
        <v>2</v>
      </c>
      <c r="X18">
        <v>0.47</v>
      </c>
      <c r="Y18">
        <v>3</v>
      </c>
    </row>
    <row r="19" spans="1:25" x14ac:dyDescent="0.25">
      <c r="A19">
        <v>0.47</v>
      </c>
      <c r="B19">
        <v>5</v>
      </c>
      <c r="C19">
        <f t="shared" si="0"/>
        <v>1.1462605541940527E-5</v>
      </c>
      <c r="E19">
        <v>0.55000000000000004</v>
      </c>
      <c r="F19">
        <v>2</v>
      </c>
      <c r="G19">
        <f t="shared" si="1"/>
        <v>4.5850422167762108E-6</v>
      </c>
      <c r="I19">
        <v>0.46</v>
      </c>
      <c r="J19">
        <v>2</v>
      </c>
      <c r="Q19">
        <v>0.49</v>
      </c>
      <c r="R19">
        <v>2</v>
      </c>
      <c r="S19">
        <f t="shared" si="2"/>
        <v>0.98</v>
      </c>
      <c r="T19">
        <f t="shared" si="3"/>
        <v>2.3499999999999996</v>
      </c>
      <c r="U19">
        <v>0.5</v>
      </c>
      <c r="V19">
        <v>5</v>
      </c>
      <c r="X19">
        <v>0.48</v>
      </c>
      <c r="Y19">
        <v>5</v>
      </c>
    </row>
    <row r="20" spans="1:25" x14ac:dyDescent="0.25">
      <c r="A20">
        <v>0.48</v>
      </c>
      <c r="B20">
        <v>2</v>
      </c>
      <c r="C20">
        <f t="shared" si="0"/>
        <v>4.5850422167762108E-6</v>
      </c>
      <c r="E20">
        <v>0.56000000000000005</v>
      </c>
      <c r="F20">
        <v>3</v>
      </c>
      <c r="G20">
        <f t="shared" si="1"/>
        <v>6.8775633251643166E-6</v>
      </c>
      <c r="I20">
        <v>0.47</v>
      </c>
      <c r="J20">
        <v>2</v>
      </c>
      <c r="Q20">
        <v>0.5</v>
      </c>
      <c r="R20">
        <v>4</v>
      </c>
      <c r="S20">
        <f t="shared" si="2"/>
        <v>2</v>
      </c>
      <c r="T20">
        <f t="shared" si="3"/>
        <v>0.96</v>
      </c>
      <c r="U20">
        <v>0.51</v>
      </c>
      <c r="V20">
        <v>6</v>
      </c>
      <c r="X20">
        <v>0.49</v>
      </c>
      <c r="Y20">
        <v>6</v>
      </c>
    </row>
    <row r="21" spans="1:25" x14ac:dyDescent="0.25">
      <c r="A21">
        <v>0.5</v>
      </c>
      <c r="B21">
        <v>5</v>
      </c>
      <c r="C21">
        <f t="shared" si="0"/>
        <v>1.1462605541940527E-5</v>
      </c>
      <c r="E21">
        <v>0.56999999999999995</v>
      </c>
      <c r="F21">
        <v>3</v>
      </c>
      <c r="G21">
        <f t="shared" si="1"/>
        <v>6.8775633251643166E-6</v>
      </c>
      <c r="I21">
        <v>0.48</v>
      </c>
      <c r="J21">
        <v>5</v>
      </c>
      <c r="Q21">
        <v>0.51</v>
      </c>
      <c r="R21">
        <v>2</v>
      </c>
      <c r="S21">
        <f t="shared" si="2"/>
        <v>1.02</v>
      </c>
      <c r="T21">
        <f t="shared" si="3"/>
        <v>2.5</v>
      </c>
      <c r="U21">
        <v>0.52</v>
      </c>
      <c r="V21">
        <v>7</v>
      </c>
      <c r="X21">
        <v>0.5</v>
      </c>
      <c r="Y21">
        <v>5</v>
      </c>
    </row>
    <row r="22" spans="1:25" x14ac:dyDescent="0.25">
      <c r="A22">
        <v>0.51</v>
      </c>
      <c r="B22">
        <v>7</v>
      </c>
      <c r="C22">
        <f t="shared" si="0"/>
        <v>1.6047647758716739E-5</v>
      </c>
      <c r="E22">
        <v>0.57999999999999996</v>
      </c>
      <c r="F22">
        <v>2</v>
      </c>
      <c r="G22">
        <f t="shared" si="1"/>
        <v>4.5850422167762108E-6</v>
      </c>
      <c r="I22">
        <v>0.49</v>
      </c>
      <c r="J22">
        <v>2</v>
      </c>
      <c r="Q22">
        <v>0.52</v>
      </c>
      <c r="R22">
        <v>6</v>
      </c>
      <c r="S22">
        <f t="shared" si="2"/>
        <v>3.12</v>
      </c>
      <c r="T22">
        <f t="shared" si="3"/>
        <v>3.5700000000000003</v>
      </c>
      <c r="U22">
        <v>0.53</v>
      </c>
      <c r="V22">
        <v>3</v>
      </c>
      <c r="X22">
        <v>0.51</v>
      </c>
      <c r="Y22">
        <v>6</v>
      </c>
    </row>
    <row r="23" spans="1:25" x14ac:dyDescent="0.25">
      <c r="A23">
        <v>0.52</v>
      </c>
      <c r="B23">
        <v>4</v>
      </c>
      <c r="C23">
        <f t="shared" si="0"/>
        <v>9.1700844335524216E-6</v>
      </c>
      <c r="E23">
        <v>0.59</v>
      </c>
      <c r="F23">
        <v>2</v>
      </c>
      <c r="G23">
        <f t="shared" si="1"/>
        <v>4.5850422167762108E-6</v>
      </c>
      <c r="I23">
        <v>0.5</v>
      </c>
      <c r="J23">
        <v>5</v>
      </c>
      <c r="Q23">
        <v>0.53</v>
      </c>
      <c r="R23">
        <v>2</v>
      </c>
      <c r="S23">
        <f t="shared" si="2"/>
        <v>1.06</v>
      </c>
      <c r="T23">
        <f t="shared" si="3"/>
        <v>2.08</v>
      </c>
      <c r="U23">
        <v>0.54</v>
      </c>
      <c r="V23">
        <v>8</v>
      </c>
      <c r="X23">
        <v>0.52</v>
      </c>
      <c r="Y23">
        <v>13</v>
      </c>
    </row>
    <row r="24" spans="1:25" x14ac:dyDescent="0.25">
      <c r="A24">
        <v>0.53</v>
      </c>
      <c r="B24">
        <v>6</v>
      </c>
      <c r="C24">
        <f t="shared" si="0"/>
        <v>1.3755126650328633E-5</v>
      </c>
      <c r="E24">
        <v>0.6</v>
      </c>
      <c r="F24">
        <v>10</v>
      </c>
      <c r="G24">
        <f t="shared" si="1"/>
        <v>2.2925211083881055E-5</v>
      </c>
      <c r="I24">
        <v>0.51</v>
      </c>
      <c r="J24">
        <v>6</v>
      </c>
      <c r="Q24">
        <v>0.54</v>
      </c>
      <c r="R24">
        <v>6</v>
      </c>
      <c r="S24">
        <f t="shared" si="2"/>
        <v>3.24</v>
      </c>
      <c r="T24">
        <f t="shared" si="3"/>
        <v>3.18</v>
      </c>
      <c r="U24">
        <v>0.55000000000000004</v>
      </c>
      <c r="V24">
        <v>5</v>
      </c>
      <c r="X24">
        <v>0.53</v>
      </c>
      <c r="Y24">
        <v>11</v>
      </c>
    </row>
    <row r="25" spans="1:25" x14ac:dyDescent="0.25">
      <c r="A25">
        <v>0.54</v>
      </c>
      <c r="B25">
        <v>5</v>
      </c>
      <c r="C25">
        <f t="shared" si="0"/>
        <v>1.1462605541940527E-5</v>
      </c>
      <c r="E25">
        <v>0.61</v>
      </c>
      <c r="F25">
        <v>14</v>
      </c>
      <c r="G25">
        <f t="shared" si="1"/>
        <v>3.2095295517433478E-5</v>
      </c>
      <c r="I25">
        <v>0.52</v>
      </c>
      <c r="J25">
        <v>7</v>
      </c>
      <c r="Q25">
        <v>0.55000000000000004</v>
      </c>
      <c r="R25">
        <v>8</v>
      </c>
      <c r="S25">
        <f t="shared" si="2"/>
        <v>4.4000000000000004</v>
      </c>
      <c r="T25">
        <f t="shared" si="3"/>
        <v>2.7</v>
      </c>
      <c r="U25">
        <v>0.56000000000000005</v>
      </c>
      <c r="V25">
        <v>6</v>
      </c>
      <c r="X25">
        <v>0.54</v>
      </c>
      <c r="Y25">
        <v>16</v>
      </c>
    </row>
    <row r="26" spans="1:25" x14ac:dyDescent="0.25">
      <c r="A26">
        <v>0.55000000000000004</v>
      </c>
      <c r="B26">
        <v>7</v>
      </c>
      <c r="C26">
        <f t="shared" si="0"/>
        <v>1.6047647758716739E-5</v>
      </c>
      <c r="E26">
        <v>0.62</v>
      </c>
      <c r="F26">
        <v>20</v>
      </c>
      <c r="G26">
        <f t="shared" si="1"/>
        <v>4.585042216776211E-5</v>
      </c>
      <c r="I26">
        <v>0.53</v>
      </c>
      <c r="J26">
        <v>3</v>
      </c>
      <c r="Q26">
        <v>0.56000000000000005</v>
      </c>
      <c r="R26">
        <v>4</v>
      </c>
      <c r="S26">
        <f t="shared" si="2"/>
        <v>2.2400000000000002</v>
      </c>
      <c r="T26">
        <f t="shared" si="3"/>
        <v>3.8500000000000005</v>
      </c>
      <c r="U26">
        <v>0.56999999999999995</v>
      </c>
      <c r="V26">
        <v>9</v>
      </c>
      <c r="X26">
        <v>0.55000000000000004</v>
      </c>
      <c r="Y26">
        <v>22</v>
      </c>
    </row>
    <row r="27" spans="1:25" x14ac:dyDescent="0.25">
      <c r="A27">
        <v>0.56000000000000005</v>
      </c>
      <c r="B27">
        <v>8</v>
      </c>
      <c r="C27">
        <f t="shared" si="0"/>
        <v>1.8340168867104843E-5</v>
      </c>
      <c r="E27">
        <v>0.63</v>
      </c>
      <c r="F27">
        <v>44</v>
      </c>
      <c r="G27">
        <f t="shared" si="1"/>
        <v>1.0087092876907664E-4</v>
      </c>
      <c r="I27">
        <v>0.54</v>
      </c>
      <c r="J27">
        <v>8</v>
      </c>
      <c r="Q27">
        <v>0.56999999999999995</v>
      </c>
      <c r="R27">
        <v>8</v>
      </c>
      <c r="S27">
        <f t="shared" si="2"/>
        <v>4.5599999999999996</v>
      </c>
      <c r="T27">
        <f t="shared" si="3"/>
        <v>4.4800000000000004</v>
      </c>
      <c r="U27">
        <v>0.57999999999999996</v>
      </c>
      <c r="V27">
        <v>13</v>
      </c>
      <c r="X27">
        <v>0.56000000000000005</v>
      </c>
      <c r="Y27">
        <v>33</v>
      </c>
    </row>
    <row r="28" spans="1:25" x14ac:dyDescent="0.25">
      <c r="A28">
        <v>0.56999999999999995</v>
      </c>
      <c r="B28">
        <v>12</v>
      </c>
      <c r="C28">
        <f t="shared" si="0"/>
        <v>2.7510253300657267E-5</v>
      </c>
      <c r="E28">
        <v>0.64</v>
      </c>
      <c r="F28">
        <v>70</v>
      </c>
      <c r="G28">
        <f t="shared" si="1"/>
        <v>1.6047647758716738E-4</v>
      </c>
      <c r="I28">
        <v>0.55000000000000004</v>
      </c>
      <c r="J28">
        <v>5</v>
      </c>
      <c r="Q28">
        <v>0.57999999999999996</v>
      </c>
      <c r="R28">
        <v>3</v>
      </c>
      <c r="S28">
        <f t="shared" si="2"/>
        <v>1.7399999999999998</v>
      </c>
      <c r="T28">
        <f t="shared" si="3"/>
        <v>6.84</v>
      </c>
      <c r="U28">
        <v>0.59</v>
      </c>
      <c r="V28">
        <v>12</v>
      </c>
      <c r="X28">
        <v>0.56999999999999995</v>
      </c>
      <c r="Y28">
        <v>34</v>
      </c>
    </row>
    <row r="29" spans="1:25" x14ac:dyDescent="0.25">
      <c r="A29">
        <v>0.57999999999999996</v>
      </c>
      <c r="B29">
        <v>12</v>
      </c>
      <c r="C29">
        <f t="shared" si="0"/>
        <v>2.7510253300657267E-5</v>
      </c>
      <c r="E29">
        <v>0.65</v>
      </c>
      <c r="F29">
        <v>171</v>
      </c>
      <c r="G29">
        <f t="shared" si="1"/>
        <v>3.9202110953436605E-4</v>
      </c>
      <c r="I29">
        <v>0.56000000000000005</v>
      </c>
      <c r="J29">
        <v>6</v>
      </c>
      <c r="Q29">
        <v>0.59</v>
      </c>
      <c r="R29">
        <v>10</v>
      </c>
      <c r="S29">
        <f t="shared" si="2"/>
        <v>5.8999999999999995</v>
      </c>
      <c r="T29">
        <f t="shared" si="3"/>
        <v>6.9599999999999991</v>
      </c>
      <c r="U29">
        <v>0.6</v>
      </c>
      <c r="V29">
        <v>18</v>
      </c>
      <c r="X29">
        <v>0.57999999999999996</v>
      </c>
      <c r="Y29">
        <v>46</v>
      </c>
    </row>
    <row r="30" spans="1:25" x14ac:dyDescent="0.25">
      <c r="A30">
        <v>0.59</v>
      </c>
      <c r="B30">
        <v>10</v>
      </c>
      <c r="C30">
        <f t="shared" si="0"/>
        <v>2.2925211083881055E-5</v>
      </c>
      <c r="E30">
        <v>0.66</v>
      </c>
      <c r="F30">
        <v>322</v>
      </c>
      <c r="G30">
        <f t="shared" si="1"/>
        <v>7.3819179690096993E-4</v>
      </c>
      <c r="I30">
        <v>0.56999999999999995</v>
      </c>
      <c r="J30">
        <v>9</v>
      </c>
      <c r="Q30">
        <v>0.6</v>
      </c>
      <c r="R30">
        <v>10</v>
      </c>
      <c r="S30">
        <f t="shared" si="2"/>
        <v>6</v>
      </c>
      <c r="T30">
        <f t="shared" si="3"/>
        <v>5.8999999999999995</v>
      </c>
      <c r="U30">
        <v>0.61</v>
      </c>
      <c r="V30">
        <v>35</v>
      </c>
      <c r="X30">
        <v>0.59</v>
      </c>
      <c r="Y30">
        <v>57</v>
      </c>
    </row>
    <row r="31" spans="1:25" x14ac:dyDescent="0.25">
      <c r="A31">
        <v>0.6</v>
      </c>
      <c r="B31">
        <v>14</v>
      </c>
      <c r="C31">
        <f t="shared" si="0"/>
        <v>3.2095295517433478E-5</v>
      </c>
      <c r="E31">
        <v>0.67</v>
      </c>
      <c r="F31">
        <v>611</v>
      </c>
      <c r="G31">
        <f t="shared" si="1"/>
        <v>1.4007303972251325E-3</v>
      </c>
      <c r="I31">
        <v>0.57999999999999996</v>
      </c>
      <c r="J31">
        <v>13</v>
      </c>
      <c r="Q31">
        <v>0.61</v>
      </c>
      <c r="R31">
        <v>8</v>
      </c>
      <c r="S31">
        <f t="shared" si="2"/>
        <v>4.88</v>
      </c>
      <c r="T31">
        <f t="shared" si="3"/>
        <v>8.4</v>
      </c>
      <c r="U31">
        <v>0.62</v>
      </c>
      <c r="V31">
        <v>67</v>
      </c>
      <c r="X31">
        <v>0.6</v>
      </c>
      <c r="Y31">
        <v>128</v>
      </c>
    </row>
    <row r="32" spans="1:25" x14ac:dyDescent="0.25">
      <c r="A32">
        <v>0.61</v>
      </c>
      <c r="B32">
        <v>21</v>
      </c>
      <c r="C32">
        <f t="shared" si="0"/>
        <v>4.8142943276150217E-5</v>
      </c>
      <c r="E32">
        <v>0.68</v>
      </c>
      <c r="F32">
        <v>967</v>
      </c>
      <c r="G32">
        <f t="shared" si="1"/>
        <v>2.2168679118112979E-3</v>
      </c>
      <c r="I32">
        <v>0.59</v>
      </c>
      <c r="J32">
        <v>12</v>
      </c>
      <c r="Q32">
        <v>0.62</v>
      </c>
      <c r="R32">
        <v>13</v>
      </c>
      <c r="S32">
        <f t="shared" si="2"/>
        <v>8.06</v>
      </c>
      <c r="T32">
        <f t="shared" si="3"/>
        <v>12.81</v>
      </c>
      <c r="U32">
        <v>0.63</v>
      </c>
      <c r="V32">
        <v>96</v>
      </c>
      <c r="X32">
        <v>0.61</v>
      </c>
      <c r="Y32">
        <v>154</v>
      </c>
    </row>
    <row r="33" spans="1:25" x14ac:dyDescent="0.25">
      <c r="A33">
        <v>0.62</v>
      </c>
      <c r="B33">
        <v>32</v>
      </c>
      <c r="C33">
        <f t="shared" si="0"/>
        <v>7.3360675468419373E-5</v>
      </c>
      <c r="E33">
        <v>0.69</v>
      </c>
      <c r="F33">
        <v>1411</v>
      </c>
      <c r="G33">
        <f t="shared" si="1"/>
        <v>3.2347472839356168E-3</v>
      </c>
      <c r="I33">
        <v>0.6</v>
      </c>
      <c r="J33">
        <v>18</v>
      </c>
      <c r="Q33">
        <v>0.63</v>
      </c>
      <c r="R33">
        <v>32</v>
      </c>
      <c r="S33">
        <f t="shared" si="2"/>
        <v>20.16</v>
      </c>
      <c r="T33">
        <f t="shared" si="3"/>
        <v>19.84</v>
      </c>
      <c r="U33">
        <v>0.64</v>
      </c>
      <c r="V33">
        <v>170</v>
      </c>
      <c r="X33">
        <v>0.62</v>
      </c>
      <c r="Y33">
        <v>101</v>
      </c>
    </row>
    <row r="34" spans="1:25" x14ac:dyDescent="0.25">
      <c r="A34">
        <v>0.63</v>
      </c>
      <c r="B34">
        <v>51</v>
      </c>
      <c r="C34">
        <f t="shared" si="0"/>
        <v>1.1691857652779338E-4</v>
      </c>
      <c r="E34">
        <v>0.7</v>
      </c>
      <c r="F34">
        <v>1867</v>
      </c>
      <c r="G34">
        <f t="shared" si="1"/>
        <v>4.2801369093605933E-3</v>
      </c>
      <c r="I34">
        <v>0.61</v>
      </c>
      <c r="J34">
        <v>35</v>
      </c>
      <c r="Q34">
        <v>0.64</v>
      </c>
      <c r="R34">
        <v>37</v>
      </c>
      <c r="S34">
        <f t="shared" si="2"/>
        <v>23.68</v>
      </c>
      <c r="T34">
        <f t="shared" si="3"/>
        <v>32.130000000000003</v>
      </c>
      <c r="U34">
        <v>0.65</v>
      </c>
      <c r="V34">
        <v>331</v>
      </c>
      <c r="X34">
        <v>0.63</v>
      </c>
      <c r="Y34">
        <v>123</v>
      </c>
    </row>
    <row r="35" spans="1:25" x14ac:dyDescent="0.25">
      <c r="A35">
        <v>0.64</v>
      </c>
      <c r="B35">
        <v>83</v>
      </c>
      <c r="C35">
        <f t="shared" si="0"/>
        <v>1.9027925199621275E-4</v>
      </c>
      <c r="E35">
        <v>0.71</v>
      </c>
      <c r="F35">
        <v>2149</v>
      </c>
      <c r="G35">
        <f t="shared" si="1"/>
        <v>4.9266278619260386E-3</v>
      </c>
      <c r="I35">
        <v>0.62</v>
      </c>
      <c r="J35">
        <v>67</v>
      </c>
      <c r="Q35">
        <v>0.65</v>
      </c>
      <c r="R35">
        <v>66</v>
      </c>
      <c r="S35">
        <f t="shared" si="2"/>
        <v>42.9</v>
      </c>
      <c r="T35">
        <f t="shared" si="3"/>
        <v>53.120000000000005</v>
      </c>
      <c r="U35">
        <v>0.66</v>
      </c>
      <c r="V35">
        <v>533</v>
      </c>
      <c r="X35">
        <v>0.64</v>
      </c>
      <c r="Y35">
        <v>168</v>
      </c>
    </row>
    <row r="36" spans="1:25" x14ac:dyDescent="0.25">
      <c r="A36">
        <v>0.65</v>
      </c>
      <c r="B36">
        <v>186</v>
      </c>
      <c r="C36">
        <f t="shared" si="0"/>
        <v>4.2640892616018763E-4</v>
      </c>
      <c r="E36">
        <v>0.72</v>
      </c>
      <c r="F36">
        <v>2200</v>
      </c>
      <c r="G36">
        <f t="shared" si="1"/>
        <v>5.0435464384538317E-3</v>
      </c>
      <c r="I36">
        <v>0.63</v>
      </c>
      <c r="J36">
        <v>96</v>
      </c>
      <c r="Q36">
        <v>0.66</v>
      </c>
      <c r="R36">
        <v>79</v>
      </c>
      <c r="S36">
        <f t="shared" si="2"/>
        <v>52.14</v>
      </c>
      <c r="T36">
        <f t="shared" si="3"/>
        <v>120.9</v>
      </c>
      <c r="U36">
        <v>0.67</v>
      </c>
      <c r="V36">
        <v>852</v>
      </c>
      <c r="X36">
        <v>0.65</v>
      </c>
      <c r="Y36">
        <v>356</v>
      </c>
    </row>
    <row r="37" spans="1:25" x14ac:dyDescent="0.25">
      <c r="A37">
        <v>0.66</v>
      </c>
      <c r="B37">
        <v>347</v>
      </c>
      <c r="C37">
        <f t="shared" si="0"/>
        <v>7.9550482461067265E-4</v>
      </c>
      <c r="E37">
        <v>0.73</v>
      </c>
      <c r="F37">
        <v>2432</v>
      </c>
      <c r="G37">
        <f t="shared" si="1"/>
        <v>5.5754113355998723E-3</v>
      </c>
      <c r="I37">
        <v>0.64</v>
      </c>
      <c r="J37">
        <v>170</v>
      </c>
      <c r="Q37">
        <v>0.67</v>
      </c>
      <c r="R37">
        <v>131</v>
      </c>
      <c r="S37">
        <f t="shared" si="2"/>
        <v>87.77000000000001</v>
      </c>
      <c r="T37">
        <f t="shared" si="3"/>
        <v>229.02</v>
      </c>
      <c r="U37">
        <v>0.68</v>
      </c>
      <c r="V37">
        <v>1148</v>
      </c>
      <c r="X37">
        <v>0.66</v>
      </c>
      <c r="Y37">
        <v>554</v>
      </c>
    </row>
    <row r="38" spans="1:25" x14ac:dyDescent="0.25">
      <c r="A38">
        <v>0.67</v>
      </c>
      <c r="B38">
        <v>630</v>
      </c>
      <c r="C38">
        <f t="shared" si="0"/>
        <v>1.4442882982845064E-3</v>
      </c>
      <c r="E38">
        <v>0.74</v>
      </c>
      <c r="F38">
        <v>2558</v>
      </c>
      <c r="G38">
        <f t="shared" si="1"/>
        <v>5.8642689952567734E-3</v>
      </c>
      <c r="I38">
        <v>0.65</v>
      </c>
      <c r="J38">
        <v>331</v>
      </c>
      <c r="Q38">
        <v>0.68</v>
      </c>
      <c r="R38">
        <v>156</v>
      </c>
      <c r="S38">
        <f t="shared" si="2"/>
        <v>106.08000000000001</v>
      </c>
      <c r="T38">
        <f t="shared" si="3"/>
        <v>422.1</v>
      </c>
      <c r="U38">
        <v>0.69</v>
      </c>
      <c r="V38">
        <v>1742</v>
      </c>
      <c r="X38">
        <v>0.67</v>
      </c>
      <c r="Y38">
        <v>832</v>
      </c>
    </row>
    <row r="39" spans="1:25" x14ac:dyDescent="0.25">
      <c r="A39">
        <v>0.68</v>
      </c>
      <c r="B39">
        <v>976</v>
      </c>
      <c r="C39">
        <f t="shared" si="0"/>
        <v>2.2375006017867909E-3</v>
      </c>
      <c r="E39">
        <v>0.75</v>
      </c>
      <c r="F39">
        <v>2568</v>
      </c>
      <c r="G39">
        <f t="shared" si="1"/>
        <v>5.8871942063406547E-3</v>
      </c>
      <c r="I39">
        <v>0.66</v>
      </c>
      <c r="J39">
        <v>533</v>
      </c>
      <c r="Q39">
        <v>0.69</v>
      </c>
      <c r="R39">
        <v>195</v>
      </c>
      <c r="S39">
        <f t="shared" si="2"/>
        <v>134.54999999999998</v>
      </c>
      <c r="T39">
        <f t="shared" si="3"/>
        <v>663.68000000000006</v>
      </c>
      <c r="U39">
        <v>0.7</v>
      </c>
      <c r="V39">
        <v>2664</v>
      </c>
      <c r="X39">
        <v>0.68</v>
      </c>
      <c r="Y39">
        <v>1022</v>
      </c>
    </row>
    <row r="40" spans="1:25" x14ac:dyDescent="0.25">
      <c r="A40">
        <v>0.69</v>
      </c>
      <c r="B40">
        <v>1395</v>
      </c>
      <c r="C40">
        <f t="shared" si="0"/>
        <v>3.198066946201407E-3</v>
      </c>
      <c r="E40">
        <v>0.76</v>
      </c>
      <c r="F40">
        <v>2701</v>
      </c>
      <c r="G40">
        <f t="shared" si="1"/>
        <v>6.1920995137562732E-3</v>
      </c>
      <c r="I40">
        <v>0.67</v>
      </c>
      <c r="J40">
        <v>852</v>
      </c>
      <c r="Q40">
        <v>0.7</v>
      </c>
      <c r="R40">
        <v>313</v>
      </c>
      <c r="S40">
        <f t="shared" si="2"/>
        <v>219.1</v>
      </c>
      <c r="T40">
        <f t="shared" si="3"/>
        <v>962.55</v>
      </c>
      <c r="U40">
        <v>0.71</v>
      </c>
      <c r="V40">
        <v>3396</v>
      </c>
      <c r="X40">
        <v>0.69</v>
      </c>
      <c r="Y40">
        <v>1549</v>
      </c>
    </row>
    <row r="41" spans="1:25" x14ac:dyDescent="0.25">
      <c r="A41">
        <v>0.7</v>
      </c>
      <c r="B41">
        <v>1922</v>
      </c>
      <c r="C41">
        <f t="shared" si="0"/>
        <v>4.4062255703219387E-3</v>
      </c>
      <c r="E41">
        <v>0.77</v>
      </c>
      <c r="F41">
        <v>2735</v>
      </c>
      <c r="G41">
        <f t="shared" si="1"/>
        <v>6.2700452314414686E-3</v>
      </c>
      <c r="I41">
        <v>0.68</v>
      </c>
      <c r="J41">
        <v>1148</v>
      </c>
      <c r="Q41">
        <v>0.71</v>
      </c>
      <c r="R41">
        <v>369</v>
      </c>
      <c r="S41">
        <f t="shared" si="2"/>
        <v>261.99</v>
      </c>
      <c r="T41">
        <f t="shared" si="3"/>
        <v>1345.3999999999999</v>
      </c>
      <c r="U41">
        <v>0.72</v>
      </c>
      <c r="V41">
        <v>3780</v>
      </c>
      <c r="X41">
        <v>0.7</v>
      </c>
      <c r="Y41">
        <v>2254</v>
      </c>
    </row>
    <row r="42" spans="1:25" x14ac:dyDescent="0.25">
      <c r="A42">
        <v>0.71</v>
      </c>
      <c r="B42">
        <v>2139</v>
      </c>
      <c r="C42">
        <f t="shared" si="0"/>
        <v>4.9037026508421573E-3</v>
      </c>
      <c r="E42">
        <v>0.78</v>
      </c>
      <c r="F42">
        <v>2920</v>
      </c>
      <c r="G42">
        <f t="shared" si="1"/>
        <v>6.6941616364932684E-3</v>
      </c>
      <c r="I42">
        <v>0.69</v>
      </c>
      <c r="J42">
        <v>1742</v>
      </c>
      <c r="Q42">
        <v>0.72</v>
      </c>
      <c r="R42">
        <v>442</v>
      </c>
      <c r="S42">
        <f t="shared" si="2"/>
        <v>318.24</v>
      </c>
      <c r="T42">
        <f t="shared" si="3"/>
        <v>1518.6899999999998</v>
      </c>
      <c r="U42">
        <v>0.73</v>
      </c>
      <c r="V42">
        <v>4082</v>
      </c>
      <c r="X42">
        <v>0.71</v>
      </c>
      <c r="Y42">
        <v>2770</v>
      </c>
    </row>
    <row r="43" spans="1:25" x14ac:dyDescent="0.25">
      <c r="A43">
        <v>0.72</v>
      </c>
      <c r="B43">
        <v>2204</v>
      </c>
      <c r="C43">
        <f t="shared" si="0"/>
        <v>5.0527165228873841E-3</v>
      </c>
      <c r="E43">
        <v>0.79</v>
      </c>
      <c r="F43">
        <v>2976</v>
      </c>
      <c r="G43">
        <f t="shared" si="1"/>
        <v>6.8225428185630021E-3</v>
      </c>
      <c r="I43">
        <v>0.7</v>
      </c>
      <c r="J43">
        <v>2664</v>
      </c>
      <c r="Q43">
        <v>0.73</v>
      </c>
      <c r="R43">
        <v>476</v>
      </c>
      <c r="S43">
        <f t="shared" si="2"/>
        <v>347.48</v>
      </c>
      <c r="T43">
        <f t="shared" si="3"/>
        <v>1586.8799999999999</v>
      </c>
      <c r="U43">
        <v>0.74</v>
      </c>
      <c r="V43">
        <v>4363</v>
      </c>
      <c r="X43">
        <v>0.72</v>
      </c>
      <c r="Y43">
        <v>3071</v>
      </c>
    </row>
    <row r="44" spans="1:25" x14ac:dyDescent="0.25">
      <c r="A44">
        <v>0.73</v>
      </c>
      <c r="B44">
        <v>2429</v>
      </c>
      <c r="C44">
        <f t="shared" si="0"/>
        <v>5.5685337722747082E-3</v>
      </c>
      <c r="E44">
        <v>0.8</v>
      </c>
      <c r="F44">
        <v>3145</v>
      </c>
      <c r="G44">
        <f t="shared" si="1"/>
        <v>7.2099788858805917E-3</v>
      </c>
      <c r="I44">
        <v>0.71</v>
      </c>
      <c r="J44">
        <v>3396</v>
      </c>
      <c r="Q44">
        <v>0.74</v>
      </c>
      <c r="R44">
        <v>530</v>
      </c>
      <c r="S44">
        <f t="shared" si="2"/>
        <v>392.2</v>
      </c>
      <c r="T44">
        <f t="shared" si="3"/>
        <v>1773.1699999999998</v>
      </c>
      <c r="U44">
        <v>0.75</v>
      </c>
      <c r="V44">
        <v>4504</v>
      </c>
      <c r="X44">
        <v>0.73</v>
      </c>
      <c r="Y44">
        <v>2948</v>
      </c>
    </row>
    <row r="45" spans="1:25" x14ac:dyDescent="0.25">
      <c r="A45">
        <v>0.74</v>
      </c>
      <c r="B45">
        <v>2602</v>
      </c>
      <c r="C45">
        <f t="shared" si="0"/>
        <v>5.9651399240258501E-3</v>
      </c>
      <c r="E45">
        <v>0.81</v>
      </c>
      <c r="F45">
        <v>3308</v>
      </c>
      <c r="G45">
        <f t="shared" si="1"/>
        <v>7.5836598265478531E-3</v>
      </c>
      <c r="I45">
        <v>0.72</v>
      </c>
      <c r="J45">
        <v>3780</v>
      </c>
      <c r="Q45">
        <v>0.75</v>
      </c>
      <c r="R45">
        <v>599</v>
      </c>
      <c r="S45">
        <f t="shared" si="2"/>
        <v>449.25</v>
      </c>
      <c r="T45">
        <f t="shared" si="3"/>
        <v>1925.48</v>
      </c>
      <c r="U45">
        <v>0.76</v>
      </c>
      <c r="V45">
        <v>5106</v>
      </c>
      <c r="X45">
        <v>0.74</v>
      </c>
      <c r="Y45">
        <v>2768</v>
      </c>
    </row>
    <row r="46" spans="1:25" x14ac:dyDescent="0.25">
      <c r="A46">
        <v>0.75</v>
      </c>
      <c r="B46">
        <v>2601</v>
      </c>
      <c r="C46">
        <f t="shared" si="0"/>
        <v>5.9628474029174627E-3</v>
      </c>
      <c r="E46">
        <v>0.82</v>
      </c>
      <c r="F46">
        <v>3498</v>
      </c>
      <c r="G46">
        <f t="shared" si="1"/>
        <v>8.0192388371415936E-3</v>
      </c>
      <c r="I46">
        <v>0.73</v>
      </c>
      <c r="J46">
        <v>4082</v>
      </c>
      <c r="Q46">
        <v>0.76</v>
      </c>
      <c r="R46">
        <v>641</v>
      </c>
      <c r="S46">
        <f t="shared" si="2"/>
        <v>487.16</v>
      </c>
      <c r="T46">
        <f t="shared" si="3"/>
        <v>1950.75</v>
      </c>
      <c r="U46">
        <v>0.77</v>
      </c>
      <c r="V46">
        <v>5328</v>
      </c>
      <c r="X46">
        <v>0.75</v>
      </c>
      <c r="Y46">
        <v>2654</v>
      </c>
    </row>
    <row r="47" spans="1:25" x14ac:dyDescent="0.25">
      <c r="A47">
        <v>0.76</v>
      </c>
      <c r="B47">
        <v>2707</v>
      </c>
      <c r="C47">
        <f t="shared" si="0"/>
        <v>6.2058546404066012E-3</v>
      </c>
      <c r="E47">
        <v>0.83</v>
      </c>
      <c r="F47">
        <v>3743</v>
      </c>
      <c r="G47">
        <f t="shared" si="1"/>
        <v>8.5809065086966795E-3</v>
      </c>
      <c r="I47">
        <v>0.74</v>
      </c>
      <c r="J47">
        <v>4363</v>
      </c>
      <c r="Q47">
        <v>0.77</v>
      </c>
      <c r="R47">
        <v>678</v>
      </c>
      <c r="S47">
        <f t="shared" si="2"/>
        <v>522.06000000000006</v>
      </c>
      <c r="T47">
        <f t="shared" si="3"/>
        <v>2057.3200000000002</v>
      </c>
      <c r="U47">
        <v>0.78</v>
      </c>
      <c r="V47">
        <v>5981</v>
      </c>
      <c r="X47">
        <v>0.76</v>
      </c>
      <c r="Y47">
        <v>2491</v>
      </c>
    </row>
    <row r="48" spans="1:25" x14ac:dyDescent="0.25">
      <c r="A48">
        <v>0.77</v>
      </c>
      <c r="B48">
        <v>2797</v>
      </c>
      <c r="C48">
        <f t="shared" si="0"/>
        <v>6.4121815401615313E-3</v>
      </c>
      <c r="E48">
        <v>0.84</v>
      </c>
      <c r="F48">
        <v>4033</v>
      </c>
      <c r="G48">
        <f t="shared" si="1"/>
        <v>9.2457376301292287E-3</v>
      </c>
      <c r="I48">
        <v>0.75</v>
      </c>
      <c r="J48">
        <v>4504</v>
      </c>
      <c r="Q48">
        <v>0.78</v>
      </c>
      <c r="R48">
        <v>718</v>
      </c>
      <c r="S48">
        <f t="shared" si="2"/>
        <v>560.04</v>
      </c>
      <c r="T48">
        <f t="shared" si="3"/>
        <v>2153.69</v>
      </c>
      <c r="U48">
        <v>0.79</v>
      </c>
      <c r="V48">
        <v>6460</v>
      </c>
      <c r="X48">
        <v>0.77</v>
      </c>
      <c r="Y48">
        <v>2346</v>
      </c>
    </row>
    <row r="49" spans="1:25" x14ac:dyDescent="0.25">
      <c r="A49">
        <v>0.78</v>
      </c>
      <c r="B49">
        <v>2922</v>
      </c>
      <c r="C49">
        <f t="shared" si="0"/>
        <v>6.6987466787100441E-3</v>
      </c>
      <c r="E49">
        <v>0.85</v>
      </c>
      <c r="F49">
        <v>4368</v>
      </c>
      <c r="G49">
        <f t="shared" si="1"/>
        <v>1.0013732201439245E-2</v>
      </c>
      <c r="I49">
        <v>0.76</v>
      </c>
      <c r="J49">
        <v>5106</v>
      </c>
      <c r="Q49">
        <v>0.79</v>
      </c>
      <c r="R49">
        <v>814</v>
      </c>
      <c r="S49">
        <f t="shared" si="2"/>
        <v>643.06000000000006</v>
      </c>
      <c r="T49">
        <f t="shared" si="3"/>
        <v>2279.16</v>
      </c>
      <c r="U49">
        <v>0.8</v>
      </c>
      <c r="V49">
        <v>7350</v>
      </c>
      <c r="X49">
        <v>0.78</v>
      </c>
      <c r="Y49">
        <v>2366</v>
      </c>
    </row>
    <row r="50" spans="1:25" x14ac:dyDescent="0.25">
      <c r="A50">
        <v>0.79</v>
      </c>
      <c r="B50">
        <v>3033</v>
      </c>
      <c r="C50">
        <f t="shared" si="0"/>
        <v>6.9532165217411242E-3</v>
      </c>
      <c r="E50">
        <v>0.86</v>
      </c>
      <c r="F50">
        <v>4692</v>
      </c>
      <c r="G50">
        <f t="shared" si="1"/>
        <v>1.0756509040556991E-2</v>
      </c>
      <c r="I50">
        <v>0.77</v>
      </c>
      <c r="J50">
        <v>5328</v>
      </c>
      <c r="Q50">
        <v>0.8</v>
      </c>
      <c r="R50">
        <v>822</v>
      </c>
      <c r="S50">
        <f t="shared" si="2"/>
        <v>657.6</v>
      </c>
      <c r="T50">
        <f t="shared" si="3"/>
        <v>2396.0700000000002</v>
      </c>
      <c r="U50">
        <v>0.81</v>
      </c>
      <c r="V50">
        <v>8373</v>
      </c>
      <c r="X50">
        <v>0.79</v>
      </c>
      <c r="Y50">
        <v>2435</v>
      </c>
    </row>
    <row r="51" spans="1:25" x14ac:dyDescent="0.25">
      <c r="A51">
        <v>0.8</v>
      </c>
      <c r="B51">
        <v>3175</v>
      </c>
      <c r="C51">
        <f t="shared" si="0"/>
        <v>7.2787545191322347E-3</v>
      </c>
      <c r="E51">
        <v>0.87</v>
      </c>
      <c r="F51">
        <v>5350</v>
      </c>
      <c r="G51">
        <f t="shared" si="1"/>
        <v>1.2264987929876365E-2</v>
      </c>
      <c r="I51">
        <v>0.78</v>
      </c>
      <c r="J51">
        <v>5981</v>
      </c>
      <c r="Q51">
        <v>0.81</v>
      </c>
      <c r="R51">
        <v>902</v>
      </c>
      <c r="S51">
        <f t="shared" si="2"/>
        <v>730.62</v>
      </c>
      <c r="T51">
        <f t="shared" si="3"/>
        <v>2540</v>
      </c>
      <c r="U51">
        <v>0.82</v>
      </c>
      <c r="V51">
        <v>9597</v>
      </c>
      <c r="X51">
        <v>0.8</v>
      </c>
      <c r="Y51">
        <v>2323</v>
      </c>
    </row>
    <row r="52" spans="1:25" x14ac:dyDescent="0.25">
      <c r="A52">
        <v>0.81</v>
      </c>
      <c r="B52">
        <v>3357</v>
      </c>
      <c r="C52">
        <f t="shared" si="0"/>
        <v>7.6959933608588705E-3</v>
      </c>
      <c r="E52">
        <v>0.88</v>
      </c>
      <c r="F52">
        <v>5952</v>
      </c>
      <c r="G52">
        <f t="shared" si="1"/>
        <v>1.3645085637126004E-2</v>
      </c>
      <c r="I52">
        <v>0.79</v>
      </c>
      <c r="J52">
        <v>6460</v>
      </c>
      <c r="Q52">
        <v>0.82</v>
      </c>
      <c r="R52">
        <v>1046</v>
      </c>
      <c r="S52">
        <f t="shared" si="2"/>
        <v>857.71999999999991</v>
      </c>
      <c r="T52">
        <f t="shared" si="3"/>
        <v>2719.17</v>
      </c>
      <c r="U52">
        <v>0.83</v>
      </c>
      <c r="V52">
        <v>10952</v>
      </c>
      <c r="X52">
        <v>0.81</v>
      </c>
      <c r="Y52">
        <v>2393</v>
      </c>
    </row>
    <row r="53" spans="1:25" x14ac:dyDescent="0.25">
      <c r="A53">
        <v>0.82</v>
      </c>
      <c r="B53">
        <v>3592</v>
      </c>
      <c r="C53">
        <f t="shared" si="0"/>
        <v>8.2347358213300751E-3</v>
      </c>
      <c r="E53">
        <v>0.89</v>
      </c>
      <c r="F53">
        <v>6928</v>
      </c>
      <c r="G53">
        <f t="shared" si="1"/>
        <v>1.5882586238912796E-2</v>
      </c>
      <c r="I53">
        <v>0.8</v>
      </c>
      <c r="J53">
        <v>7350</v>
      </c>
      <c r="Q53">
        <v>0.83</v>
      </c>
      <c r="R53">
        <v>1159</v>
      </c>
      <c r="S53">
        <f t="shared" si="2"/>
        <v>961.96999999999991</v>
      </c>
      <c r="T53">
        <f t="shared" si="3"/>
        <v>2945.4399999999996</v>
      </c>
      <c r="U53">
        <v>0.84</v>
      </c>
      <c r="V53">
        <v>13051</v>
      </c>
      <c r="X53">
        <v>0.82</v>
      </c>
      <c r="Y53">
        <v>2459</v>
      </c>
    </row>
    <row r="54" spans="1:25" x14ac:dyDescent="0.25">
      <c r="A54">
        <v>0.83</v>
      </c>
      <c r="B54">
        <v>3890</v>
      </c>
      <c r="C54">
        <f t="shared" si="0"/>
        <v>8.9179071116297307E-3</v>
      </c>
      <c r="E54">
        <v>0.9</v>
      </c>
      <c r="F54">
        <v>7998</v>
      </c>
      <c r="G54">
        <f t="shared" si="1"/>
        <v>1.8335583824888067E-2</v>
      </c>
      <c r="I54">
        <v>0.81</v>
      </c>
      <c r="J54">
        <v>8373</v>
      </c>
      <c r="Q54">
        <v>0.84</v>
      </c>
      <c r="R54">
        <v>1299</v>
      </c>
      <c r="S54">
        <f t="shared" si="2"/>
        <v>1091.1599999999999</v>
      </c>
      <c r="T54">
        <f t="shared" si="3"/>
        <v>3228.7</v>
      </c>
      <c r="U54">
        <v>0.85</v>
      </c>
      <c r="V54">
        <v>15334</v>
      </c>
      <c r="X54">
        <v>0.83</v>
      </c>
      <c r="Y54">
        <v>2661</v>
      </c>
    </row>
    <row r="55" spans="1:25" x14ac:dyDescent="0.25">
      <c r="A55">
        <v>0.84</v>
      </c>
      <c r="B55">
        <v>4083</v>
      </c>
      <c r="C55">
        <f t="shared" si="0"/>
        <v>9.3603636855486352E-3</v>
      </c>
      <c r="E55">
        <v>0.91</v>
      </c>
      <c r="F55">
        <v>9712</v>
      </c>
      <c r="G55">
        <f t="shared" si="1"/>
        <v>2.226496500466528E-2</v>
      </c>
      <c r="I55">
        <v>0.82</v>
      </c>
      <c r="J55">
        <v>9597</v>
      </c>
      <c r="Q55">
        <v>0.85</v>
      </c>
      <c r="R55">
        <v>1420</v>
      </c>
      <c r="S55">
        <f t="shared" si="2"/>
        <v>1207</v>
      </c>
      <c r="T55">
        <f t="shared" si="3"/>
        <v>3429.72</v>
      </c>
      <c r="U55">
        <v>0.86</v>
      </c>
      <c r="V55">
        <v>18244</v>
      </c>
      <c r="X55">
        <v>0.84</v>
      </c>
      <c r="Y55">
        <v>2907</v>
      </c>
    </row>
    <row r="56" spans="1:25" x14ac:dyDescent="0.25">
      <c r="A56">
        <v>0.85</v>
      </c>
      <c r="B56">
        <v>4502</v>
      </c>
      <c r="C56">
        <f t="shared" si="0"/>
        <v>1.0320930029963251E-2</v>
      </c>
      <c r="E56">
        <v>0.92</v>
      </c>
      <c r="F56">
        <v>11528</v>
      </c>
      <c r="G56">
        <f t="shared" si="1"/>
        <v>2.6428183337498079E-2</v>
      </c>
      <c r="I56">
        <v>0.83</v>
      </c>
      <c r="J56">
        <v>10952</v>
      </c>
      <c r="Q56">
        <v>0.86</v>
      </c>
      <c r="R56">
        <v>1555</v>
      </c>
      <c r="S56">
        <f t="shared" si="2"/>
        <v>1337.3</v>
      </c>
      <c r="T56">
        <f t="shared" si="3"/>
        <v>3826.7</v>
      </c>
      <c r="U56">
        <v>0.87</v>
      </c>
      <c r="V56">
        <v>21644</v>
      </c>
      <c r="X56">
        <v>0.85</v>
      </c>
      <c r="Y56">
        <v>3012</v>
      </c>
    </row>
    <row r="57" spans="1:25" x14ac:dyDescent="0.25">
      <c r="A57">
        <v>0.86</v>
      </c>
      <c r="B57">
        <v>4857</v>
      </c>
      <c r="C57">
        <f t="shared" si="0"/>
        <v>1.1134775023441028E-2</v>
      </c>
      <c r="E57">
        <v>0.93</v>
      </c>
      <c r="F57">
        <v>14532</v>
      </c>
      <c r="G57">
        <f t="shared" si="1"/>
        <v>3.3314916747095948E-2</v>
      </c>
      <c r="I57">
        <v>0.84</v>
      </c>
      <c r="J57">
        <v>13051</v>
      </c>
      <c r="Q57">
        <v>0.87</v>
      </c>
      <c r="R57">
        <v>1771</v>
      </c>
      <c r="S57">
        <f t="shared" si="2"/>
        <v>1540.77</v>
      </c>
      <c r="T57">
        <f t="shared" si="3"/>
        <v>4177.0199999999995</v>
      </c>
      <c r="U57">
        <v>0.88</v>
      </c>
      <c r="V57">
        <v>26030</v>
      </c>
      <c r="X57">
        <v>0.86</v>
      </c>
      <c r="Y57">
        <v>3333</v>
      </c>
    </row>
    <row r="58" spans="1:25" x14ac:dyDescent="0.25">
      <c r="A58">
        <v>0.87</v>
      </c>
      <c r="B58">
        <v>5504</v>
      </c>
      <c r="C58">
        <f t="shared" si="0"/>
        <v>1.2618036180568133E-2</v>
      </c>
      <c r="E58">
        <v>0.94</v>
      </c>
      <c r="F58">
        <v>19005</v>
      </c>
      <c r="G58">
        <f t="shared" si="1"/>
        <v>4.3569363664915942E-2</v>
      </c>
      <c r="I58">
        <v>0.85</v>
      </c>
      <c r="J58">
        <v>15334</v>
      </c>
      <c r="Q58">
        <v>0.88</v>
      </c>
      <c r="R58">
        <v>1921</v>
      </c>
      <c r="S58">
        <f t="shared" si="2"/>
        <v>1690.48</v>
      </c>
      <c r="T58">
        <f t="shared" si="3"/>
        <v>4788.4799999999996</v>
      </c>
      <c r="U58">
        <v>0.89</v>
      </c>
      <c r="V58">
        <v>31065</v>
      </c>
      <c r="X58">
        <v>0.87</v>
      </c>
      <c r="Y58">
        <v>3700</v>
      </c>
    </row>
    <row r="59" spans="1:25" x14ac:dyDescent="0.25">
      <c r="A59">
        <v>0.88</v>
      </c>
      <c r="B59">
        <v>6146</v>
      </c>
      <c r="C59">
        <f t="shared" si="0"/>
        <v>1.4089834732153297E-2</v>
      </c>
      <c r="E59">
        <v>0.95</v>
      </c>
      <c r="F59">
        <v>25775</v>
      </c>
      <c r="G59">
        <f t="shared" si="1"/>
        <v>5.9089731568703417E-2</v>
      </c>
      <c r="I59">
        <v>0.86</v>
      </c>
      <c r="J59">
        <v>18244</v>
      </c>
      <c r="Q59">
        <v>0.89</v>
      </c>
      <c r="R59">
        <v>2330</v>
      </c>
      <c r="S59">
        <f t="shared" si="2"/>
        <v>2073.6999999999998</v>
      </c>
      <c r="T59">
        <f t="shared" si="3"/>
        <v>5408.4800000000005</v>
      </c>
      <c r="U59">
        <v>0.9</v>
      </c>
      <c r="V59">
        <v>37217</v>
      </c>
      <c r="X59">
        <v>0.88</v>
      </c>
      <c r="Y59">
        <v>4154</v>
      </c>
    </row>
    <row r="60" spans="1:25" x14ac:dyDescent="0.25">
      <c r="A60">
        <v>0.89</v>
      </c>
      <c r="B60">
        <v>7139</v>
      </c>
      <c r="C60">
        <f t="shared" si="0"/>
        <v>1.6366308192782685E-2</v>
      </c>
      <c r="E60">
        <v>0.96</v>
      </c>
      <c r="F60">
        <v>37654</v>
      </c>
      <c r="G60">
        <f t="shared" si="1"/>
        <v>8.6322589815245723E-2</v>
      </c>
      <c r="I60">
        <v>0.87</v>
      </c>
      <c r="J60">
        <v>21644</v>
      </c>
      <c r="Q60">
        <v>0.9</v>
      </c>
      <c r="R60">
        <v>2624</v>
      </c>
      <c r="S60">
        <f t="shared" si="2"/>
        <v>2361.6</v>
      </c>
      <c r="T60">
        <f t="shared" si="3"/>
        <v>6353.71</v>
      </c>
      <c r="U60">
        <v>0.91</v>
      </c>
      <c r="V60">
        <v>44487</v>
      </c>
      <c r="X60">
        <v>0.89</v>
      </c>
      <c r="Y60">
        <v>4901</v>
      </c>
    </row>
    <row r="61" spans="1:25" x14ac:dyDescent="0.25">
      <c r="A61">
        <v>0.9</v>
      </c>
      <c r="B61">
        <v>8330</v>
      </c>
      <c r="C61">
        <f t="shared" si="0"/>
        <v>1.9096700832872918E-2</v>
      </c>
      <c r="E61">
        <v>0.97</v>
      </c>
      <c r="F61">
        <v>59599</v>
      </c>
      <c r="G61">
        <f t="shared" si="1"/>
        <v>0.1366319655388227</v>
      </c>
      <c r="I61">
        <v>0.88</v>
      </c>
      <c r="J61">
        <v>26030</v>
      </c>
      <c r="Q61">
        <v>0.91</v>
      </c>
      <c r="R61">
        <v>3274</v>
      </c>
      <c r="S61">
        <f t="shared" si="2"/>
        <v>2979.34</v>
      </c>
      <c r="T61">
        <f t="shared" si="3"/>
        <v>7497</v>
      </c>
      <c r="U61">
        <v>0.92</v>
      </c>
      <c r="V61">
        <v>49561</v>
      </c>
      <c r="X61">
        <v>0.9</v>
      </c>
      <c r="Y61">
        <v>5435</v>
      </c>
    </row>
    <row r="62" spans="1:25" x14ac:dyDescent="0.25">
      <c r="A62">
        <v>0.91</v>
      </c>
      <c r="B62">
        <v>10056</v>
      </c>
      <c r="C62">
        <f t="shared" si="0"/>
        <v>2.305359226595079E-2</v>
      </c>
      <c r="E62">
        <v>0.98</v>
      </c>
      <c r="F62">
        <v>91096</v>
      </c>
      <c r="G62">
        <f t="shared" si="1"/>
        <v>0.20883950288972286</v>
      </c>
      <c r="I62">
        <v>0.89</v>
      </c>
      <c r="J62">
        <v>31065</v>
      </c>
      <c r="Q62">
        <v>0.92</v>
      </c>
      <c r="R62">
        <v>4072</v>
      </c>
      <c r="S62">
        <f t="shared" si="2"/>
        <v>3746.2400000000002</v>
      </c>
      <c r="T62">
        <f t="shared" si="3"/>
        <v>9150.9600000000009</v>
      </c>
      <c r="U62">
        <v>0.93</v>
      </c>
      <c r="V62">
        <v>48229</v>
      </c>
      <c r="X62">
        <v>0.91</v>
      </c>
      <c r="Y62">
        <v>5935</v>
      </c>
    </row>
    <row r="63" spans="1:25" x14ac:dyDescent="0.25">
      <c r="A63">
        <v>0.92</v>
      </c>
      <c r="B63">
        <v>11975</v>
      </c>
      <c r="C63">
        <f t="shared" si="0"/>
        <v>2.7452940272947562E-2</v>
      </c>
      <c r="E63">
        <v>0.99</v>
      </c>
      <c r="F63">
        <v>69961</v>
      </c>
      <c r="G63">
        <f t="shared" si="1"/>
        <v>0.16038706926394025</v>
      </c>
      <c r="I63">
        <v>0.9</v>
      </c>
      <c r="J63">
        <v>37217</v>
      </c>
      <c r="Q63">
        <v>0.93</v>
      </c>
      <c r="R63">
        <v>5002</v>
      </c>
      <c r="S63">
        <f t="shared" si="2"/>
        <v>4651.8600000000006</v>
      </c>
      <c r="T63">
        <f t="shared" si="3"/>
        <v>11017</v>
      </c>
      <c r="U63">
        <v>0.94</v>
      </c>
      <c r="V63">
        <v>31666</v>
      </c>
      <c r="X63">
        <v>0.92</v>
      </c>
      <c r="Y63">
        <v>6904</v>
      </c>
    </row>
    <row r="64" spans="1:25" x14ac:dyDescent="0.25">
      <c r="A64">
        <v>0.93</v>
      </c>
      <c r="B64">
        <v>15053</v>
      </c>
      <c r="C64">
        <f t="shared" si="0"/>
        <v>3.4509320244566155E-2</v>
      </c>
      <c r="E64">
        <v>1</v>
      </c>
      <c r="F64">
        <v>15542</v>
      </c>
      <c r="G64">
        <f t="shared" si="1"/>
        <v>3.5630363066567937E-2</v>
      </c>
      <c r="I64">
        <v>0.91</v>
      </c>
      <c r="J64">
        <v>44487</v>
      </c>
      <c r="Q64">
        <v>0.94</v>
      </c>
      <c r="R64">
        <v>6723</v>
      </c>
      <c r="S64">
        <f t="shared" si="2"/>
        <v>6319.62</v>
      </c>
      <c r="T64">
        <f t="shared" si="3"/>
        <v>13999.29</v>
      </c>
      <c r="U64">
        <v>0.95</v>
      </c>
      <c r="V64">
        <v>9780</v>
      </c>
      <c r="X64">
        <v>0.93</v>
      </c>
      <c r="Y64">
        <v>8586</v>
      </c>
    </row>
    <row r="65" spans="1:25" x14ac:dyDescent="0.25">
      <c r="A65">
        <v>0.94</v>
      </c>
      <c r="B65">
        <v>19689</v>
      </c>
      <c r="C65">
        <f t="shared" si="0"/>
        <v>4.513744810305341E-2</v>
      </c>
      <c r="I65">
        <v>0.92</v>
      </c>
      <c r="J65">
        <v>49561</v>
      </c>
      <c r="Q65">
        <v>0.95</v>
      </c>
      <c r="R65">
        <v>9437</v>
      </c>
      <c r="S65">
        <f t="shared" si="2"/>
        <v>8965.15</v>
      </c>
      <c r="T65">
        <f t="shared" si="3"/>
        <v>18507.66</v>
      </c>
      <c r="U65">
        <v>0.96</v>
      </c>
      <c r="V65">
        <v>1530</v>
      </c>
      <c r="X65">
        <v>0.94</v>
      </c>
      <c r="Y65">
        <v>11264</v>
      </c>
    </row>
    <row r="66" spans="1:25" x14ac:dyDescent="0.25">
      <c r="A66">
        <v>0.95</v>
      </c>
      <c r="B66">
        <v>26758</v>
      </c>
      <c r="C66">
        <f t="shared" si="0"/>
        <v>6.1343279818248928E-2</v>
      </c>
      <c r="I66">
        <v>0.93</v>
      </c>
      <c r="J66">
        <v>48229</v>
      </c>
      <c r="Q66">
        <v>0.96</v>
      </c>
      <c r="R66">
        <v>14635</v>
      </c>
      <c r="S66">
        <f t="shared" si="2"/>
        <v>14049.6</v>
      </c>
      <c r="T66">
        <f t="shared" si="3"/>
        <v>25420.1</v>
      </c>
      <c r="U66">
        <v>0.97</v>
      </c>
      <c r="V66">
        <v>199</v>
      </c>
      <c r="X66">
        <v>0.95</v>
      </c>
      <c r="Y66">
        <v>15690</v>
      </c>
    </row>
    <row r="67" spans="1:25" x14ac:dyDescent="0.25">
      <c r="A67">
        <v>0.96</v>
      </c>
      <c r="B67">
        <v>39096</v>
      </c>
      <c r="C67">
        <f t="shared" si="0"/>
        <v>8.9628405253541377E-2</v>
      </c>
      <c r="I67">
        <v>0.94</v>
      </c>
      <c r="J67">
        <v>31666</v>
      </c>
      <c r="Q67">
        <v>0.97</v>
      </c>
      <c r="R67">
        <v>25529</v>
      </c>
      <c r="S67">
        <f t="shared" si="2"/>
        <v>24763.13</v>
      </c>
      <c r="T67">
        <f t="shared" si="3"/>
        <v>37532.159999999996</v>
      </c>
      <c r="U67">
        <v>0.98</v>
      </c>
      <c r="V67">
        <v>37</v>
      </c>
      <c r="X67">
        <v>0.96</v>
      </c>
      <c r="Y67">
        <v>23913</v>
      </c>
    </row>
    <row r="68" spans="1:25" x14ac:dyDescent="0.25">
      <c r="A68">
        <v>0.97</v>
      </c>
      <c r="B68">
        <v>61252</v>
      </c>
      <c r="C68">
        <f t="shared" si="0"/>
        <v>0.14042150293098823</v>
      </c>
      <c r="I68">
        <v>0.95</v>
      </c>
      <c r="J68">
        <v>9780</v>
      </c>
      <c r="Q68">
        <v>0.98</v>
      </c>
      <c r="R68">
        <v>59634</v>
      </c>
      <c r="S68">
        <f t="shared" si="2"/>
        <v>58441.32</v>
      </c>
      <c r="T68">
        <f t="shared" si="3"/>
        <v>59414.439999999995</v>
      </c>
      <c r="U68">
        <v>0.99</v>
      </c>
      <c r="V68">
        <v>2</v>
      </c>
      <c r="X68">
        <v>0.97</v>
      </c>
      <c r="Y68">
        <v>41970</v>
      </c>
    </row>
    <row r="69" spans="1:25" x14ac:dyDescent="0.25">
      <c r="A69">
        <v>0.98</v>
      </c>
      <c r="B69">
        <v>90293</v>
      </c>
      <c r="C69">
        <f t="shared" si="0"/>
        <v>0.2069986084396872</v>
      </c>
      <c r="I69">
        <v>0.96</v>
      </c>
      <c r="J69">
        <v>1530</v>
      </c>
      <c r="Q69">
        <v>0.99</v>
      </c>
      <c r="R69">
        <v>242814</v>
      </c>
      <c r="S69">
        <f t="shared" si="2"/>
        <v>240385.86</v>
      </c>
      <c r="T69">
        <f t="shared" si="3"/>
        <v>88487.14</v>
      </c>
      <c r="X69">
        <v>0.98</v>
      </c>
      <c r="Y69">
        <v>84992</v>
      </c>
    </row>
    <row r="70" spans="1:25" x14ac:dyDescent="0.25">
      <c r="A70">
        <v>0.99</v>
      </c>
      <c r="B70">
        <v>67025</v>
      </c>
      <c r="C70">
        <f t="shared" si="0"/>
        <v>0.15365622728971276</v>
      </c>
      <c r="I70">
        <v>0.97</v>
      </c>
      <c r="J70">
        <v>199</v>
      </c>
      <c r="Q70">
        <v>1</v>
      </c>
      <c r="R70">
        <v>42337</v>
      </c>
      <c r="S70">
        <f t="shared" si="2"/>
        <v>42337</v>
      </c>
      <c r="T70">
        <f t="shared" si="3"/>
        <v>66354.75</v>
      </c>
      <c r="X70">
        <v>0.99</v>
      </c>
      <c r="Y70">
        <v>146443</v>
      </c>
    </row>
    <row r="71" spans="1:25" x14ac:dyDescent="0.25">
      <c r="A71">
        <v>1</v>
      </c>
      <c r="B71">
        <v>10886</v>
      </c>
      <c r="C71">
        <f t="shared" si="0"/>
        <v>2.4956384785912916E-2</v>
      </c>
      <c r="I71">
        <v>0.98</v>
      </c>
      <c r="J71">
        <v>37</v>
      </c>
      <c r="T71">
        <f t="shared" si="3"/>
        <v>10886</v>
      </c>
      <c r="X71">
        <v>1</v>
      </c>
      <c r="Y71">
        <v>22220</v>
      </c>
    </row>
    <row r="72" spans="1:25" x14ac:dyDescent="0.25">
      <c r="I72">
        <v>0.99</v>
      </c>
      <c r="J72">
        <v>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651-70C3-40EE-AB47-F1AFC5EBC2DE}">
  <dimension ref="A1:Q72"/>
  <sheetViews>
    <sheetView workbookViewId="0">
      <selection activeCell="A7" sqref="A7"/>
    </sheetView>
  </sheetViews>
  <sheetFormatPr defaultRowHeight="15" x14ac:dyDescent="0.25"/>
  <cols>
    <col min="4" max="4" width="16.5703125" customWidth="1"/>
  </cols>
  <sheetData>
    <row r="1" spans="1:17" x14ac:dyDescent="0.25">
      <c r="G1" t="s">
        <v>110</v>
      </c>
      <c r="I1" t="s">
        <v>113</v>
      </c>
    </row>
    <row r="2" spans="1:17" x14ac:dyDescent="0.25">
      <c r="H2" t="s">
        <v>102</v>
      </c>
    </row>
    <row r="3" spans="1:17" x14ac:dyDescent="0.25">
      <c r="H3" t="s">
        <v>103</v>
      </c>
    </row>
    <row r="4" spans="1:17" x14ac:dyDescent="0.25">
      <c r="H4" t="s">
        <v>111</v>
      </c>
    </row>
    <row r="5" spans="1:17" x14ac:dyDescent="0.25">
      <c r="H5" t="s">
        <v>112</v>
      </c>
    </row>
    <row r="6" spans="1:17" x14ac:dyDescent="0.25">
      <c r="A6" t="s">
        <v>114</v>
      </c>
    </row>
    <row r="7" spans="1:17" x14ac:dyDescent="0.25">
      <c r="A7" t="s">
        <v>71</v>
      </c>
      <c r="I7" t="s">
        <v>108</v>
      </c>
      <c r="L7">
        <f>L9/L8</f>
        <v>0.93896759879591052</v>
      </c>
      <c r="M7" t="s">
        <v>93</v>
      </c>
      <c r="P7" t="s">
        <v>94</v>
      </c>
      <c r="Q7" t="s">
        <v>95</v>
      </c>
    </row>
    <row r="8" spans="1:17" x14ac:dyDescent="0.25">
      <c r="A8" t="s">
        <v>96</v>
      </c>
      <c r="C8">
        <f>SUM(B10:B72)</f>
        <v>435848</v>
      </c>
      <c r="I8" t="s">
        <v>98</v>
      </c>
      <c r="K8">
        <f>K9/J9</f>
        <v>0.97524119216368765</v>
      </c>
      <c r="L8">
        <f>SUM(B10:B72)</f>
        <v>435848</v>
      </c>
      <c r="Q8" t="s">
        <v>99</v>
      </c>
    </row>
    <row r="9" spans="1:17" x14ac:dyDescent="0.25">
      <c r="C9">
        <v>436201</v>
      </c>
      <c r="I9">
        <f>J70/J9</f>
        <v>0.55603925026048528</v>
      </c>
      <c r="J9">
        <f>SUM(J10:J71)</f>
        <v>436685</v>
      </c>
      <c r="K9">
        <f>SUM(K10:K71)</f>
        <v>425873.19999999995</v>
      </c>
      <c r="L9">
        <f>SUM(L10:L72)</f>
        <v>409247.15</v>
      </c>
      <c r="M9">
        <v>0.31</v>
      </c>
      <c r="N9">
        <v>1</v>
      </c>
      <c r="P9">
        <v>0.32</v>
      </c>
      <c r="Q9">
        <v>1</v>
      </c>
    </row>
    <row r="10" spans="1:17" x14ac:dyDescent="0.25">
      <c r="A10">
        <v>0.31</v>
      </c>
      <c r="B10">
        <v>1</v>
      </c>
      <c r="C10">
        <f>B10/$C$9</f>
        <v>2.2925211083881054E-6</v>
      </c>
      <c r="I10">
        <v>0.31</v>
      </c>
      <c r="J10">
        <v>1</v>
      </c>
      <c r="K10">
        <f>J10*I10</f>
        <v>0.31</v>
      </c>
      <c r="L10">
        <f>B10*A10</f>
        <v>0.31</v>
      </c>
      <c r="M10">
        <v>0.35</v>
      </c>
      <c r="N10">
        <v>2</v>
      </c>
      <c r="P10">
        <v>0.34</v>
      </c>
      <c r="Q10">
        <v>1</v>
      </c>
    </row>
    <row r="11" spans="1:17" x14ac:dyDescent="0.25">
      <c r="A11">
        <v>0.34</v>
      </c>
      <c r="B11">
        <v>1</v>
      </c>
      <c r="C11">
        <f>B11/$C$9</f>
        <v>2.2925211083881054E-6</v>
      </c>
      <c r="I11">
        <v>0.33</v>
      </c>
      <c r="J11">
        <v>2</v>
      </c>
      <c r="K11">
        <f t="shared" ref="K11:K71" si="0">J11*I11</f>
        <v>0.66</v>
      </c>
      <c r="L11">
        <f t="shared" ref="L11:L72" si="1">B11*A11</f>
        <v>0.34</v>
      </c>
      <c r="M11">
        <v>0.38</v>
      </c>
      <c r="N11">
        <v>1</v>
      </c>
      <c r="P11">
        <v>0.37</v>
      </c>
      <c r="Q11">
        <v>1</v>
      </c>
    </row>
    <row r="12" spans="1:17" x14ac:dyDescent="0.25">
      <c r="A12">
        <v>0.36</v>
      </c>
      <c r="B12">
        <v>1</v>
      </c>
      <c r="C12">
        <f>B12/$C$9</f>
        <v>2.2925211083881054E-6</v>
      </c>
      <c r="I12">
        <v>0.34</v>
      </c>
      <c r="J12">
        <v>1</v>
      </c>
      <c r="K12">
        <f t="shared" si="0"/>
        <v>0.34</v>
      </c>
      <c r="L12">
        <f t="shared" si="1"/>
        <v>0.36</v>
      </c>
      <c r="M12">
        <v>0.41</v>
      </c>
      <c r="N12">
        <v>1</v>
      </c>
      <c r="P12">
        <v>0.38</v>
      </c>
      <c r="Q12">
        <v>2</v>
      </c>
    </row>
    <row r="13" spans="1:17" x14ac:dyDescent="0.25">
      <c r="A13">
        <v>0.38</v>
      </c>
      <c r="B13">
        <v>1</v>
      </c>
      <c r="C13">
        <f>B13/$C$9</f>
        <v>2.2925211083881054E-6</v>
      </c>
      <c r="I13">
        <v>0.38</v>
      </c>
      <c r="J13">
        <v>2</v>
      </c>
      <c r="K13">
        <f t="shared" si="0"/>
        <v>0.76</v>
      </c>
      <c r="L13">
        <f t="shared" si="1"/>
        <v>0.38</v>
      </c>
      <c r="M13">
        <v>0.42</v>
      </c>
      <c r="N13">
        <v>1</v>
      </c>
      <c r="P13">
        <v>0.4</v>
      </c>
      <c r="Q13">
        <v>1</v>
      </c>
    </row>
    <row r="14" spans="1:17" x14ac:dyDescent="0.25">
      <c r="A14">
        <v>0.41</v>
      </c>
      <c r="B14">
        <v>1</v>
      </c>
      <c r="C14">
        <f>B14/$C$9</f>
        <v>2.2925211083881054E-6</v>
      </c>
      <c r="I14">
        <v>0.41</v>
      </c>
      <c r="J14">
        <v>1</v>
      </c>
      <c r="K14">
        <f t="shared" si="0"/>
        <v>0.41</v>
      </c>
      <c r="L14">
        <f t="shared" si="1"/>
        <v>0.41</v>
      </c>
      <c r="M14">
        <v>0.43</v>
      </c>
      <c r="N14">
        <v>1</v>
      </c>
      <c r="P14">
        <v>0.42</v>
      </c>
      <c r="Q14">
        <v>1</v>
      </c>
    </row>
    <row r="15" spans="1:17" x14ac:dyDescent="0.25">
      <c r="A15">
        <v>0.42</v>
      </c>
      <c r="B15">
        <v>1</v>
      </c>
      <c r="C15">
        <f>B15/$C$9</f>
        <v>2.2925211083881054E-6</v>
      </c>
      <c r="I15">
        <v>0.43</v>
      </c>
      <c r="J15">
        <v>1</v>
      </c>
      <c r="K15">
        <f t="shared" si="0"/>
        <v>0.43</v>
      </c>
      <c r="L15">
        <f t="shared" si="1"/>
        <v>0.42</v>
      </c>
      <c r="M15">
        <v>0.44</v>
      </c>
      <c r="N15">
        <v>2</v>
      </c>
      <c r="P15">
        <v>0.43</v>
      </c>
      <c r="Q15">
        <v>1</v>
      </c>
    </row>
    <row r="16" spans="1:17" x14ac:dyDescent="0.25">
      <c r="A16">
        <v>0.43</v>
      </c>
      <c r="B16">
        <v>2</v>
      </c>
      <c r="C16">
        <f>B16/$C$9</f>
        <v>4.5850422167762108E-6</v>
      </c>
      <c r="I16">
        <v>0.44</v>
      </c>
      <c r="J16">
        <v>2</v>
      </c>
      <c r="K16">
        <f t="shared" si="0"/>
        <v>0.88</v>
      </c>
      <c r="L16">
        <f t="shared" si="1"/>
        <v>0.86</v>
      </c>
      <c r="M16">
        <v>0.46</v>
      </c>
      <c r="N16">
        <v>2</v>
      </c>
      <c r="P16">
        <v>0.44</v>
      </c>
      <c r="Q16">
        <v>1</v>
      </c>
    </row>
    <row r="17" spans="1:17" x14ac:dyDescent="0.25">
      <c r="A17">
        <v>0.44</v>
      </c>
      <c r="B17">
        <v>2</v>
      </c>
      <c r="C17">
        <f>B17/$C$9</f>
        <v>4.5850422167762108E-6</v>
      </c>
      <c r="I17">
        <v>0.46</v>
      </c>
      <c r="J17">
        <v>2</v>
      </c>
      <c r="K17">
        <f t="shared" si="0"/>
        <v>0.92</v>
      </c>
      <c r="L17">
        <f t="shared" si="1"/>
        <v>0.88</v>
      </c>
      <c r="M17">
        <v>0.47</v>
      </c>
      <c r="N17">
        <v>2</v>
      </c>
      <c r="P17">
        <v>0.45</v>
      </c>
      <c r="Q17">
        <v>4</v>
      </c>
    </row>
    <row r="18" spans="1:17" x14ac:dyDescent="0.25">
      <c r="A18">
        <v>0.45</v>
      </c>
      <c r="B18">
        <v>2</v>
      </c>
      <c r="C18">
        <f>B18/$C$9</f>
        <v>4.5850422167762108E-6</v>
      </c>
      <c r="I18">
        <v>0.47</v>
      </c>
      <c r="J18">
        <v>1</v>
      </c>
      <c r="K18">
        <f t="shared" si="0"/>
        <v>0.47</v>
      </c>
      <c r="L18">
        <f t="shared" si="1"/>
        <v>0.9</v>
      </c>
      <c r="M18">
        <v>0.48</v>
      </c>
      <c r="N18">
        <v>5</v>
      </c>
      <c r="P18">
        <v>0.46</v>
      </c>
      <c r="Q18">
        <v>2</v>
      </c>
    </row>
    <row r="19" spans="1:17" x14ac:dyDescent="0.25">
      <c r="A19">
        <v>0.46</v>
      </c>
      <c r="B19">
        <v>4</v>
      </c>
      <c r="C19">
        <f>B19/$C$9</f>
        <v>9.1700844335524216E-6</v>
      </c>
      <c r="I19">
        <v>0.48</v>
      </c>
      <c r="J19">
        <v>4</v>
      </c>
      <c r="K19">
        <f t="shared" si="0"/>
        <v>1.92</v>
      </c>
      <c r="L19">
        <f t="shared" si="1"/>
        <v>1.84</v>
      </c>
      <c r="M19">
        <v>0.49</v>
      </c>
      <c r="N19">
        <v>2</v>
      </c>
      <c r="P19">
        <v>0.47</v>
      </c>
      <c r="Q19">
        <v>3</v>
      </c>
    </row>
    <row r="20" spans="1:17" x14ac:dyDescent="0.25">
      <c r="A20">
        <v>0.47</v>
      </c>
      <c r="B20">
        <v>5</v>
      </c>
      <c r="C20">
        <f>B20/$C$9</f>
        <v>1.1462605541940527E-5</v>
      </c>
      <c r="I20">
        <v>0.49</v>
      </c>
      <c r="J20">
        <v>2</v>
      </c>
      <c r="K20">
        <f t="shared" si="0"/>
        <v>0.98</v>
      </c>
      <c r="L20">
        <f t="shared" si="1"/>
        <v>2.3499999999999996</v>
      </c>
      <c r="M20">
        <v>0.5</v>
      </c>
      <c r="N20">
        <v>5</v>
      </c>
      <c r="P20">
        <v>0.48</v>
      </c>
      <c r="Q20">
        <v>5</v>
      </c>
    </row>
    <row r="21" spans="1:17" x14ac:dyDescent="0.25">
      <c r="A21">
        <v>0.48</v>
      </c>
      <c r="B21">
        <v>2</v>
      </c>
      <c r="C21">
        <f>B21/$C$9</f>
        <v>4.5850422167762108E-6</v>
      </c>
      <c r="I21">
        <v>0.5</v>
      </c>
      <c r="J21">
        <v>4</v>
      </c>
      <c r="K21">
        <f t="shared" si="0"/>
        <v>2</v>
      </c>
      <c r="L21">
        <f t="shared" si="1"/>
        <v>0.96</v>
      </c>
      <c r="M21">
        <v>0.51</v>
      </c>
      <c r="N21">
        <v>6</v>
      </c>
      <c r="P21">
        <v>0.49</v>
      </c>
      <c r="Q21">
        <v>6</v>
      </c>
    </row>
    <row r="22" spans="1:17" x14ac:dyDescent="0.25">
      <c r="A22">
        <v>0.5</v>
      </c>
      <c r="B22">
        <v>5</v>
      </c>
      <c r="C22">
        <f>B22/$C$9</f>
        <v>1.1462605541940527E-5</v>
      </c>
      <c r="I22">
        <v>0.51</v>
      </c>
      <c r="J22">
        <v>2</v>
      </c>
      <c r="K22">
        <f t="shared" si="0"/>
        <v>1.02</v>
      </c>
      <c r="L22">
        <f t="shared" si="1"/>
        <v>2.5</v>
      </c>
      <c r="M22">
        <v>0.52</v>
      </c>
      <c r="N22">
        <v>7</v>
      </c>
      <c r="P22">
        <v>0.5</v>
      </c>
      <c r="Q22">
        <v>5</v>
      </c>
    </row>
    <row r="23" spans="1:17" x14ac:dyDescent="0.25">
      <c r="A23">
        <v>0.51</v>
      </c>
      <c r="B23">
        <v>7</v>
      </c>
      <c r="C23">
        <f>B23/$C$9</f>
        <v>1.6047647758716739E-5</v>
      </c>
      <c r="I23">
        <v>0.52</v>
      </c>
      <c r="J23">
        <v>6</v>
      </c>
      <c r="K23">
        <f t="shared" si="0"/>
        <v>3.12</v>
      </c>
      <c r="L23">
        <f t="shared" si="1"/>
        <v>3.5700000000000003</v>
      </c>
      <c r="M23">
        <v>0.53</v>
      </c>
      <c r="N23">
        <v>3</v>
      </c>
      <c r="P23">
        <v>0.51</v>
      </c>
      <c r="Q23">
        <v>6</v>
      </c>
    </row>
    <row r="24" spans="1:17" x14ac:dyDescent="0.25">
      <c r="A24">
        <v>0.52</v>
      </c>
      <c r="B24">
        <v>4</v>
      </c>
      <c r="C24">
        <f>B24/$C$9</f>
        <v>9.1700844335524216E-6</v>
      </c>
      <c r="I24">
        <v>0.53</v>
      </c>
      <c r="J24">
        <v>2</v>
      </c>
      <c r="K24">
        <f t="shared" si="0"/>
        <v>1.06</v>
      </c>
      <c r="L24">
        <f t="shared" si="1"/>
        <v>2.08</v>
      </c>
      <c r="M24">
        <v>0.54</v>
      </c>
      <c r="N24">
        <v>8</v>
      </c>
      <c r="P24">
        <v>0.52</v>
      </c>
      <c r="Q24">
        <v>13</v>
      </c>
    </row>
    <row r="25" spans="1:17" x14ac:dyDescent="0.25">
      <c r="A25">
        <v>0.53</v>
      </c>
      <c r="B25">
        <v>6</v>
      </c>
      <c r="C25">
        <f>B25/$C$9</f>
        <v>1.3755126650328633E-5</v>
      </c>
      <c r="I25">
        <v>0.54</v>
      </c>
      <c r="J25">
        <v>6</v>
      </c>
      <c r="K25">
        <f t="shared" si="0"/>
        <v>3.24</v>
      </c>
      <c r="L25">
        <f t="shared" si="1"/>
        <v>3.18</v>
      </c>
      <c r="M25">
        <v>0.55000000000000004</v>
      </c>
      <c r="N25">
        <v>5</v>
      </c>
      <c r="P25">
        <v>0.53</v>
      </c>
      <c r="Q25">
        <v>11</v>
      </c>
    </row>
    <row r="26" spans="1:17" x14ac:dyDescent="0.25">
      <c r="A26">
        <v>0.54</v>
      </c>
      <c r="B26">
        <v>5</v>
      </c>
      <c r="C26">
        <f>B26/$C$9</f>
        <v>1.1462605541940527E-5</v>
      </c>
      <c r="I26">
        <v>0.55000000000000004</v>
      </c>
      <c r="J26">
        <v>8</v>
      </c>
      <c r="K26">
        <f t="shared" si="0"/>
        <v>4.4000000000000004</v>
      </c>
      <c r="L26">
        <f t="shared" si="1"/>
        <v>2.7</v>
      </c>
      <c r="M26">
        <v>0.56000000000000005</v>
      </c>
      <c r="N26">
        <v>6</v>
      </c>
      <c r="P26">
        <v>0.54</v>
      </c>
      <c r="Q26">
        <v>16</v>
      </c>
    </row>
    <row r="27" spans="1:17" x14ac:dyDescent="0.25">
      <c r="A27">
        <v>0.55000000000000004</v>
      </c>
      <c r="B27">
        <v>7</v>
      </c>
      <c r="C27">
        <f>B27/$C$9</f>
        <v>1.6047647758716739E-5</v>
      </c>
      <c r="I27">
        <v>0.56000000000000005</v>
      </c>
      <c r="J27">
        <v>4</v>
      </c>
      <c r="K27">
        <f t="shared" si="0"/>
        <v>2.2400000000000002</v>
      </c>
      <c r="L27">
        <f t="shared" si="1"/>
        <v>3.8500000000000005</v>
      </c>
      <c r="M27">
        <v>0.56999999999999995</v>
      </c>
      <c r="N27">
        <v>9</v>
      </c>
      <c r="P27">
        <v>0.55000000000000004</v>
      </c>
      <c r="Q27">
        <v>22</v>
      </c>
    </row>
    <row r="28" spans="1:17" x14ac:dyDescent="0.25">
      <c r="A28">
        <v>0.56000000000000005</v>
      </c>
      <c r="B28">
        <v>8</v>
      </c>
      <c r="C28">
        <f>B28/$C$9</f>
        <v>1.8340168867104843E-5</v>
      </c>
      <c r="I28">
        <v>0.56999999999999995</v>
      </c>
      <c r="J28">
        <v>8</v>
      </c>
      <c r="K28">
        <f t="shared" si="0"/>
        <v>4.5599999999999996</v>
      </c>
      <c r="L28">
        <f t="shared" si="1"/>
        <v>4.4800000000000004</v>
      </c>
      <c r="M28">
        <v>0.57999999999999996</v>
      </c>
      <c r="N28">
        <v>13</v>
      </c>
      <c r="P28">
        <v>0.56000000000000005</v>
      </c>
      <c r="Q28">
        <v>33</v>
      </c>
    </row>
    <row r="29" spans="1:17" x14ac:dyDescent="0.25">
      <c r="A29">
        <v>0.56999999999999995</v>
      </c>
      <c r="B29">
        <v>12</v>
      </c>
      <c r="C29">
        <f>B29/$C$9</f>
        <v>2.7510253300657267E-5</v>
      </c>
      <c r="I29">
        <v>0.57999999999999996</v>
      </c>
      <c r="J29">
        <v>3</v>
      </c>
      <c r="K29">
        <f t="shared" si="0"/>
        <v>1.7399999999999998</v>
      </c>
      <c r="L29">
        <f t="shared" si="1"/>
        <v>6.84</v>
      </c>
      <c r="M29">
        <v>0.59</v>
      </c>
      <c r="N29">
        <v>12</v>
      </c>
      <c r="P29">
        <v>0.56999999999999995</v>
      </c>
      <c r="Q29">
        <v>34</v>
      </c>
    </row>
    <row r="30" spans="1:17" x14ac:dyDescent="0.25">
      <c r="A30">
        <v>0.57999999999999996</v>
      </c>
      <c r="B30">
        <v>12</v>
      </c>
      <c r="C30">
        <f>B30/$C$9</f>
        <v>2.7510253300657267E-5</v>
      </c>
      <c r="I30">
        <v>0.59</v>
      </c>
      <c r="J30">
        <v>10</v>
      </c>
      <c r="K30">
        <f t="shared" si="0"/>
        <v>5.8999999999999995</v>
      </c>
      <c r="L30">
        <f t="shared" si="1"/>
        <v>6.9599999999999991</v>
      </c>
      <c r="M30">
        <v>0.6</v>
      </c>
      <c r="N30">
        <v>18</v>
      </c>
      <c r="P30">
        <v>0.57999999999999996</v>
      </c>
      <c r="Q30">
        <v>46</v>
      </c>
    </row>
    <row r="31" spans="1:17" x14ac:dyDescent="0.25">
      <c r="A31">
        <v>0.59</v>
      </c>
      <c r="B31">
        <v>10</v>
      </c>
      <c r="C31">
        <f>B31/$C$9</f>
        <v>2.2925211083881055E-5</v>
      </c>
      <c r="I31">
        <v>0.6</v>
      </c>
      <c r="J31">
        <v>10</v>
      </c>
      <c r="K31">
        <f t="shared" si="0"/>
        <v>6</v>
      </c>
      <c r="L31">
        <f t="shared" si="1"/>
        <v>5.8999999999999995</v>
      </c>
      <c r="M31">
        <v>0.61</v>
      </c>
      <c r="N31">
        <v>35</v>
      </c>
      <c r="P31">
        <v>0.59</v>
      </c>
      <c r="Q31">
        <v>57</v>
      </c>
    </row>
    <row r="32" spans="1:17" x14ac:dyDescent="0.25">
      <c r="A32">
        <v>0.6</v>
      </c>
      <c r="B32">
        <v>14</v>
      </c>
      <c r="C32">
        <f>B32/$C$9</f>
        <v>3.2095295517433478E-5</v>
      </c>
      <c r="I32">
        <v>0.61</v>
      </c>
      <c r="J32">
        <v>8</v>
      </c>
      <c r="K32">
        <f t="shared" si="0"/>
        <v>4.88</v>
      </c>
      <c r="L32">
        <f t="shared" si="1"/>
        <v>8.4</v>
      </c>
      <c r="M32">
        <v>0.62</v>
      </c>
      <c r="N32">
        <v>67</v>
      </c>
      <c r="P32">
        <v>0.6</v>
      </c>
      <c r="Q32">
        <v>128</v>
      </c>
    </row>
    <row r="33" spans="1:17" x14ac:dyDescent="0.25">
      <c r="A33">
        <v>0.61</v>
      </c>
      <c r="B33">
        <v>21</v>
      </c>
      <c r="C33">
        <f>B33/$C$9</f>
        <v>4.8142943276150217E-5</v>
      </c>
      <c r="I33">
        <v>0.62</v>
      </c>
      <c r="J33">
        <v>13</v>
      </c>
      <c r="K33">
        <f t="shared" si="0"/>
        <v>8.06</v>
      </c>
      <c r="L33">
        <f t="shared" si="1"/>
        <v>12.81</v>
      </c>
      <c r="M33">
        <v>0.63</v>
      </c>
      <c r="N33">
        <v>96</v>
      </c>
      <c r="P33">
        <v>0.61</v>
      </c>
      <c r="Q33">
        <v>154</v>
      </c>
    </row>
    <row r="34" spans="1:17" x14ac:dyDescent="0.25">
      <c r="A34">
        <v>0.62</v>
      </c>
      <c r="B34">
        <v>32</v>
      </c>
      <c r="C34">
        <f>B34/$C$9</f>
        <v>7.3360675468419373E-5</v>
      </c>
      <c r="I34">
        <v>0.63</v>
      </c>
      <c r="J34">
        <v>32</v>
      </c>
      <c r="K34">
        <f t="shared" si="0"/>
        <v>20.16</v>
      </c>
      <c r="L34">
        <f t="shared" si="1"/>
        <v>19.84</v>
      </c>
      <c r="M34">
        <v>0.64</v>
      </c>
      <c r="N34">
        <v>170</v>
      </c>
      <c r="P34">
        <v>0.62</v>
      </c>
      <c r="Q34">
        <v>101</v>
      </c>
    </row>
    <row r="35" spans="1:17" x14ac:dyDescent="0.25">
      <c r="A35">
        <v>0.63</v>
      </c>
      <c r="B35">
        <v>51</v>
      </c>
      <c r="C35">
        <f>B35/$C$9</f>
        <v>1.1691857652779338E-4</v>
      </c>
      <c r="I35">
        <v>0.64</v>
      </c>
      <c r="J35">
        <v>37</v>
      </c>
      <c r="K35">
        <f t="shared" si="0"/>
        <v>23.68</v>
      </c>
      <c r="L35">
        <f t="shared" si="1"/>
        <v>32.130000000000003</v>
      </c>
      <c r="M35">
        <v>0.65</v>
      </c>
      <c r="N35">
        <v>331</v>
      </c>
      <c r="P35">
        <v>0.63</v>
      </c>
      <c r="Q35">
        <v>123</v>
      </c>
    </row>
    <row r="36" spans="1:17" x14ac:dyDescent="0.25">
      <c r="A36">
        <v>0.64</v>
      </c>
      <c r="B36">
        <v>83</v>
      </c>
      <c r="C36">
        <f>B36/$C$9</f>
        <v>1.9027925199621275E-4</v>
      </c>
      <c r="I36">
        <v>0.65</v>
      </c>
      <c r="J36">
        <v>66</v>
      </c>
      <c r="K36">
        <f t="shared" si="0"/>
        <v>42.9</v>
      </c>
      <c r="L36">
        <f t="shared" si="1"/>
        <v>53.120000000000005</v>
      </c>
      <c r="M36">
        <v>0.66</v>
      </c>
      <c r="N36">
        <v>533</v>
      </c>
      <c r="P36">
        <v>0.64</v>
      </c>
      <c r="Q36">
        <v>168</v>
      </c>
    </row>
    <row r="37" spans="1:17" x14ac:dyDescent="0.25">
      <c r="A37">
        <v>0.65</v>
      </c>
      <c r="B37">
        <v>186</v>
      </c>
      <c r="C37">
        <f>B37/$C$9</f>
        <v>4.2640892616018763E-4</v>
      </c>
      <c r="I37">
        <v>0.66</v>
      </c>
      <c r="J37">
        <v>79</v>
      </c>
      <c r="K37">
        <f t="shared" si="0"/>
        <v>52.14</v>
      </c>
      <c r="L37">
        <f t="shared" si="1"/>
        <v>120.9</v>
      </c>
      <c r="M37">
        <v>0.67</v>
      </c>
      <c r="N37">
        <v>852</v>
      </c>
      <c r="P37">
        <v>0.65</v>
      </c>
      <c r="Q37">
        <v>356</v>
      </c>
    </row>
    <row r="38" spans="1:17" x14ac:dyDescent="0.25">
      <c r="A38">
        <v>0.66</v>
      </c>
      <c r="B38">
        <v>347</v>
      </c>
      <c r="C38">
        <f>B38/$C$9</f>
        <v>7.9550482461067265E-4</v>
      </c>
      <c r="I38">
        <v>0.67</v>
      </c>
      <c r="J38">
        <v>131</v>
      </c>
      <c r="K38">
        <f t="shared" si="0"/>
        <v>87.77000000000001</v>
      </c>
      <c r="L38">
        <f t="shared" si="1"/>
        <v>229.02</v>
      </c>
      <c r="M38">
        <v>0.68</v>
      </c>
      <c r="N38">
        <v>1148</v>
      </c>
      <c r="P38">
        <v>0.66</v>
      </c>
      <c r="Q38">
        <v>554</v>
      </c>
    </row>
    <row r="39" spans="1:17" x14ac:dyDescent="0.25">
      <c r="A39">
        <v>0.67</v>
      </c>
      <c r="B39">
        <v>630</v>
      </c>
      <c r="C39">
        <f>B39/$C$9</f>
        <v>1.4442882982845064E-3</v>
      </c>
      <c r="I39">
        <v>0.68</v>
      </c>
      <c r="J39">
        <v>156</v>
      </c>
      <c r="K39">
        <f t="shared" si="0"/>
        <v>106.08000000000001</v>
      </c>
      <c r="L39">
        <f t="shared" si="1"/>
        <v>422.1</v>
      </c>
      <c r="M39">
        <v>0.69</v>
      </c>
      <c r="N39">
        <v>1742</v>
      </c>
      <c r="P39">
        <v>0.67</v>
      </c>
      <c r="Q39">
        <v>832</v>
      </c>
    </row>
    <row r="40" spans="1:17" x14ac:dyDescent="0.25">
      <c r="A40">
        <v>0.68</v>
      </c>
      <c r="B40">
        <v>976</v>
      </c>
      <c r="C40">
        <f>B40/$C$9</f>
        <v>2.2375006017867909E-3</v>
      </c>
      <c r="I40">
        <v>0.69</v>
      </c>
      <c r="J40">
        <v>195</v>
      </c>
      <c r="K40">
        <f t="shared" si="0"/>
        <v>134.54999999999998</v>
      </c>
      <c r="L40">
        <f t="shared" si="1"/>
        <v>663.68000000000006</v>
      </c>
      <c r="M40">
        <v>0.7</v>
      </c>
      <c r="N40">
        <v>2664</v>
      </c>
      <c r="P40">
        <v>0.68</v>
      </c>
      <c r="Q40">
        <v>1022</v>
      </c>
    </row>
    <row r="41" spans="1:17" x14ac:dyDescent="0.25">
      <c r="A41">
        <v>0.69</v>
      </c>
      <c r="B41">
        <v>1395</v>
      </c>
      <c r="C41">
        <f>B41/$C$9</f>
        <v>3.198066946201407E-3</v>
      </c>
      <c r="I41">
        <v>0.7</v>
      </c>
      <c r="J41">
        <v>313</v>
      </c>
      <c r="K41">
        <f t="shared" si="0"/>
        <v>219.1</v>
      </c>
      <c r="L41">
        <f t="shared" si="1"/>
        <v>962.55</v>
      </c>
      <c r="M41">
        <v>0.71</v>
      </c>
      <c r="N41">
        <v>3396</v>
      </c>
      <c r="P41">
        <v>0.69</v>
      </c>
      <c r="Q41">
        <v>1549</v>
      </c>
    </row>
    <row r="42" spans="1:17" x14ac:dyDescent="0.25">
      <c r="A42">
        <v>0.7</v>
      </c>
      <c r="B42">
        <v>1922</v>
      </c>
      <c r="C42">
        <f>B42/$C$9</f>
        <v>4.4062255703219387E-3</v>
      </c>
      <c r="I42">
        <v>0.71</v>
      </c>
      <c r="J42">
        <v>369</v>
      </c>
      <c r="K42">
        <f t="shared" si="0"/>
        <v>261.99</v>
      </c>
      <c r="L42">
        <f t="shared" si="1"/>
        <v>1345.3999999999999</v>
      </c>
      <c r="M42">
        <v>0.72</v>
      </c>
      <c r="N42">
        <v>3780</v>
      </c>
      <c r="P42">
        <v>0.7</v>
      </c>
      <c r="Q42">
        <v>2254</v>
      </c>
    </row>
    <row r="43" spans="1:17" x14ac:dyDescent="0.25">
      <c r="A43">
        <v>0.71</v>
      </c>
      <c r="B43">
        <v>2139</v>
      </c>
      <c r="C43">
        <f>B43/$C$9</f>
        <v>4.9037026508421573E-3</v>
      </c>
      <c r="I43">
        <v>0.72</v>
      </c>
      <c r="J43">
        <v>442</v>
      </c>
      <c r="K43">
        <f t="shared" si="0"/>
        <v>318.24</v>
      </c>
      <c r="L43">
        <f t="shared" si="1"/>
        <v>1518.6899999999998</v>
      </c>
      <c r="M43">
        <v>0.73</v>
      </c>
      <c r="N43">
        <v>4082</v>
      </c>
      <c r="P43">
        <v>0.71</v>
      </c>
      <c r="Q43">
        <v>2770</v>
      </c>
    </row>
    <row r="44" spans="1:17" x14ac:dyDescent="0.25">
      <c r="A44">
        <v>0.72</v>
      </c>
      <c r="B44">
        <v>2204</v>
      </c>
      <c r="C44">
        <f>B44/$C$9</f>
        <v>5.0527165228873841E-3</v>
      </c>
      <c r="I44">
        <v>0.73</v>
      </c>
      <c r="J44">
        <v>476</v>
      </c>
      <c r="K44">
        <f t="shared" si="0"/>
        <v>347.48</v>
      </c>
      <c r="L44">
        <f t="shared" si="1"/>
        <v>1586.8799999999999</v>
      </c>
      <c r="M44">
        <v>0.74</v>
      </c>
      <c r="N44">
        <v>4363</v>
      </c>
      <c r="P44">
        <v>0.72</v>
      </c>
      <c r="Q44">
        <v>3071</v>
      </c>
    </row>
    <row r="45" spans="1:17" x14ac:dyDescent="0.25">
      <c r="A45">
        <v>0.73</v>
      </c>
      <c r="B45">
        <v>2429</v>
      </c>
      <c r="C45">
        <f>B45/$C$9</f>
        <v>5.5685337722747082E-3</v>
      </c>
      <c r="I45">
        <v>0.74</v>
      </c>
      <c r="J45">
        <v>530</v>
      </c>
      <c r="K45">
        <f t="shared" si="0"/>
        <v>392.2</v>
      </c>
      <c r="L45">
        <f t="shared" si="1"/>
        <v>1773.1699999999998</v>
      </c>
      <c r="M45">
        <v>0.75</v>
      </c>
      <c r="N45">
        <v>4504</v>
      </c>
      <c r="P45">
        <v>0.73</v>
      </c>
      <c r="Q45">
        <v>2948</v>
      </c>
    </row>
    <row r="46" spans="1:17" x14ac:dyDescent="0.25">
      <c r="A46">
        <v>0.74</v>
      </c>
      <c r="B46">
        <v>2602</v>
      </c>
      <c r="C46">
        <f>B46/$C$9</f>
        <v>5.9651399240258501E-3</v>
      </c>
      <c r="I46">
        <v>0.75</v>
      </c>
      <c r="J46">
        <v>599</v>
      </c>
      <c r="K46">
        <f t="shared" si="0"/>
        <v>449.25</v>
      </c>
      <c r="L46">
        <f t="shared" si="1"/>
        <v>1925.48</v>
      </c>
      <c r="M46">
        <v>0.76</v>
      </c>
      <c r="N46">
        <v>5106</v>
      </c>
      <c r="P46">
        <v>0.74</v>
      </c>
      <c r="Q46">
        <v>2768</v>
      </c>
    </row>
    <row r="47" spans="1:17" x14ac:dyDescent="0.25">
      <c r="A47">
        <v>0.75</v>
      </c>
      <c r="B47">
        <v>2601</v>
      </c>
      <c r="C47">
        <f>B47/$C$9</f>
        <v>5.9628474029174627E-3</v>
      </c>
      <c r="I47">
        <v>0.76</v>
      </c>
      <c r="J47">
        <v>641</v>
      </c>
      <c r="K47">
        <f t="shared" si="0"/>
        <v>487.16</v>
      </c>
      <c r="L47">
        <f t="shared" si="1"/>
        <v>1950.75</v>
      </c>
      <c r="M47">
        <v>0.77</v>
      </c>
      <c r="N47">
        <v>5328</v>
      </c>
      <c r="P47">
        <v>0.75</v>
      </c>
      <c r="Q47">
        <v>2654</v>
      </c>
    </row>
    <row r="48" spans="1:17" x14ac:dyDescent="0.25">
      <c r="A48">
        <v>0.76</v>
      </c>
      <c r="B48">
        <v>2707</v>
      </c>
      <c r="C48">
        <f>B48/$C$9</f>
        <v>6.2058546404066012E-3</v>
      </c>
      <c r="I48">
        <v>0.77</v>
      </c>
      <c r="J48">
        <v>678</v>
      </c>
      <c r="K48">
        <f t="shared" si="0"/>
        <v>522.06000000000006</v>
      </c>
      <c r="L48">
        <f t="shared" si="1"/>
        <v>2057.3200000000002</v>
      </c>
      <c r="M48">
        <v>0.78</v>
      </c>
      <c r="N48">
        <v>5981</v>
      </c>
      <c r="P48">
        <v>0.76</v>
      </c>
      <c r="Q48">
        <v>2491</v>
      </c>
    </row>
    <row r="49" spans="1:17" x14ac:dyDescent="0.25">
      <c r="A49">
        <v>0.77</v>
      </c>
      <c r="B49">
        <v>2797</v>
      </c>
      <c r="C49">
        <f>B49/$C$9</f>
        <v>6.4121815401615313E-3</v>
      </c>
      <c r="I49">
        <v>0.78</v>
      </c>
      <c r="J49">
        <v>718</v>
      </c>
      <c r="K49">
        <f t="shared" si="0"/>
        <v>560.04</v>
      </c>
      <c r="L49">
        <f t="shared" si="1"/>
        <v>2153.69</v>
      </c>
      <c r="M49">
        <v>0.79</v>
      </c>
      <c r="N49">
        <v>6460</v>
      </c>
      <c r="P49">
        <v>0.77</v>
      </c>
      <c r="Q49">
        <v>2346</v>
      </c>
    </row>
    <row r="50" spans="1:17" x14ac:dyDescent="0.25">
      <c r="A50">
        <v>0.78</v>
      </c>
      <c r="B50">
        <v>2922</v>
      </c>
      <c r="C50">
        <f>B50/$C$9</f>
        <v>6.6987466787100441E-3</v>
      </c>
      <c r="I50">
        <v>0.79</v>
      </c>
      <c r="J50">
        <v>814</v>
      </c>
      <c r="K50">
        <f t="shared" si="0"/>
        <v>643.06000000000006</v>
      </c>
      <c r="L50">
        <f t="shared" si="1"/>
        <v>2279.16</v>
      </c>
      <c r="M50">
        <v>0.8</v>
      </c>
      <c r="N50">
        <v>7350</v>
      </c>
      <c r="P50">
        <v>0.78</v>
      </c>
      <c r="Q50">
        <v>2366</v>
      </c>
    </row>
    <row r="51" spans="1:17" x14ac:dyDescent="0.25">
      <c r="A51">
        <v>0.79</v>
      </c>
      <c r="B51">
        <v>3033</v>
      </c>
      <c r="C51">
        <f>B51/$C$9</f>
        <v>6.9532165217411242E-3</v>
      </c>
      <c r="I51">
        <v>0.8</v>
      </c>
      <c r="J51">
        <v>822</v>
      </c>
      <c r="K51">
        <f t="shared" si="0"/>
        <v>657.6</v>
      </c>
      <c r="L51">
        <f t="shared" si="1"/>
        <v>2396.0700000000002</v>
      </c>
      <c r="M51">
        <v>0.81</v>
      </c>
      <c r="N51">
        <v>8373</v>
      </c>
      <c r="P51">
        <v>0.79</v>
      </c>
      <c r="Q51">
        <v>2435</v>
      </c>
    </row>
    <row r="52" spans="1:17" x14ac:dyDescent="0.25">
      <c r="A52">
        <v>0.8</v>
      </c>
      <c r="B52">
        <v>3175</v>
      </c>
      <c r="C52">
        <f>B52/$C$9</f>
        <v>7.2787545191322347E-3</v>
      </c>
      <c r="I52">
        <v>0.81</v>
      </c>
      <c r="J52">
        <v>902</v>
      </c>
      <c r="K52">
        <f t="shared" si="0"/>
        <v>730.62</v>
      </c>
      <c r="L52">
        <f t="shared" si="1"/>
        <v>2540</v>
      </c>
      <c r="M52">
        <v>0.82</v>
      </c>
      <c r="N52">
        <v>9597</v>
      </c>
      <c r="P52">
        <v>0.8</v>
      </c>
      <c r="Q52">
        <v>2323</v>
      </c>
    </row>
    <row r="53" spans="1:17" x14ac:dyDescent="0.25">
      <c r="A53">
        <v>0.81</v>
      </c>
      <c r="B53">
        <v>3357</v>
      </c>
      <c r="C53">
        <f>B53/$C$9</f>
        <v>7.6959933608588705E-3</v>
      </c>
      <c r="I53">
        <v>0.82</v>
      </c>
      <c r="J53">
        <v>1046</v>
      </c>
      <c r="K53">
        <f t="shared" si="0"/>
        <v>857.71999999999991</v>
      </c>
      <c r="L53">
        <f t="shared" si="1"/>
        <v>2719.17</v>
      </c>
      <c r="M53">
        <v>0.83</v>
      </c>
      <c r="N53">
        <v>10952</v>
      </c>
      <c r="P53">
        <v>0.81</v>
      </c>
      <c r="Q53">
        <v>2393</v>
      </c>
    </row>
    <row r="54" spans="1:17" x14ac:dyDescent="0.25">
      <c r="A54">
        <v>0.82</v>
      </c>
      <c r="B54">
        <v>3592</v>
      </c>
      <c r="C54">
        <f>B54/$C$9</f>
        <v>8.2347358213300751E-3</v>
      </c>
      <c r="I54">
        <v>0.83</v>
      </c>
      <c r="J54">
        <v>1159</v>
      </c>
      <c r="K54">
        <f t="shared" si="0"/>
        <v>961.96999999999991</v>
      </c>
      <c r="L54">
        <f t="shared" si="1"/>
        <v>2945.4399999999996</v>
      </c>
      <c r="M54">
        <v>0.84</v>
      </c>
      <c r="N54">
        <v>13051</v>
      </c>
      <c r="P54">
        <v>0.82</v>
      </c>
      <c r="Q54">
        <v>2459</v>
      </c>
    </row>
    <row r="55" spans="1:17" x14ac:dyDescent="0.25">
      <c r="A55">
        <v>0.83</v>
      </c>
      <c r="B55">
        <v>3890</v>
      </c>
      <c r="C55">
        <f>B55/$C$9</f>
        <v>8.9179071116297307E-3</v>
      </c>
      <c r="I55">
        <v>0.84</v>
      </c>
      <c r="J55">
        <v>1299</v>
      </c>
      <c r="K55">
        <f t="shared" si="0"/>
        <v>1091.1599999999999</v>
      </c>
      <c r="L55">
        <f t="shared" si="1"/>
        <v>3228.7</v>
      </c>
      <c r="M55">
        <v>0.85</v>
      </c>
      <c r="N55">
        <v>15334</v>
      </c>
      <c r="P55">
        <v>0.83</v>
      </c>
      <c r="Q55">
        <v>2661</v>
      </c>
    </row>
    <row r="56" spans="1:17" x14ac:dyDescent="0.25">
      <c r="A56">
        <v>0.84</v>
      </c>
      <c r="B56">
        <v>4083</v>
      </c>
      <c r="C56">
        <f>B56/$C$9</f>
        <v>9.3603636855486352E-3</v>
      </c>
      <c r="I56">
        <v>0.85</v>
      </c>
      <c r="J56">
        <v>1420</v>
      </c>
      <c r="K56">
        <f t="shared" si="0"/>
        <v>1207</v>
      </c>
      <c r="L56">
        <f t="shared" si="1"/>
        <v>3429.72</v>
      </c>
      <c r="M56">
        <v>0.86</v>
      </c>
      <c r="N56">
        <v>18244</v>
      </c>
      <c r="P56">
        <v>0.84</v>
      </c>
      <c r="Q56">
        <v>2907</v>
      </c>
    </row>
    <row r="57" spans="1:17" x14ac:dyDescent="0.25">
      <c r="A57">
        <v>0.85</v>
      </c>
      <c r="B57">
        <v>4502</v>
      </c>
      <c r="C57">
        <f>B57/$C$9</f>
        <v>1.0320930029963251E-2</v>
      </c>
      <c r="I57">
        <v>0.86</v>
      </c>
      <c r="J57">
        <v>1555</v>
      </c>
      <c r="K57">
        <f t="shared" si="0"/>
        <v>1337.3</v>
      </c>
      <c r="L57">
        <f t="shared" si="1"/>
        <v>3826.7</v>
      </c>
      <c r="M57">
        <v>0.87</v>
      </c>
      <c r="N57">
        <v>21644</v>
      </c>
      <c r="P57">
        <v>0.85</v>
      </c>
      <c r="Q57">
        <v>3012</v>
      </c>
    </row>
    <row r="58" spans="1:17" x14ac:dyDescent="0.25">
      <c r="A58">
        <v>0.86</v>
      </c>
      <c r="B58">
        <v>4857</v>
      </c>
      <c r="C58">
        <f>B58/$C$9</f>
        <v>1.1134775023441028E-2</v>
      </c>
      <c r="I58">
        <v>0.87</v>
      </c>
      <c r="J58">
        <v>1771</v>
      </c>
      <c r="K58">
        <f t="shared" si="0"/>
        <v>1540.77</v>
      </c>
      <c r="L58">
        <f t="shared" si="1"/>
        <v>4177.0199999999995</v>
      </c>
      <c r="M58">
        <v>0.88</v>
      </c>
      <c r="N58">
        <v>26030</v>
      </c>
      <c r="P58">
        <v>0.86</v>
      </c>
      <c r="Q58">
        <v>3333</v>
      </c>
    </row>
    <row r="59" spans="1:17" x14ac:dyDescent="0.25">
      <c r="A59">
        <v>0.87</v>
      </c>
      <c r="B59">
        <v>5504</v>
      </c>
      <c r="C59">
        <f>B59/$C$9</f>
        <v>1.2618036180568133E-2</v>
      </c>
      <c r="I59">
        <v>0.88</v>
      </c>
      <c r="J59">
        <v>1921</v>
      </c>
      <c r="K59">
        <f t="shared" si="0"/>
        <v>1690.48</v>
      </c>
      <c r="L59">
        <f t="shared" si="1"/>
        <v>4788.4799999999996</v>
      </c>
      <c r="M59">
        <v>0.89</v>
      </c>
      <c r="N59">
        <v>31065</v>
      </c>
      <c r="P59">
        <v>0.87</v>
      </c>
      <c r="Q59">
        <v>3700</v>
      </c>
    </row>
    <row r="60" spans="1:17" x14ac:dyDescent="0.25">
      <c r="A60">
        <v>0.88</v>
      </c>
      <c r="B60">
        <v>6146</v>
      </c>
      <c r="C60">
        <f>B60/$C$9</f>
        <v>1.4089834732153297E-2</v>
      </c>
      <c r="I60">
        <v>0.89</v>
      </c>
      <c r="J60">
        <v>2330</v>
      </c>
      <c r="K60">
        <f t="shared" si="0"/>
        <v>2073.6999999999998</v>
      </c>
      <c r="L60">
        <f t="shared" si="1"/>
        <v>5408.4800000000005</v>
      </c>
      <c r="M60">
        <v>0.9</v>
      </c>
      <c r="N60">
        <v>37217</v>
      </c>
      <c r="P60">
        <v>0.88</v>
      </c>
      <c r="Q60">
        <v>4154</v>
      </c>
    </row>
    <row r="61" spans="1:17" x14ac:dyDescent="0.25">
      <c r="A61">
        <v>0.89</v>
      </c>
      <c r="B61">
        <v>7139</v>
      </c>
      <c r="C61">
        <f>B61/$C$9</f>
        <v>1.6366308192782685E-2</v>
      </c>
      <c r="I61">
        <v>0.9</v>
      </c>
      <c r="J61">
        <v>2624</v>
      </c>
      <c r="K61">
        <f t="shared" si="0"/>
        <v>2361.6</v>
      </c>
      <c r="L61">
        <f t="shared" si="1"/>
        <v>6353.71</v>
      </c>
      <c r="M61">
        <v>0.91</v>
      </c>
      <c r="N61">
        <v>44487</v>
      </c>
      <c r="P61">
        <v>0.89</v>
      </c>
      <c r="Q61">
        <v>4901</v>
      </c>
    </row>
    <row r="62" spans="1:17" x14ac:dyDescent="0.25">
      <c r="A62">
        <v>0.9</v>
      </c>
      <c r="B62">
        <v>8330</v>
      </c>
      <c r="C62">
        <f>B62/$C$9</f>
        <v>1.9096700832872918E-2</v>
      </c>
      <c r="I62">
        <v>0.91</v>
      </c>
      <c r="J62">
        <v>3274</v>
      </c>
      <c r="K62">
        <f t="shared" si="0"/>
        <v>2979.34</v>
      </c>
      <c r="L62">
        <f t="shared" si="1"/>
        <v>7497</v>
      </c>
      <c r="M62">
        <v>0.92</v>
      </c>
      <c r="N62">
        <v>49561</v>
      </c>
      <c r="P62">
        <v>0.9</v>
      </c>
      <c r="Q62">
        <v>5435</v>
      </c>
    </row>
    <row r="63" spans="1:17" x14ac:dyDescent="0.25">
      <c r="A63">
        <v>0.91</v>
      </c>
      <c r="B63">
        <v>10056</v>
      </c>
      <c r="C63">
        <f>B63/$C$9</f>
        <v>2.305359226595079E-2</v>
      </c>
      <c r="I63">
        <v>0.92</v>
      </c>
      <c r="J63">
        <v>4072</v>
      </c>
      <c r="K63">
        <f t="shared" si="0"/>
        <v>3746.2400000000002</v>
      </c>
      <c r="L63">
        <f t="shared" si="1"/>
        <v>9150.9600000000009</v>
      </c>
      <c r="M63">
        <v>0.93</v>
      </c>
      <c r="N63">
        <v>48229</v>
      </c>
      <c r="P63">
        <v>0.91</v>
      </c>
      <c r="Q63">
        <v>5935</v>
      </c>
    </row>
    <row r="64" spans="1:17" x14ac:dyDescent="0.25">
      <c r="A64">
        <v>0.92</v>
      </c>
      <c r="B64">
        <v>11975</v>
      </c>
      <c r="C64">
        <f>B64/$C$9</f>
        <v>2.7452940272947562E-2</v>
      </c>
      <c r="I64">
        <v>0.93</v>
      </c>
      <c r="J64">
        <v>5002</v>
      </c>
      <c r="K64">
        <f t="shared" si="0"/>
        <v>4651.8600000000006</v>
      </c>
      <c r="L64">
        <f t="shared" si="1"/>
        <v>11017</v>
      </c>
      <c r="M64">
        <v>0.94</v>
      </c>
      <c r="N64">
        <v>31666</v>
      </c>
      <c r="P64">
        <v>0.92</v>
      </c>
      <c r="Q64">
        <v>6904</v>
      </c>
    </row>
    <row r="65" spans="1:17" x14ac:dyDescent="0.25">
      <c r="A65">
        <v>0.93</v>
      </c>
      <c r="B65">
        <v>15053</v>
      </c>
      <c r="C65">
        <f>B65/$C$9</f>
        <v>3.4509320244566155E-2</v>
      </c>
      <c r="I65">
        <v>0.94</v>
      </c>
      <c r="J65">
        <v>6723</v>
      </c>
      <c r="K65">
        <f t="shared" si="0"/>
        <v>6319.62</v>
      </c>
      <c r="L65">
        <f t="shared" si="1"/>
        <v>13999.29</v>
      </c>
      <c r="M65">
        <v>0.95</v>
      </c>
      <c r="N65">
        <v>9780</v>
      </c>
      <c r="P65">
        <v>0.93</v>
      </c>
      <c r="Q65">
        <v>8586</v>
      </c>
    </row>
    <row r="66" spans="1:17" x14ac:dyDescent="0.25">
      <c r="A66">
        <v>0.94</v>
      </c>
      <c r="B66">
        <v>19689</v>
      </c>
      <c r="C66">
        <f>B66/$C$9</f>
        <v>4.513744810305341E-2</v>
      </c>
      <c r="I66">
        <v>0.95</v>
      </c>
      <c r="J66">
        <v>9437</v>
      </c>
      <c r="K66">
        <f t="shared" si="0"/>
        <v>8965.15</v>
      </c>
      <c r="L66">
        <f t="shared" si="1"/>
        <v>18507.66</v>
      </c>
      <c r="M66">
        <v>0.96</v>
      </c>
      <c r="N66">
        <v>1530</v>
      </c>
      <c r="P66">
        <v>0.94</v>
      </c>
      <c r="Q66">
        <v>11264</v>
      </c>
    </row>
    <row r="67" spans="1:17" x14ac:dyDescent="0.25">
      <c r="A67">
        <v>0.95</v>
      </c>
      <c r="B67">
        <v>26758</v>
      </c>
      <c r="C67">
        <f>B67/$C$9</f>
        <v>6.1343279818248928E-2</v>
      </c>
      <c r="I67">
        <v>0.96</v>
      </c>
      <c r="J67">
        <v>14635</v>
      </c>
      <c r="K67">
        <f t="shared" si="0"/>
        <v>14049.6</v>
      </c>
      <c r="L67">
        <f t="shared" si="1"/>
        <v>25420.1</v>
      </c>
      <c r="M67">
        <v>0.97</v>
      </c>
      <c r="N67">
        <v>199</v>
      </c>
      <c r="P67">
        <v>0.95</v>
      </c>
      <c r="Q67">
        <v>15690</v>
      </c>
    </row>
    <row r="68" spans="1:17" x14ac:dyDescent="0.25">
      <c r="A68">
        <v>0.96</v>
      </c>
      <c r="B68">
        <v>39096</v>
      </c>
      <c r="C68">
        <f>B68/$C$9</f>
        <v>8.9628405253541377E-2</v>
      </c>
      <c r="I68">
        <v>0.97</v>
      </c>
      <c r="J68">
        <v>25529</v>
      </c>
      <c r="K68">
        <f t="shared" si="0"/>
        <v>24763.13</v>
      </c>
      <c r="L68">
        <f t="shared" si="1"/>
        <v>37532.159999999996</v>
      </c>
      <c r="M68">
        <v>0.98</v>
      </c>
      <c r="N68">
        <v>37</v>
      </c>
      <c r="P68">
        <v>0.96</v>
      </c>
      <c r="Q68">
        <v>23913</v>
      </c>
    </row>
    <row r="69" spans="1:17" x14ac:dyDescent="0.25">
      <c r="A69">
        <v>0.97</v>
      </c>
      <c r="B69">
        <v>61252</v>
      </c>
      <c r="C69">
        <f>B69/$C$9</f>
        <v>0.14042150293098823</v>
      </c>
      <c r="I69">
        <v>0.98</v>
      </c>
      <c r="J69">
        <v>59634</v>
      </c>
      <c r="K69">
        <f t="shared" si="0"/>
        <v>58441.32</v>
      </c>
      <c r="L69">
        <f t="shared" si="1"/>
        <v>59414.439999999995</v>
      </c>
      <c r="M69">
        <v>0.99</v>
      </c>
      <c r="N69">
        <v>2</v>
      </c>
      <c r="P69">
        <v>0.97</v>
      </c>
      <c r="Q69">
        <v>41970</v>
      </c>
    </row>
    <row r="70" spans="1:17" x14ac:dyDescent="0.25">
      <c r="A70">
        <v>0.98</v>
      </c>
      <c r="B70">
        <v>90293</v>
      </c>
      <c r="C70">
        <f>B70/$C$9</f>
        <v>0.2069986084396872</v>
      </c>
      <c r="I70">
        <v>0.99</v>
      </c>
      <c r="J70">
        <v>242814</v>
      </c>
      <c r="K70">
        <f t="shared" si="0"/>
        <v>240385.86</v>
      </c>
      <c r="L70">
        <f t="shared" si="1"/>
        <v>88487.14</v>
      </c>
      <c r="P70">
        <v>0.98</v>
      </c>
      <c r="Q70">
        <v>84992</v>
      </c>
    </row>
    <row r="71" spans="1:17" x14ac:dyDescent="0.25">
      <c r="A71">
        <v>0.99</v>
      </c>
      <c r="B71">
        <v>67025</v>
      </c>
      <c r="C71">
        <f>B71/$C$9</f>
        <v>0.15365622728971276</v>
      </c>
      <c r="I71">
        <v>1</v>
      </c>
      <c r="J71">
        <v>42337</v>
      </c>
      <c r="K71">
        <f t="shared" si="0"/>
        <v>42337</v>
      </c>
      <c r="L71">
        <f t="shared" si="1"/>
        <v>66354.75</v>
      </c>
      <c r="P71">
        <v>0.99</v>
      </c>
      <c r="Q71">
        <v>146443</v>
      </c>
    </row>
    <row r="72" spans="1:17" x14ac:dyDescent="0.25">
      <c r="A72">
        <v>1</v>
      </c>
      <c r="B72">
        <v>10886</v>
      </c>
      <c r="C72">
        <f>B72/$C$9</f>
        <v>2.4956384785912916E-2</v>
      </c>
      <c r="L72">
        <f t="shared" si="1"/>
        <v>10886</v>
      </c>
      <c r="P72">
        <v>1</v>
      </c>
      <c r="Q72">
        <v>22220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0E28-3B84-4C3C-B588-2CAF9863E515}">
  <dimension ref="A1:Q100"/>
  <sheetViews>
    <sheetView zoomScaleNormal="100" workbookViewId="0">
      <selection activeCell="B26" sqref="B26"/>
    </sheetView>
  </sheetViews>
  <sheetFormatPr defaultRowHeight="15" x14ac:dyDescent="0.25"/>
  <sheetData>
    <row r="1" spans="1:17" x14ac:dyDescent="0.25">
      <c r="A1" t="s">
        <v>18</v>
      </c>
      <c r="B1" t="s">
        <v>115</v>
      </c>
    </row>
    <row r="2" spans="1:17" x14ac:dyDescent="0.25">
      <c r="B2" t="s">
        <v>167</v>
      </c>
    </row>
    <row r="3" spans="1:17" x14ac:dyDescent="0.25">
      <c r="B3" t="s">
        <v>116</v>
      </c>
      <c r="D3" t="s">
        <v>117</v>
      </c>
    </row>
    <row r="4" spans="1:17" x14ac:dyDescent="0.25">
      <c r="B4" t="s">
        <v>118</v>
      </c>
    </row>
    <row r="5" spans="1:17" x14ac:dyDescent="0.25">
      <c r="B5" t="s">
        <v>119</v>
      </c>
    </row>
    <row r="6" spans="1:17" ht="15" customHeight="1" x14ac:dyDescent="0.25">
      <c r="D6" s="7" t="s">
        <v>120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2" spans="1:17" x14ac:dyDescent="0.25">
      <c r="D12" t="s">
        <v>121</v>
      </c>
    </row>
    <row r="14" spans="1:17" x14ac:dyDescent="0.25">
      <c r="B14" t="s">
        <v>122</v>
      </c>
      <c r="D14" t="s">
        <v>123</v>
      </c>
    </row>
    <row r="16" spans="1:17" x14ac:dyDescent="0.25">
      <c r="J16" t="s">
        <v>124</v>
      </c>
      <c r="K16" t="s">
        <v>125</v>
      </c>
      <c r="L16" t="s">
        <v>126</v>
      </c>
      <c r="M16" t="s">
        <v>127</v>
      </c>
    </row>
    <row r="17" spans="2:13" x14ac:dyDescent="0.25">
      <c r="D17">
        <v>1341</v>
      </c>
      <c r="E17" t="s">
        <v>128</v>
      </c>
      <c r="F17" t="s">
        <v>129</v>
      </c>
      <c r="I17" t="s">
        <v>129</v>
      </c>
    </row>
    <row r="18" spans="2:13" x14ac:dyDescent="0.25">
      <c r="D18">
        <v>319</v>
      </c>
      <c r="E18" t="s">
        <v>128</v>
      </c>
      <c r="F18" t="s">
        <v>130</v>
      </c>
      <c r="I18" t="s">
        <v>131</v>
      </c>
      <c r="J18">
        <v>319</v>
      </c>
      <c r="K18">
        <v>283</v>
      </c>
      <c r="L18">
        <v>361</v>
      </c>
      <c r="M18">
        <v>260</v>
      </c>
    </row>
    <row r="19" spans="2:13" x14ac:dyDescent="0.25">
      <c r="D19">
        <v>251</v>
      </c>
      <c r="E19" t="s">
        <v>128</v>
      </c>
      <c r="F19" t="s">
        <v>132</v>
      </c>
      <c r="I19" t="s">
        <v>133</v>
      </c>
      <c r="J19">
        <v>251</v>
      </c>
      <c r="K19">
        <v>287</v>
      </c>
      <c r="L19">
        <v>170</v>
      </c>
      <c r="M19">
        <v>308</v>
      </c>
    </row>
    <row r="20" spans="2:13" x14ac:dyDescent="0.25">
      <c r="D20">
        <v>219</v>
      </c>
      <c r="E20" t="s">
        <v>128</v>
      </c>
      <c r="F20" t="s">
        <v>134</v>
      </c>
      <c r="I20" t="s">
        <v>135</v>
      </c>
      <c r="J20">
        <v>219</v>
      </c>
      <c r="K20">
        <v>282</v>
      </c>
      <c r="L20">
        <v>161</v>
      </c>
      <c r="M20">
        <v>163</v>
      </c>
    </row>
    <row r="21" spans="2:13" x14ac:dyDescent="0.25">
      <c r="D21">
        <v>115</v>
      </c>
      <c r="E21" t="s">
        <v>128</v>
      </c>
      <c r="F21" t="s">
        <v>136</v>
      </c>
      <c r="I21" t="s">
        <v>137</v>
      </c>
      <c r="J21">
        <v>115</v>
      </c>
      <c r="K21">
        <v>107</v>
      </c>
      <c r="L21">
        <v>72</v>
      </c>
      <c r="M21">
        <v>86</v>
      </c>
    </row>
    <row r="23" spans="2:13" x14ac:dyDescent="0.25">
      <c r="D23">
        <v>1315</v>
      </c>
      <c r="E23" t="s">
        <v>138</v>
      </c>
      <c r="F23" t="s">
        <v>129</v>
      </c>
    </row>
    <row r="24" spans="2:13" x14ac:dyDescent="0.25">
      <c r="D24">
        <v>283</v>
      </c>
      <c r="E24" t="s">
        <v>138</v>
      </c>
      <c r="F24" t="s">
        <v>130</v>
      </c>
      <c r="J24">
        <v>1863</v>
      </c>
    </row>
    <row r="25" spans="2:13" x14ac:dyDescent="0.25">
      <c r="D25">
        <v>287</v>
      </c>
      <c r="E25" t="s">
        <v>138</v>
      </c>
      <c r="F25" t="s">
        <v>132</v>
      </c>
    </row>
    <row r="26" spans="2:13" x14ac:dyDescent="0.25">
      <c r="D26">
        <v>282</v>
      </c>
      <c r="E26" t="s">
        <v>138</v>
      </c>
      <c r="F26" t="s">
        <v>134</v>
      </c>
      <c r="J26">
        <v>1851</v>
      </c>
    </row>
    <row r="27" spans="2:13" x14ac:dyDescent="0.25">
      <c r="D27">
        <v>107</v>
      </c>
      <c r="E27" t="s">
        <v>138</v>
      </c>
      <c r="F27" t="s">
        <v>136</v>
      </c>
      <c r="J27">
        <v>1849</v>
      </c>
    </row>
    <row r="30" spans="2:13" x14ac:dyDescent="0.25">
      <c r="B30" t="s">
        <v>139</v>
      </c>
      <c r="D30" s="27" t="s">
        <v>140</v>
      </c>
      <c r="E30" s="28"/>
      <c r="F30" s="28"/>
      <c r="G30" s="28"/>
      <c r="H30" s="28"/>
      <c r="I30" s="28"/>
      <c r="J30" s="29"/>
    </row>
    <row r="31" spans="2:13" x14ac:dyDescent="0.25">
      <c r="D31" s="30"/>
      <c r="E31" s="31"/>
      <c r="F31" s="31"/>
      <c r="G31" s="31"/>
      <c r="H31" s="31"/>
      <c r="I31" s="31"/>
      <c r="J31" s="32"/>
    </row>
    <row r="32" spans="2:13" x14ac:dyDescent="0.25">
      <c r="D32" s="30" t="s">
        <v>141</v>
      </c>
      <c r="E32" s="31"/>
      <c r="F32" s="31"/>
      <c r="G32" s="31"/>
      <c r="H32" s="31"/>
      <c r="I32" s="31"/>
      <c r="J32" s="32"/>
    </row>
    <row r="33" spans="4:13" x14ac:dyDescent="0.25">
      <c r="D33" s="30" t="s">
        <v>142</v>
      </c>
      <c r="E33" s="31"/>
      <c r="F33" s="31"/>
      <c r="G33" s="31"/>
      <c r="H33" s="31"/>
      <c r="I33" s="31"/>
      <c r="J33" s="32"/>
    </row>
    <row r="34" spans="4:13" x14ac:dyDescent="0.25">
      <c r="D34" s="30" t="s">
        <v>143</v>
      </c>
      <c r="E34" s="31"/>
      <c r="F34" s="31"/>
      <c r="G34" s="31"/>
      <c r="H34" s="31"/>
      <c r="I34" s="31"/>
      <c r="J34" s="32"/>
    </row>
    <row r="35" spans="4:13" x14ac:dyDescent="0.25">
      <c r="D35" s="30" t="s">
        <v>144</v>
      </c>
      <c r="E35" s="31"/>
      <c r="F35" s="31"/>
      <c r="G35" s="31"/>
      <c r="H35" s="31"/>
      <c r="I35" s="31"/>
      <c r="J35" s="32"/>
    </row>
    <row r="36" spans="4:13" x14ac:dyDescent="0.25">
      <c r="D36" s="30" t="s">
        <v>145</v>
      </c>
      <c r="E36" s="31"/>
      <c r="F36" s="31"/>
      <c r="G36" s="31"/>
      <c r="H36" s="31"/>
      <c r="I36" s="31"/>
      <c r="J36" s="32"/>
    </row>
    <row r="37" spans="4:13" x14ac:dyDescent="0.25">
      <c r="D37" s="30" t="s">
        <v>146</v>
      </c>
      <c r="E37" s="31"/>
      <c r="F37" s="31"/>
      <c r="G37" s="31"/>
      <c r="H37" s="31"/>
      <c r="I37" s="31"/>
      <c r="J37" s="32"/>
    </row>
    <row r="38" spans="4:13" x14ac:dyDescent="0.25">
      <c r="D38" s="30" t="s">
        <v>147</v>
      </c>
      <c r="E38" s="31"/>
      <c r="F38" s="31"/>
      <c r="G38" s="31"/>
      <c r="H38" s="31"/>
      <c r="I38" s="31"/>
      <c r="J38" s="32"/>
    </row>
    <row r="39" spans="4:13" x14ac:dyDescent="0.25">
      <c r="D39" s="30" t="s">
        <v>148</v>
      </c>
      <c r="E39" s="31"/>
      <c r="F39" s="31"/>
      <c r="G39" s="31"/>
      <c r="H39" s="31"/>
      <c r="I39" s="31"/>
      <c r="J39" s="32"/>
    </row>
    <row r="40" spans="4:13" x14ac:dyDescent="0.25">
      <c r="D40" s="33" t="s">
        <v>149</v>
      </c>
      <c r="E40" s="34"/>
      <c r="F40" s="34"/>
      <c r="G40" s="34"/>
      <c r="H40" s="34"/>
      <c r="I40" s="34"/>
      <c r="J40" s="35"/>
    </row>
    <row r="43" spans="4:13" x14ac:dyDescent="0.25">
      <c r="D43" s="31" t="s">
        <v>150</v>
      </c>
      <c r="L43" t="s">
        <v>128</v>
      </c>
      <c r="M43" t="s">
        <v>138</v>
      </c>
    </row>
    <row r="44" spans="4:13" x14ac:dyDescent="0.25">
      <c r="E44">
        <v>170</v>
      </c>
      <c r="F44" t="s">
        <v>128</v>
      </c>
      <c r="G44" t="s">
        <v>132</v>
      </c>
      <c r="H44" t="str">
        <f>_xlfn.CONCAT(F44,G44)</f>
        <v>DEL100to299</v>
      </c>
      <c r="I44">
        <f>E44</f>
        <v>170</v>
      </c>
      <c r="K44" t="s">
        <v>130</v>
      </c>
      <c r="L44">
        <f>VLOOKUP(_xlfn.CONCAT($L$43,K44),$H$44:$I$52,2,FALSE)</f>
        <v>361</v>
      </c>
      <c r="M44">
        <f>VLOOKUP(_xlfn.CONCAT($M$43,K44),$H$44:$I$52,2,FALSE)</f>
        <v>260</v>
      </c>
    </row>
    <row r="45" spans="4:13" x14ac:dyDescent="0.25">
      <c r="E45">
        <v>161</v>
      </c>
      <c r="F45" t="s">
        <v>128</v>
      </c>
      <c r="G45" t="s">
        <v>134</v>
      </c>
      <c r="H45" t="str">
        <f t="shared" ref="H45:H52" si="0">_xlfn.CONCAT(F45,G45)</f>
        <v>DEL300to999</v>
      </c>
      <c r="I45">
        <f t="shared" ref="I45:I52" si="1">E45</f>
        <v>161</v>
      </c>
      <c r="K45" t="s">
        <v>132</v>
      </c>
      <c r="L45">
        <f t="shared" ref="L45:L47" si="2">VLOOKUP(_xlfn.CONCAT($L$43,K45),$H$44:$I$52,2,FALSE)</f>
        <v>170</v>
      </c>
      <c r="M45">
        <f t="shared" ref="M45:M47" si="3">VLOOKUP(_xlfn.CONCAT($M$43,K45),$H$44:$I$52,2,FALSE)</f>
        <v>308</v>
      </c>
    </row>
    <row r="46" spans="4:13" x14ac:dyDescent="0.25">
      <c r="E46">
        <v>361</v>
      </c>
      <c r="F46" t="s">
        <v>128</v>
      </c>
      <c r="G46" t="s">
        <v>130</v>
      </c>
      <c r="H46" t="str">
        <f t="shared" si="0"/>
        <v>DEL50to99</v>
      </c>
      <c r="I46">
        <f t="shared" si="1"/>
        <v>361</v>
      </c>
      <c r="K46" t="s">
        <v>134</v>
      </c>
      <c r="L46">
        <f t="shared" si="2"/>
        <v>161</v>
      </c>
      <c r="M46">
        <f t="shared" si="3"/>
        <v>163</v>
      </c>
    </row>
    <row r="47" spans="4:13" x14ac:dyDescent="0.25">
      <c r="E47">
        <v>72</v>
      </c>
      <c r="F47" t="s">
        <v>128</v>
      </c>
      <c r="G47" t="s">
        <v>136</v>
      </c>
      <c r="H47" t="str">
        <f t="shared" si="0"/>
        <v>DELgt1000</v>
      </c>
      <c r="I47">
        <f t="shared" si="1"/>
        <v>72</v>
      </c>
      <c r="K47" t="s">
        <v>136</v>
      </c>
      <c r="L47">
        <f t="shared" si="2"/>
        <v>72</v>
      </c>
      <c r="M47">
        <f t="shared" si="3"/>
        <v>86</v>
      </c>
    </row>
    <row r="48" spans="4:13" x14ac:dyDescent="0.25">
      <c r="E48">
        <v>4</v>
      </c>
      <c r="F48" t="s">
        <v>151</v>
      </c>
      <c r="G48" t="s">
        <v>136</v>
      </c>
      <c r="H48" t="str">
        <f t="shared" si="0"/>
        <v>DUPgt1000</v>
      </c>
      <c r="I48">
        <f t="shared" si="1"/>
        <v>4</v>
      </c>
    </row>
    <row r="49" spans="4:13" x14ac:dyDescent="0.25">
      <c r="E49">
        <v>308</v>
      </c>
      <c r="F49" t="s">
        <v>138</v>
      </c>
      <c r="G49" t="s">
        <v>132</v>
      </c>
      <c r="H49" t="str">
        <f t="shared" si="0"/>
        <v>INS100to299</v>
      </c>
      <c r="I49">
        <f t="shared" si="1"/>
        <v>308</v>
      </c>
    </row>
    <row r="50" spans="4:13" x14ac:dyDescent="0.25">
      <c r="E50">
        <v>163</v>
      </c>
      <c r="F50" t="s">
        <v>138</v>
      </c>
      <c r="G50" t="s">
        <v>134</v>
      </c>
      <c r="H50" t="str">
        <f t="shared" si="0"/>
        <v>INS300to999</v>
      </c>
      <c r="I50">
        <f t="shared" si="1"/>
        <v>163</v>
      </c>
    </row>
    <row r="51" spans="4:13" x14ac:dyDescent="0.25">
      <c r="E51">
        <v>260</v>
      </c>
      <c r="F51" t="s">
        <v>138</v>
      </c>
      <c r="G51" t="s">
        <v>130</v>
      </c>
      <c r="H51" t="str">
        <f t="shared" si="0"/>
        <v>INS50to99</v>
      </c>
      <c r="I51">
        <f t="shared" si="1"/>
        <v>260</v>
      </c>
    </row>
    <row r="52" spans="4:13" x14ac:dyDescent="0.25">
      <c r="E52">
        <v>86</v>
      </c>
      <c r="F52" t="s">
        <v>138</v>
      </c>
      <c r="G52" t="s">
        <v>136</v>
      </c>
      <c r="H52" t="str">
        <f t="shared" si="0"/>
        <v>INSgt1000</v>
      </c>
      <c r="I52">
        <f t="shared" si="1"/>
        <v>86</v>
      </c>
    </row>
    <row r="55" spans="4:13" x14ac:dyDescent="0.25">
      <c r="D55" t="s">
        <v>152</v>
      </c>
      <c r="L55" t="s">
        <v>128</v>
      </c>
      <c r="M55" t="s">
        <v>138</v>
      </c>
    </row>
    <row r="56" spans="4:13" x14ac:dyDescent="0.25">
      <c r="E56">
        <v>203</v>
      </c>
      <c r="F56" t="s">
        <v>128</v>
      </c>
      <c r="G56" t="s">
        <v>132</v>
      </c>
      <c r="H56" t="str">
        <f>_xlfn.CONCAT(F56,G56)</f>
        <v>DEL100to299</v>
      </c>
      <c r="I56">
        <f>E56</f>
        <v>203</v>
      </c>
      <c r="K56" t="s">
        <v>130</v>
      </c>
      <c r="L56">
        <f>VLOOKUP(_xlfn.CONCAT($L$55,K56),$H$56:$I$64,2,FALSE)</f>
        <v>712</v>
      </c>
      <c r="M56">
        <f>VLOOKUP(_xlfn.CONCAT($M$55,K56),$H$56:$I$64,2,FALSE)</f>
        <v>242</v>
      </c>
    </row>
    <row r="57" spans="4:13" x14ac:dyDescent="0.25">
      <c r="E57">
        <v>158</v>
      </c>
      <c r="F57" t="s">
        <v>128</v>
      </c>
      <c r="G57" t="s">
        <v>134</v>
      </c>
      <c r="H57" t="str">
        <f t="shared" ref="H57:H64" si="4">_xlfn.CONCAT(F57,G57)</f>
        <v>DEL300to999</v>
      </c>
      <c r="I57">
        <f t="shared" ref="I57:I64" si="5">E57</f>
        <v>158</v>
      </c>
      <c r="K57" t="s">
        <v>132</v>
      </c>
      <c r="L57">
        <f t="shared" ref="L57:L59" si="6">VLOOKUP(_xlfn.CONCAT($L$55,K57),$H$56:$I$64,2,FALSE)</f>
        <v>203</v>
      </c>
      <c r="M57">
        <f t="shared" ref="M57:M59" si="7">VLOOKUP(_xlfn.CONCAT($M$55,K57),$H$56:$I$64,2,FALSE)</f>
        <v>329</v>
      </c>
    </row>
    <row r="58" spans="4:13" x14ac:dyDescent="0.25">
      <c r="E58">
        <v>712</v>
      </c>
      <c r="F58" t="s">
        <v>128</v>
      </c>
      <c r="G58" t="s">
        <v>130</v>
      </c>
      <c r="H58" t="str">
        <f t="shared" si="4"/>
        <v>DEL50to99</v>
      </c>
      <c r="I58">
        <f t="shared" si="5"/>
        <v>712</v>
      </c>
      <c r="K58" t="s">
        <v>134</v>
      </c>
      <c r="L58">
        <f t="shared" si="6"/>
        <v>158</v>
      </c>
      <c r="M58">
        <f t="shared" si="7"/>
        <v>170</v>
      </c>
    </row>
    <row r="59" spans="4:13" x14ac:dyDescent="0.25">
      <c r="E59">
        <v>65</v>
      </c>
      <c r="F59" t="s">
        <v>128</v>
      </c>
      <c r="G59" t="s">
        <v>136</v>
      </c>
      <c r="H59" t="str">
        <f t="shared" si="4"/>
        <v>DELgt1000</v>
      </c>
      <c r="I59">
        <f t="shared" si="5"/>
        <v>65</v>
      </c>
      <c r="K59" t="s">
        <v>136</v>
      </c>
      <c r="L59">
        <f t="shared" si="6"/>
        <v>65</v>
      </c>
      <c r="M59">
        <f t="shared" si="7"/>
        <v>121</v>
      </c>
    </row>
    <row r="60" spans="4:13" x14ac:dyDescent="0.25">
      <c r="E60">
        <v>3</v>
      </c>
      <c r="F60" t="s">
        <v>151</v>
      </c>
      <c r="G60" t="s">
        <v>136</v>
      </c>
      <c r="H60" t="str">
        <f t="shared" si="4"/>
        <v>DUPgt1000</v>
      </c>
      <c r="I60">
        <f t="shared" si="5"/>
        <v>3</v>
      </c>
    </row>
    <row r="61" spans="4:13" x14ac:dyDescent="0.25">
      <c r="E61">
        <v>329</v>
      </c>
      <c r="F61" t="s">
        <v>138</v>
      </c>
      <c r="G61" t="s">
        <v>132</v>
      </c>
      <c r="H61" t="str">
        <f t="shared" si="4"/>
        <v>INS100to299</v>
      </c>
      <c r="I61">
        <f t="shared" si="5"/>
        <v>329</v>
      </c>
    </row>
    <row r="62" spans="4:13" x14ac:dyDescent="0.25">
      <c r="E62">
        <v>170</v>
      </c>
      <c r="F62" t="s">
        <v>138</v>
      </c>
      <c r="G62" t="s">
        <v>134</v>
      </c>
      <c r="H62" t="str">
        <f t="shared" si="4"/>
        <v>INS300to999</v>
      </c>
      <c r="I62">
        <f t="shared" si="5"/>
        <v>170</v>
      </c>
    </row>
    <row r="63" spans="4:13" x14ac:dyDescent="0.25">
      <c r="E63">
        <v>242</v>
      </c>
      <c r="F63" t="s">
        <v>138</v>
      </c>
      <c r="G63" t="s">
        <v>130</v>
      </c>
      <c r="H63" t="str">
        <f t="shared" si="4"/>
        <v>INS50to99</v>
      </c>
      <c r="I63">
        <f t="shared" si="5"/>
        <v>242</v>
      </c>
    </row>
    <row r="64" spans="4:13" x14ac:dyDescent="0.25">
      <c r="E64">
        <v>121</v>
      </c>
      <c r="F64" t="s">
        <v>138</v>
      </c>
      <c r="G64" t="s">
        <v>136</v>
      </c>
      <c r="H64" t="str">
        <f t="shared" si="4"/>
        <v>INSgt1000</v>
      </c>
      <c r="I64">
        <f t="shared" si="5"/>
        <v>121</v>
      </c>
    </row>
    <row r="66" spans="3:11" x14ac:dyDescent="0.25">
      <c r="C66" t="s">
        <v>153</v>
      </c>
      <c r="E66" s="27" t="s">
        <v>140</v>
      </c>
      <c r="F66" s="18"/>
      <c r="G66" s="18"/>
      <c r="H66" s="18"/>
      <c r="I66" s="18"/>
      <c r="J66" s="18"/>
      <c r="K66" s="11"/>
    </row>
    <row r="67" spans="3:11" x14ac:dyDescent="0.25">
      <c r="E67" s="30"/>
      <c r="K67" s="15"/>
    </row>
    <row r="68" spans="3:11" x14ac:dyDescent="0.25">
      <c r="E68" s="30" t="s">
        <v>141</v>
      </c>
      <c r="K68" s="15"/>
    </row>
    <row r="69" spans="3:11" x14ac:dyDescent="0.25">
      <c r="E69" s="30" t="s">
        <v>154</v>
      </c>
      <c r="K69" s="15"/>
    </row>
    <row r="70" spans="3:11" x14ac:dyDescent="0.25">
      <c r="E70" s="30" t="s">
        <v>142</v>
      </c>
      <c r="K70" s="15"/>
    </row>
    <row r="71" spans="3:11" x14ac:dyDescent="0.25">
      <c r="E71" s="30" t="s">
        <v>143</v>
      </c>
      <c r="K71" s="15"/>
    </row>
    <row r="72" spans="3:11" x14ac:dyDescent="0.25">
      <c r="E72" s="30" t="s">
        <v>144</v>
      </c>
      <c r="K72" s="15"/>
    </row>
    <row r="73" spans="3:11" x14ac:dyDescent="0.25">
      <c r="E73" s="30" t="s">
        <v>155</v>
      </c>
      <c r="K73" s="15"/>
    </row>
    <row r="74" spans="3:11" x14ac:dyDescent="0.25">
      <c r="E74" s="30" t="s">
        <v>147</v>
      </c>
      <c r="K74" s="15"/>
    </row>
    <row r="75" spans="3:11" x14ac:dyDescent="0.25">
      <c r="E75" s="30" t="s">
        <v>156</v>
      </c>
      <c r="K75" s="15"/>
    </row>
    <row r="76" spans="3:11" x14ac:dyDescent="0.25">
      <c r="E76" s="30" t="s">
        <v>157</v>
      </c>
      <c r="K76" s="15"/>
    </row>
    <row r="77" spans="3:11" x14ac:dyDescent="0.25">
      <c r="E77" s="30" t="s">
        <v>158</v>
      </c>
      <c r="K77" s="15"/>
    </row>
    <row r="78" spans="3:11" x14ac:dyDescent="0.25">
      <c r="E78" s="30" t="s">
        <v>159</v>
      </c>
      <c r="K78" s="15"/>
    </row>
    <row r="79" spans="3:11" x14ac:dyDescent="0.25">
      <c r="E79" s="30" t="s">
        <v>160</v>
      </c>
      <c r="K79" s="15"/>
    </row>
    <row r="80" spans="3:11" x14ac:dyDescent="0.25">
      <c r="E80" s="30" t="s">
        <v>161</v>
      </c>
      <c r="K80" s="15"/>
    </row>
    <row r="81" spans="5:17" x14ac:dyDescent="0.25">
      <c r="E81" s="30"/>
      <c r="K81" s="15"/>
    </row>
    <row r="82" spans="5:17" x14ac:dyDescent="0.25">
      <c r="E82" s="30" t="s">
        <v>162</v>
      </c>
      <c r="K82" s="15"/>
    </row>
    <row r="83" spans="5:17" x14ac:dyDescent="0.25">
      <c r="E83" s="30" t="s">
        <v>148</v>
      </c>
      <c r="K83" s="15"/>
    </row>
    <row r="84" spans="5:17" x14ac:dyDescent="0.25">
      <c r="E84" s="30"/>
      <c r="K84" s="15"/>
    </row>
    <row r="85" spans="5:17" x14ac:dyDescent="0.25">
      <c r="E85" s="33" t="s">
        <v>163</v>
      </c>
      <c r="F85" s="20"/>
      <c r="G85" s="20"/>
      <c r="H85" s="20"/>
      <c r="I85" s="20"/>
      <c r="J85" s="20"/>
      <c r="K85" s="17"/>
    </row>
    <row r="89" spans="5:17" ht="30" x14ac:dyDescent="0.25">
      <c r="F89" s="5" t="s">
        <v>164</v>
      </c>
      <c r="G89" s="5" t="s">
        <v>98</v>
      </c>
      <c r="H89" s="5" t="s">
        <v>165</v>
      </c>
      <c r="I89" s="36" t="s">
        <v>166</v>
      </c>
      <c r="L89" s="5"/>
      <c r="N89" t="s">
        <v>131</v>
      </c>
      <c r="O89" t="s">
        <v>133</v>
      </c>
      <c r="P89" t="s">
        <v>135</v>
      </c>
      <c r="Q89" s="37" t="s">
        <v>137</v>
      </c>
    </row>
    <row r="90" spans="5:17" x14ac:dyDescent="0.25">
      <c r="E90" t="s">
        <v>130</v>
      </c>
      <c r="F90">
        <v>260</v>
      </c>
      <c r="G90">
        <v>242</v>
      </c>
      <c r="H90">
        <v>260</v>
      </c>
      <c r="I90">
        <v>283</v>
      </c>
      <c r="M90" s="5" t="s">
        <v>164</v>
      </c>
      <c r="N90">
        <v>260</v>
      </c>
      <c r="O90">
        <v>291</v>
      </c>
      <c r="P90">
        <v>203</v>
      </c>
      <c r="Q90">
        <v>102</v>
      </c>
    </row>
    <row r="91" spans="5:17" x14ac:dyDescent="0.25">
      <c r="E91" t="s">
        <v>132</v>
      </c>
      <c r="F91">
        <v>291</v>
      </c>
      <c r="G91">
        <v>329</v>
      </c>
      <c r="H91">
        <v>308</v>
      </c>
      <c r="I91">
        <v>287</v>
      </c>
      <c r="M91" s="5" t="s">
        <v>98</v>
      </c>
      <c r="N91">
        <v>242</v>
      </c>
      <c r="O91">
        <v>329</v>
      </c>
      <c r="P91">
        <v>170</v>
      </c>
      <c r="Q91">
        <v>121</v>
      </c>
    </row>
    <row r="92" spans="5:17" ht="30" x14ac:dyDescent="0.25">
      <c r="E92" t="s">
        <v>134</v>
      </c>
      <c r="F92">
        <v>203</v>
      </c>
      <c r="G92">
        <v>170</v>
      </c>
      <c r="H92">
        <v>163</v>
      </c>
      <c r="I92">
        <v>282</v>
      </c>
      <c r="M92" s="5" t="s">
        <v>165</v>
      </c>
      <c r="N92">
        <v>260</v>
      </c>
      <c r="O92">
        <v>308</v>
      </c>
      <c r="P92">
        <v>163</v>
      </c>
      <c r="Q92">
        <v>86</v>
      </c>
    </row>
    <row r="93" spans="5:17" x14ac:dyDescent="0.25">
      <c r="E93" t="s">
        <v>136</v>
      </c>
      <c r="F93">
        <v>102</v>
      </c>
      <c r="G93">
        <v>121</v>
      </c>
      <c r="H93">
        <v>86</v>
      </c>
      <c r="I93">
        <v>107</v>
      </c>
      <c r="M93" s="36" t="s">
        <v>166</v>
      </c>
      <c r="N93">
        <v>283</v>
      </c>
      <c r="O93">
        <v>287</v>
      </c>
      <c r="P93">
        <v>282</v>
      </c>
      <c r="Q93">
        <v>107</v>
      </c>
    </row>
    <row r="96" spans="5:17" ht="30" x14ac:dyDescent="0.25">
      <c r="F96" s="5" t="s">
        <v>164</v>
      </c>
      <c r="G96" s="5" t="s">
        <v>98</v>
      </c>
      <c r="H96" s="5" t="s">
        <v>165</v>
      </c>
      <c r="I96" s="36" t="s">
        <v>166</v>
      </c>
      <c r="N96" t="s">
        <v>131</v>
      </c>
      <c r="O96" t="s">
        <v>133</v>
      </c>
      <c r="P96" t="s">
        <v>135</v>
      </c>
      <c r="Q96" s="37" t="s">
        <v>137</v>
      </c>
    </row>
    <row r="97" spans="5:17" x14ac:dyDescent="0.25">
      <c r="E97" t="s">
        <v>130</v>
      </c>
      <c r="F97">
        <v>309</v>
      </c>
      <c r="G97">
        <v>712</v>
      </c>
      <c r="H97">
        <v>361</v>
      </c>
      <c r="I97">
        <v>319</v>
      </c>
      <c r="M97" s="5" t="s">
        <v>164</v>
      </c>
      <c r="N97">
        <v>309</v>
      </c>
      <c r="O97">
        <v>164</v>
      </c>
      <c r="P97">
        <v>147</v>
      </c>
      <c r="Q97">
        <v>75</v>
      </c>
    </row>
    <row r="98" spans="5:17" x14ac:dyDescent="0.25">
      <c r="E98" t="s">
        <v>132</v>
      </c>
      <c r="F98">
        <v>164</v>
      </c>
      <c r="G98">
        <v>203</v>
      </c>
      <c r="H98">
        <v>170</v>
      </c>
      <c r="I98">
        <v>251</v>
      </c>
      <c r="M98" s="5" t="s">
        <v>98</v>
      </c>
      <c r="N98">
        <v>712</v>
      </c>
      <c r="O98">
        <v>203</v>
      </c>
      <c r="P98">
        <v>158</v>
      </c>
      <c r="Q98">
        <v>65</v>
      </c>
    </row>
    <row r="99" spans="5:17" ht="30" x14ac:dyDescent="0.25">
      <c r="E99" t="s">
        <v>134</v>
      </c>
      <c r="F99">
        <v>147</v>
      </c>
      <c r="G99">
        <v>158</v>
      </c>
      <c r="H99">
        <v>161</v>
      </c>
      <c r="I99">
        <v>219</v>
      </c>
      <c r="M99" s="5" t="s">
        <v>165</v>
      </c>
      <c r="N99">
        <v>361</v>
      </c>
      <c r="O99">
        <v>170</v>
      </c>
      <c r="P99">
        <v>161</v>
      </c>
      <c r="Q99">
        <v>72</v>
      </c>
    </row>
    <row r="100" spans="5:17" x14ac:dyDescent="0.25">
      <c r="E100" t="s">
        <v>136</v>
      </c>
      <c r="F100">
        <v>75</v>
      </c>
      <c r="G100">
        <v>65</v>
      </c>
      <c r="H100">
        <v>72</v>
      </c>
      <c r="I100">
        <v>115</v>
      </c>
      <c r="M100" s="36" t="s">
        <v>166</v>
      </c>
      <c r="N100">
        <v>319</v>
      </c>
      <c r="O100">
        <v>251</v>
      </c>
      <c r="P100">
        <v>219</v>
      </c>
      <c r="Q100">
        <v>115</v>
      </c>
    </row>
  </sheetData>
  <mergeCells count="1">
    <mergeCell ref="D6:Q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73CC-4019-438B-8C79-696BAAAA1067}">
  <dimension ref="B1:S865"/>
  <sheetViews>
    <sheetView zoomScaleNormal="100" workbookViewId="0">
      <selection activeCell="C9" sqref="C9"/>
    </sheetView>
  </sheetViews>
  <sheetFormatPr defaultRowHeight="15" x14ac:dyDescent="0.25"/>
  <sheetData>
    <row r="1" spans="2:19" x14ac:dyDescent="0.25">
      <c r="B1">
        <v>1</v>
      </c>
      <c r="C1" t="s">
        <v>168</v>
      </c>
      <c r="G1">
        <v>2</v>
      </c>
      <c r="H1" t="s">
        <v>169</v>
      </c>
      <c r="L1">
        <v>3</v>
      </c>
      <c r="M1" t="s">
        <v>170</v>
      </c>
    </row>
    <row r="2" spans="2:19" x14ac:dyDescent="0.25">
      <c r="D2" t="s">
        <v>165</v>
      </c>
      <c r="H2" t="s">
        <v>171</v>
      </c>
      <c r="N2" t="s">
        <v>172</v>
      </c>
    </row>
    <row r="3" spans="2:19" x14ac:dyDescent="0.25">
      <c r="D3" t="s">
        <v>173</v>
      </c>
      <c r="I3" t="s">
        <v>174</v>
      </c>
      <c r="N3" t="s">
        <v>175</v>
      </c>
    </row>
    <row r="4" spans="2:19" x14ac:dyDescent="0.25">
      <c r="D4" t="s">
        <v>61</v>
      </c>
      <c r="N4" t="s">
        <v>176</v>
      </c>
    </row>
    <row r="5" spans="2:19" x14ac:dyDescent="0.25">
      <c r="N5" t="s">
        <v>177</v>
      </c>
    </row>
    <row r="7" spans="2:19" x14ac:dyDescent="0.25">
      <c r="H7" t="s">
        <v>178</v>
      </c>
    </row>
    <row r="8" spans="2:19" x14ac:dyDescent="0.25">
      <c r="C8" t="s">
        <v>179</v>
      </c>
      <c r="G8">
        <v>5000</v>
      </c>
      <c r="H8">
        <v>8</v>
      </c>
    </row>
    <row r="9" spans="2:19" x14ac:dyDescent="0.25">
      <c r="H9">
        <v>400</v>
      </c>
      <c r="I9">
        <v>0</v>
      </c>
      <c r="J9">
        <f>H9+$G$8</f>
        <v>5400</v>
      </c>
      <c r="K9">
        <f>I9+$H$8</f>
        <v>8</v>
      </c>
      <c r="L9">
        <f>J9+$G$8</f>
        <v>10400</v>
      </c>
      <c r="M9">
        <f>K9+$H$8</f>
        <v>16</v>
      </c>
      <c r="N9">
        <f>L9+$G$8</f>
        <v>15400</v>
      </c>
      <c r="O9">
        <f>M9+$H$8</f>
        <v>24</v>
      </c>
    </row>
    <row r="10" spans="2:19" x14ac:dyDescent="0.25">
      <c r="C10" t="s">
        <v>166</v>
      </c>
      <c r="D10" t="s">
        <v>180</v>
      </c>
      <c r="E10" t="s">
        <v>164</v>
      </c>
      <c r="F10" t="s">
        <v>181</v>
      </c>
    </row>
    <row r="11" spans="2:19" x14ac:dyDescent="0.25">
      <c r="B11">
        <v>400</v>
      </c>
      <c r="C11">
        <v>5</v>
      </c>
      <c r="D11">
        <v>4</v>
      </c>
      <c r="E11">
        <v>4</v>
      </c>
      <c r="F11">
        <v>5</v>
      </c>
      <c r="H11">
        <f>B11+$N$9</f>
        <v>15800</v>
      </c>
      <c r="I11">
        <f>IF(C11="",NA(),C11+O$9)</f>
        <v>29</v>
      </c>
      <c r="J11">
        <f>$N11+L$9</f>
        <v>10800</v>
      </c>
      <c r="K11">
        <f>IF(D11="",NA(),D11+M$9)</f>
        <v>20</v>
      </c>
      <c r="L11">
        <f>$N11+J$9</f>
        <v>5800</v>
      </c>
      <c r="M11">
        <f>IF(E11="",NA(),E11+K$9)</f>
        <v>12</v>
      </c>
      <c r="N11">
        <f>$B11+I$9</f>
        <v>400</v>
      </c>
      <c r="O11">
        <f>IF(F11="",NA(),F11+I$9)</f>
        <v>5</v>
      </c>
      <c r="R11">
        <v>4000</v>
      </c>
      <c r="S11">
        <v>0</v>
      </c>
    </row>
    <row r="12" spans="2:19" x14ac:dyDescent="0.25">
      <c r="B12">
        <v>600</v>
      </c>
      <c r="C12">
        <v>15</v>
      </c>
      <c r="D12">
        <v>12</v>
      </c>
      <c r="E12">
        <v>10</v>
      </c>
      <c r="F12">
        <v>8</v>
      </c>
      <c r="H12">
        <f t="shared" ref="H12:H75" si="0">B12+$N$9</f>
        <v>16000</v>
      </c>
      <c r="I12">
        <f t="shared" ref="I12:I75" si="1">IF(C12="",NA(),C12+O$9)</f>
        <v>39</v>
      </c>
      <c r="J12">
        <f t="shared" ref="J12:J75" si="2">$N12+L$9</f>
        <v>11000</v>
      </c>
      <c r="K12">
        <f t="shared" ref="K12:K75" si="3">IF(D12="",NA(),D12+M$9)</f>
        <v>28</v>
      </c>
      <c r="L12">
        <f t="shared" ref="L12:L75" si="4">$N12+J$9</f>
        <v>6000</v>
      </c>
      <c r="M12">
        <f t="shared" ref="M12:M75" si="5">IF(E12="",NA(),E12+K$9)</f>
        <v>18</v>
      </c>
      <c r="N12">
        <f t="shared" ref="N12:N75" si="6">$B12+I$9</f>
        <v>600</v>
      </c>
      <c r="O12">
        <f t="shared" ref="O12:O75" si="7">IF(F12="",NA(),F12+I$9)</f>
        <v>8</v>
      </c>
      <c r="R12">
        <v>19400</v>
      </c>
      <c r="S12">
        <v>24</v>
      </c>
    </row>
    <row r="13" spans="2:19" x14ac:dyDescent="0.25">
      <c r="B13">
        <v>800</v>
      </c>
      <c r="C13">
        <v>12</v>
      </c>
      <c r="D13">
        <v>5</v>
      </c>
      <c r="E13">
        <v>4</v>
      </c>
      <c r="F13">
        <v>5</v>
      </c>
      <c r="H13">
        <f t="shared" si="0"/>
        <v>16200</v>
      </c>
      <c r="I13">
        <f t="shared" si="1"/>
        <v>36</v>
      </c>
      <c r="J13">
        <f t="shared" si="2"/>
        <v>11200</v>
      </c>
      <c r="K13">
        <f t="shared" si="3"/>
        <v>21</v>
      </c>
      <c r="L13">
        <f t="shared" si="4"/>
        <v>6200</v>
      </c>
      <c r="M13">
        <f t="shared" si="5"/>
        <v>12</v>
      </c>
      <c r="N13">
        <f t="shared" si="6"/>
        <v>800</v>
      </c>
      <c r="O13">
        <f t="shared" si="7"/>
        <v>5</v>
      </c>
    </row>
    <row r="14" spans="2:19" x14ac:dyDescent="0.25">
      <c r="B14">
        <v>1000</v>
      </c>
      <c r="C14">
        <v>12</v>
      </c>
      <c r="D14">
        <v>9</v>
      </c>
      <c r="E14">
        <v>7</v>
      </c>
      <c r="F14">
        <v>8</v>
      </c>
      <c r="H14">
        <f t="shared" si="0"/>
        <v>16400</v>
      </c>
      <c r="I14">
        <f t="shared" si="1"/>
        <v>36</v>
      </c>
      <c r="J14">
        <f t="shared" si="2"/>
        <v>11400</v>
      </c>
      <c r="K14">
        <f t="shared" si="3"/>
        <v>25</v>
      </c>
      <c r="L14">
        <f t="shared" si="4"/>
        <v>6400</v>
      </c>
      <c r="M14">
        <f t="shared" si="5"/>
        <v>15</v>
      </c>
      <c r="N14">
        <f t="shared" si="6"/>
        <v>1000</v>
      </c>
      <c r="O14">
        <f t="shared" si="7"/>
        <v>8</v>
      </c>
      <c r="R14">
        <f>R11+4000</f>
        <v>8000</v>
      </c>
      <c r="S14">
        <f>S11</f>
        <v>0</v>
      </c>
    </row>
    <row r="15" spans="2:19" x14ac:dyDescent="0.25">
      <c r="B15">
        <v>1200</v>
      </c>
      <c r="C15">
        <v>5</v>
      </c>
      <c r="D15">
        <v>3</v>
      </c>
      <c r="E15">
        <v>3</v>
      </c>
      <c r="F15">
        <v>3</v>
      </c>
      <c r="H15">
        <f t="shared" si="0"/>
        <v>16600</v>
      </c>
      <c r="I15">
        <f t="shared" si="1"/>
        <v>29</v>
      </c>
      <c r="J15">
        <f t="shared" si="2"/>
        <v>11600</v>
      </c>
      <c r="K15">
        <f t="shared" si="3"/>
        <v>19</v>
      </c>
      <c r="L15">
        <f t="shared" si="4"/>
        <v>6600</v>
      </c>
      <c r="M15">
        <f t="shared" si="5"/>
        <v>11</v>
      </c>
      <c r="N15">
        <f t="shared" si="6"/>
        <v>1200</v>
      </c>
      <c r="O15">
        <f t="shared" si="7"/>
        <v>3</v>
      </c>
      <c r="R15">
        <f>R12+4000</f>
        <v>23400</v>
      </c>
      <c r="S15">
        <f>S12</f>
        <v>24</v>
      </c>
    </row>
    <row r="16" spans="2:19" x14ac:dyDescent="0.25">
      <c r="B16">
        <v>1400</v>
      </c>
      <c r="C16">
        <v>16</v>
      </c>
      <c r="D16">
        <v>6</v>
      </c>
      <c r="E16">
        <v>9</v>
      </c>
      <c r="F16">
        <v>5</v>
      </c>
      <c r="H16">
        <f t="shared" si="0"/>
        <v>16800</v>
      </c>
      <c r="I16">
        <f t="shared" si="1"/>
        <v>40</v>
      </c>
      <c r="J16">
        <f t="shared" si="2"/>
        <v>11800</v>
      </c>
      <c r="K16">
        <f t="shared" si="3"/>
        <v>22</v>
      </c>
      <c r="L16">
        <f t="shared" si="4"/>
        <v>6800</v>
      </c>
      <c r="M16">
        <f t="shared" si="5"/>
        <v>17</v>
      </c>
      <c r="N16">
        <f t="shared" si="6"/>
        <v>1400</v>
      </c>
      <c r="O16">
        <f t="shared" si="7"/>
        <v>5</v>
      </c>
    </row>
    <row r="17" spans="2:19" x14ac:dyDescent="0.25">
      <c r="B17">
        <v>1600</v>
      </c>
      <c r="C17">
        <v>5</v>
      </c>
      <c r="D17">
        <v>3</v>
      </c>
      <c r="E17">
        <v>3</v>
      </c>
      <c r="F17">
        <v>4</v>
      </c>
      <c r="H17">
        <f t="shared" si="0"/>
        <v>17000</v>
      </c>
      <c r="I17">
        <f t="shared" si="1"/>
        <v>29</v>
      </c>
      <c r="J17">
        <f t="shared" si="2"/>
        <v>12000</v>
      </c>
      <c r="K17">
        <f t="shared" si="3"/>
        <v>19</v>
      </c>
      <c r="L17">
        <f t="shared" si="4"/>
        <v>7000</v>
      </c>
      <c r="M17">
        <f t="shared" si="5"/>
        <v>11</v>
      </c>
      <c r="N17">
        <f t="shared" si="6"/>
        <v>1600</v>
      </c>
      <c r="O17">
        <f t="shared" si="7"/>
        <v>4</v>
      </c>
      <c r="R17">
        <f t="shared" ref="R17:R18" si="8">R14+4000</f>
        <v>12000</v>
      </c>
      <c r="S17">
        <f t="shared" ref="S17:S18" si="9">S14</f>
        <v>0</v>
      </c>
    </row>
    <row r="18" spans="2:19" x14ac:dyDescent="0.25">
      <c r="B18">
        <v>1800</v>
      </c>
      <c r="C18">
        <v>8</v>
      </c>
      <c r="D18">
        <v>5</v>
      </c>
      <c r="E18">
        <v>5</v>
      </c>
      <c r="F18">
        <v>5</v>
      </c>
      <c r="H18">
        <f t="shared" si="0"/>
        <v>17200</v>
      </c>
      <c r="I18">
        <f t="shared" si="1"/>
        <v>32</v>
      </c>
      <c r="J18">
        <f t="shared" si="2"/>
        <v>12200</v>
      </c>
      <c r="K18">
        <f t="shared" si="3"/>
        <v>21</v>
      </c>
      <c r="L18">
        <f t="shared" si="4"/>
        <v>7200</v>
      </c>
      <c r="M18">
        <f t="shared" si="5"/>
        <v>13</v>
      </c>
      <c r="N18">
        <f t="shared" si="6"/>
        <v>1800</v>
      </c>
      <c r="O18">
        <f t="shared" si="7"/>
        <v>5</v>
      </c>
      <c r="R18">
        <f t="shared" si="8"/>
        <v>27400</v>
      </c>
      <c r="S18">
        <f t="shared" si="9"/>
        <v>24</v>
      </c>
    </row>
    <row r="19" spans="2:19" x14ac:dyDescent="0.25">
      <c r="B19">
        <v>2000</v>
      </c>
      <c r="C19">
        <v>8</v>
      </c>
      <c r="D19">
        <v>5</v>
      </c>
      <c r="E19">
        <v>5</v>
      </c>
      <c r="F19">
        <v>5</v>
      </c>
      <c r="H19">
        <f t="shared" si="0"/>
        <v>17400</v>
      </c>
      <c r="I19">
        <f t="shared" si="1"/>
        <v>32</v>
      </c>
      <c r="J19">
        <f t="shared" si="2"/>
        <v>12400</v>
      </c>
      <c r="K19">
        <f t="shared" si="3"/>
        <v>21</v>
      </c>
      <c r="L19">
        <f t="shared" si="4"/>
        <v>7400</v>
      </c>
      <c r="M19">
        <f t="shared" si="5"/>
        <v>13</v>
      </c>
      <c r="N19">
        <f t="shared" si="6"/>
        <v>2000</v>
      </c>
      <c r="O19">
        <f t="shared" si="7"/>
        <v>5</v>
      </c>
    </row>
    <row r="20" spans="2:19" x14ac:dyDescent="0.25">
      <c r="B20">
        <v>2200</v>
      </c>
      <c r="C20">
        <v>1</v>
      </c>
      <c r="D20">
        <v>1</v>
      </c>
      <c r="E20">
        <v>1</v>
      </c>
      <c r="F20">
        <v>1</v>
      </c>
      <c r="H20">
        <f t="shared" si="0"/>
        <v>17600</v>
      </c>
      <c r="I20">
        <f t="shared" si="1"/>
        <v>25</v>
      </c>
      <c r="J20">
        <f t="shared" si="2"/>
        <v>12600</v>
      </c>
      <c r="K20">
        <f t="shared" si="3"/>
        <v>17</v>
      </c>
      <c r="L20">
        <f t="shared" si="4"/>
        <v>7600</v>
      </c>
      <c r="M20">
        <f t="shared" si="5"/>
        <v>9</v>
      </c>
      <c r="N20">
        <f t="shared" si="6"/>
        <v>2200</v>
      </c>
      <c r="O20">
        <f t="shared" si="7"/>
        <v>1</v>
      </c>
      <c r="R20">
        <f t="shared" ref="R20:R21" si="10">R17+4000</f>
        <v>16000</v>
      </c>
      <c r="S20">
        <f t="shared" ref="S20:S21" si="11">S17</f>
        <v>0</v>
      </c>
    </row>
    <row r="21" spans="2:19" x14ac:dyDescent="0.25">
      <c r="B21">
        <v>2400</v>
      </c>
      <c r="C21">
        <v>3</v>
      </c>
      <c r="D21">
        <v>2</v>
      </c>
      <c r="E21">
        <v>2</v>
      </c>
      <c r="F21">
        <v>2</v>
      </c>
      <c r="H21">
        <f t="shared" si="0"/>
        <v>17800</v>
      </c>
      <c r="I21">
        <f t="shared" si="1"/>
        <v>27</v>
      </c>
      <c r="J21">
        <f t="shared" si="2"/>
        <v>12800</v>
      </c>
      <c r="K21">
        <f t="shared" si="3"/>
        <v>18</v>
      </c>
      <c r="L21">
        <f t="shared" si="4"/>
        <v>7800</v>
      </c>
      <c r="M21">
        <f t="shared" si="5"/>
        <v>10</v>
      </c>
      <c r="N21">
        <f t="shared" si="6"/>
        <v>2400</v>
      </c>
      <c r="O21">
        <f t="shared" si="7"/>
        <v>2</v>
      </c>
      <c r="R21">
        <f t="shared" si="10"/>
        <v>31400</v>
      </c>
      <c r="S21">
        <f t="shared" si="11"/>
        <v>24</v>
      </c>
    </row>
    <row r="22" spans="2:19" x14ac:dyDescent="0.25">
      <c r="B22">
        <v>2600</v>
      </c>
      <c r="C22">
        <v>3</v>
      </c>
      <c r="D22">
        <v>1</v>
      </c>
      <c r="E22">
        <v>2</v>
      </c>
      <c r="F22">
        <v>3</v>
      </c>
      <c r="H22">
        <f t="shared" si="0"/>
        <v>18000</v>
      </c>
      <c r="I22">
        <f t="shared" si="1"/>
        <v>27</v>
      </c>
      <c r="J22">
        <f t="shared" si="2"/>
        <v>13000</v>
      </c>
      <c r="K22">
        <f t="shared" si="3"/>
        <v>17</v>
      </c>
      <c r="L22">
        <f t="shared" si="4"/>
        <v>8000</v>
      </c>
      <c r="M22">
        <f t="shared" si="5"/>
        <v>10</v>
      </c>
      <c r="N22">
        <f t="shared" si="6"/>
        <v>2600</v>
      </c>
      <c r="O22">
        <f t="shared" si="7"/>
        <v>3</v>
      </c>
    </row>
    <row r="23" spans="2:19" x14ac:dyDescent="0.25">
      <c r="B23">
        <v>2800</v>
      </c>
      <c r="C23">
        <v>5</v>
      </c>
      <c r="D23">
        <v>2</v>
      </c>
      <c r="E23">
        <v>2</v>
      </c>
      <c r="F23">
        <v>2</v>
      </c>
      <c r="H23">
        <f t="shared" si="0"/>
        <v>18200</v>
      </c>
      <c r="I23">
        <f t="shared" si="1"/>
        <v>29</v>
      </c>
      <c r="J23">
        <f t="shared" si="2"/>
        <v>13200</v>
      </c>
      <c r="K23">
        <f t="shared" si="3"/>
        <v>18</v>
      </c>
      <c r="L23">
        <f t="shared" si="4"/>
        <v>8200</v>
      </c>
      <c r="M23">
        <f t="shared" si="5"/>
        <v>10</v>
      </c>
      <c r="N23">
        <f t="shared" si="6"/>
        <v>2800</v>
      </c>
      <c r="O23">
        <f t="shared" si="7"/>
        <v>2</v>
      </c>
      <c r="R23">
        <f t="shared" ref="R23:R24" si="12">R20+4000</f>
        <v>20000</v>
      </c>
      <c r="S23">
        <f t="shared" ref="S23:S24" si="13">S20</f>
        <v>0</v>
      </c>
    </row>
    <row r="24" spans="2:19" x14ac:dyDescent="0.25">
      <c r="B24">
        <v>3000</v>
      </c>
      <c r="C24">
        <v>7</v>
      </c>
      <c r="D24">
        <v>6</v>
      </c>
      <c r="E24">
        <v>5</v>
      </c>
      <c r="F24">
        <v>5</v>
      </c>
      <c r="H24">
        <f t="shared" si="0"/>
        <v>18400</v>
      </c>
      <c r="I24">
        <f t="shared" si="1"/>
        <v>31</v>
      </c>
      <c r="J24">
        <f t="shared" si="2"/>
        <v>13400</v>
      </c>
      <c r="K24">
        <f t="shared" si="3"/>
        <v>22</v>
      </c>
      <c r="L24">
        <f t="shared" si="4"/>
        <v>8400</v>
      </c>
      <c r="M24">
        <f t="shared" si="5"/>
        <v>13</v>
      </c>
      <c r="N24">
        <f t="shared" si="6"/>
        <v>3000</v>
      </c>
      <c r="O24">
        <f t="shared" si="7"/>
        <v>5</v>
      </c>
      <c r="R24">
        <f t="shared" si="12"/>
        <v>35400</v>
      </c>
      <c r="S24">
        <f t="shared" si="13"/>
        <v>24</v>
      </c>
    </row>
    <row r="25" spans="2:19" x14ac:dyDescent="0.25">
      <c r="B25">
        <v>3200</v>
      </c>
      <c r="C25">
        <v>5</v>
      </c>
      <c r="D25">
        <v>2</v>
      </c>
      <c r="E25">
        <v>3</v>
      </c>
      <c r="F25">
        <v>3</v>
      </c>
      <c r="H25">
        <f t="shared" si="0"/>
        <v>18600</v>
      </c>
      <c r="I25">
        <f t="shared" si="1"/>
        <v>29</v>
      </c>
      <c r="J25">
        <f t="shared" si="2"/>
        <v>13600</v>
      </c>
      <c r="K25">
        <f t="shared" si="3"/>
        <v>18</v>
      </c>
      <c r="L25">
        <f t="shared" si="4"/>
        <v>8600</v>
      </c>
      <c r="M25">
        <f t="shared" si="5"/>
        <v>11</v>
      </c>
      <c r="N25">
        <f t="shared" si="6"/>
        <v>3200</v>
      </c>
      <c r="O25">
        <f t="shared" si="7"/>
        <v>3</v>
      </c>
    </row>
    <row r="26" spans="2:19" x14ac:dyDescent="0.25">
      <c r="B26">
        <v>3400</v>
      </c>
      <c r="C26">
        <v>3</v>
      </c>
      <c r="D26">
        <v>4</v>
      </c>
      <c r="E26">
        <v>4</v>
      </c>
      <c r="F26">
        <v>4</v>
      </c>
      <c r="H26">
        <f t="shared" si="0"/>
        <v>18800</v>
      </c>
      <c r="I26">
        <f t="shared" si="1"/>
        <v>27</v>
      </c>
      <c r="J26">
        <f t="shared" si="2"/>
        <v>13800</v>
      </c>
      <c r="K26">
        <f t="shared" si="3"/>
        <v>20</v>
      </c>
      <c r="L26">
        <f t="shared" si="4"/>
        <v>8800</v>
      </c>
      <c r="M26">
        <f t="shared" si="5"/>
        <v>12</v>
      </c>
      <c r="N26">
        <f t="shared" si="6"/>
        <v>3400</v>
      </c>
      <c r="O26">
        <f t="shared" si="7"/>
        <v>4</v>
      </c>
      <c r="R26">
        <f t="shared" ref="R26:R27" si="14">R23+4000</f>
        <v>24000</v>
      </c>
      <c r="S26">
        <f t="shared" ref="S26:S27" si="15">S23</f>
        <v>0</v>
      </c>
    </row>
    <row r="27" spans="2:19" x14ac:dyDescent="0.25">
      <c r="B27">
        <v>3600</v>
      </c>
      <c r="C27">
        <v>3</v>
      </c>
      <c r="D27">
        <v>2</v>
      </c>
      <c r="E27">
        <v>2</v>
      </c>
      <c r="F27">
        <v>2</v>
      </c>
      <c r="H27">
        <f t="shared" si="0"/>
        <v>19000</v>
      </c>
      <c r="I27">
        <f t="shared" si="1"/>
        <v>27</v>
      </c>
      <c r="J27">
        <f t="shared" si="2"/>
        <v>14000</v>
      </c>
      <c r="K27">
        <f t="shared" si="3"/>
        <v>18</v>
      </c>
      <c r="L27">
        <f t="shared" si="4"/>
        <v>9000</v>
      </c>
      <c r="M27">
        <f t="shared" si="5"/>
        <v>10</v>
      </c>
      <c r="N27">
        <f t="shared" si="6"/>
        <v>3600</v>
      </c>
      <c r="O27">
        <f t="shared" si="7"/>
        <v>2</v>
      </c>
      <c r="R27">
        <f t="shared" si="14"/>
        <v>39400</v>
      </c>
      <c r="S27">
        <f t="shared" si="15"/>
        <v>24</v>
      </c>
    </row>
    <row r="28" spans="2:19" x14ac:dyDescent="0.25">
      <c r="B28">
        <v>3800</v>
      </c>
      <c r="C28">
        <v>3</v>
      </c>
      <c r="D28">
        <v>3</v>
      </c>
      <c r="E28">
        <v>3</v>
      </c>
      <c r="F28">
        <v>4</v>
      </c>
      <c r="H28">
        <f t="shared" si="0"/>
        <v>19200</v>
      </c>
      <c r="I28">
        <f t="shared" si="1"/>
        <v>27</v>
      </c>
      <c r="J28">
        <f t="shared" si="2"/>
        <v>14200</v>
      </c>
      <c r="K28">
        <f t="shared" si="3"/>
        <v>19</v>
      </c>
      <c r="L28">
        <f t="shared" si="4"/>
        <v>9200</v>
      </c>
      <c r="M28">
        <f t="shared" si="5"/>
        <v>11</v>
      </c>
      <c r="N28">
        <f t="shared" si="6"/>
        <v>3800</v>
      </c>
      <c r="O28">
        <f t="shared" si="7"/>
        <v>4</v>
      </c>
    </row>
    <row r="29" spans="2:19" x14ac:dyDescent="0.25">
      <c r="B29">
        <v>4000</v>
      </c>
      <c r="C29" t="s">
        <v>182</v>
      </c>
      <c r="D29" t="s">
        <v>182</v>
      </c>
      <c r="E29" t="s">
        <v>182</v>
      </c>
      <c r="F29" t="s">
        <v>182</v>
      </c>
      <c r="H29">
        <f t="shared" si="0"/>
        <v>19400</v>
      </c>
      <c r="I29" t="e">
        <f t="shared" si="1"/>
        <v>#N/A</v>
      </c>
      <c r="J29">
        <f t="shared" si="2"/>
        <v>14400</v>
      </c>
      <c r="K29" t="e">
        <f t="shared" si="3"/>
        <v>#N/A</v>
      </c>
      <c r="L29">
        <f t="shared" si="4"/>
        <v>9400</v>
      </c>
      <c r="M29" t="e">
        <f t="shared" si="5"/>
        <v>#N/A</v>
      </c>
      <c r="N29">
        <f t="shared" si="6"/>
        <v>4000</v>
      </c>
      <c r="O29" t="e">
        <f t="shared" si="7"/>
        <v>#N/A</v>
      </c>
      <c r="R29">
        <f t="shared" ref="R29:R30" si="16">R26+4000</f>
        <v>28000</v>
      </c>
      <c r="S29">
        <f t="shared" ref="S29:S30" si="17">S26</f>
        <v>0</v>
      </c>
    </row>
    <row r="30" spans="2:19" x14ac:dyDescent="0.25">
      <c r="B30">
        <v>4200</v>
      </c>
      <c r="C30">
        <v>1</v>
      </c>
      <c r="D30">
        <v>1</v>
      </c>
      <c r="E30">
        <v>1</v>
      </c>
      <c r="F30">
        <v>1</v>
      </c>
      <c r="H30">
        <f t="shared" si="0"/>
        <v>19600</v>
      </c>
      <c r="I30">
        <f t="shared" si="1"/>
        <v>25</v>
      </c>
      <c r="J30">
        <f t="shared" si="2"/>
        <v>14600</v>
      </c>
      <c r="K30">
        <f t="shared" si="3"/>
        <v>17</v>
      </c>
      <c r="L30">
        <f t="shared" si="4"/>
        <v>9600</v>
      </c>
      <c r="M30">
        <f t="shared" si="5"/>
        <v>9</v>
      </c>
      <c r="N30">
        <f t="shared" si="6"/>
        <v>4200</v>
      </c>
      <c r="O30">
        <f t="shared" si="7"/>
        <v>1</v>
      </c>
      <c r="R30">
        <f t="shared" si="16"/>
        <v>43400</v>
      </c>
      <c r="S30">
        <f t="shared" si="17"/>
        <v>24</v>
      </c>
    </row>
    <row r="31" spans="2:19" x14ac:dyDescent="0.25">
      <c r="B31">
        <v>4400</v>
      </c>
      <c r="C31">
        <v>1</v>
      </c>
      <c r="D31">
        <v>1</v>
      </c>
      <c r="E31" t="s">
        <v>182</v>
      </c>
      <c r="F31" t="s">
        <v>182</v>
      </c>
      <c r="H31">
        <f t="shared" si="0"/>
        <v>19800</v>
      </c>
      <c r="I31">
        <f t="shared" si="1"/>
        <v>25</v>
      </c>
      <c r="J31">
        <f t="shared" si="2"/>
        <v>14800</v>
      </c>
      <c r="K31">
        <f t="shared" si="3"/>
        <v>17</v>
      </c>
      <c r="L31">
        <f t="shared" si="4"/>
        <v>9800</v>
      </c>
      <c r="M31" t="e">
        <f t="shared" si="5"/>
        <v>#N/A</v>
      </c>
      <c r="N31">
        <f t="shared" si="6"/>
        <v>4400</v>
      </c>
      <c r="O31" t="e">
        <f t="shared" si="7"/>
        <v>#N/A</v>
      </c>
    </row>
    <row r="32" spans="2:19" x14ac:dyDescent="0.25">
      <c r="B32">
        <v>4600</v>
      </c>
      <c r="C32">
        <v>1</v>
      </c>
      <c r="D32" t="s">
        <v>182</v>
      </c>
      <c r="E32" t="s">
        <v>182</v>
      </c>
      <c r="F32" t="s">
        <v>182</v>
      </c>
      <c r="H32">
        <f t="shared" si="0"/>
        <v>20000</v>
      </c>
      <c r="I32">
        <f t="shared" si="1"/>
        <v>25</v>
      </c>
      <c r="J32">
        <f t="shared" si="2"/>
        <v>15000</v>
      </c>
      <c r="K32" t="e">
        <f t="shared" si="3"/>
        <v>#N/A</v>
      </c>
      <c r="L32">
        <f t="shared" si="4"/>
        <v>10000</v>
      </c>
      <c r="M32" t="e">
        <f t="shared" si="5"/>
        <v>#N/A</v>
      </c>
      <c r="N32">
        <f t="shared" si="6"/>
        <v>4600</v>
      </c>
      <c r="O32" t="e">
        <f t="shared" si="7"/>
        <v>#N/A</v>
      </c>
      <c r="R32">
        <f t="shared" ref="R32:R33" si="18">R29+4000</f>
        <v>32000</v>
      </c>
      <c r="S32">
        <f t="shared" ref="S32:S33" si="19">S29</f>
        <v>0</v>
      </c>
    </row>
    <row r="33" spans="2:19" x14ac:dyDescent="0.25">
      <c r="B33">
        <v>4800</v>
      </c>
      <c r="C33" t="s">
        <v>182</v>
      </c>
      <c r="D33" t="s">
        <v>182</v>
      </c>
      <c r="E33" t="s">
        <v>182</v>
      </c>
      <c r="F33" t="s">
        <v>182</v>
      </c>
      <c r="H33">
        <f t="shared" si="0"/>
        <v>20200</v>
      </c>
      <c r="I33" t="e">
        <f t="shared" si="1"/>
        <v>#N/A</v>
      </c>
      <c r="J33">
        <f t="shared" si="2"/>
        <v>15200</v>
      </c>
      <c r="K33" t="e">
        <f t="shared" si="3"/>
        <v>#N/A</v>
      </c>
      <c r="L33">
        <f t="shared" si="4"/>
        <v>10200</v>
      </c>
      <c r="M33" t="e">
        <f t="shared" si="5"/>
        <v>#N/A</v>
      </c>
      <c r="N33">
        <f t="shared" si="6"/>
        <v>4800</v>
      </c>
      <c r="O33" t="e">
        <f t="shared" si="7"/>
        <v>#N/A</v>
      </c>
      <c r="R33">
        <f t="shared" si="18"/>
        <v>47400</v>
      </c>
      <c r="S33">
        <f t="shared" si="19"/>
        <v>24</v>
      </c>
    </row>
    <row r="34" spans="2:19" x14ac:dyDescent="0.25">
      <c r="B34">
        <v>5000</v>
      </c>
      <c r="C34" t="s">
        <v>182</v>
      </c>
      <c r="D34" t="s">
        <v>182</v>
      </c>
      <c r="E34" t="s">
        <v>182</v>
      </c>
      <c r="F34" t="s">
        <v>182</v>
      </c>
      <c r="H34">
        <f t="shared" si="0"/>
        <v>20400</v>
      </c>
      <c r="I34" t="e">
        <f t="shared" si="1"/>
        <v>#N/A</v>
      </c>
      <c r="J34">
        <f t="shared" si="2"/>
        <v>15400</v>
      </c>
      <c r="K34" t="e">
        <f t="shared" si="3"/>
        <v>#N/A</v>
      </c>
      <c r="L34">
        <f t="shared" si="4"/>
        <v>10400</v>
      </c>
      <c r="M34" t="e">
        <f t="shared" si="5"/>
        <v>#N/A</v>
      </c>
      <c r="N34">
        <f t="shared" si="6"/>
        <v>5000</v>
      </c>
      <c r="O34" t="e">
        <f t="shared" si="7"/>
        <v>#N/A</v>
      </c>
    </row>
    <row r="35" spans="2:19" x14ac:dyDescent="0.25">
      <c r="B35">
        <v>5200</v>
      </c>
      <c r="C35">
        <v>8</v>
      </c>
      <c r="D35">
        <v>6</v>
      </c>
      <c r="E35">
        <v>6</v>
      </c>
      <c r="F35">
        <v>7</v>
      </c>
      <c r="H35">
        <f t="shared" si="0"/>
        <v>20600</v>
      </c>
      <c r="I35">
        <f t="shared" si="1"/>
        <v>32</v>
      </c>
      <c r="J35">
        <f t="shared" si="2"/>
        <v>15600</v>
      </c>
      <c r="K35">
        <f t="shared" si="3"/>
        <v>22</v>
      </c>
      <c r="L35">
        <f t="shared" si="4"/>
        <v>10600</v>
      </c>
      <c r="M35">
        <f t="shared" si="5"/>
        <v>14</v>
      </c>
      <c r="N35">
        <f t="shared" si="6"/>
        <v>5200</v>
      </c>
      <c r="O35">
        <f t="shared" si="7"/>
        <v>7</v>
      </c>
      <c r="R35">
        <f t="shared" ref="R35:R36" si="20">R32+4000</f>
        <v>36000</v>
      </c>
      <c r="S35">
        <f t="shared" ref="S35:S36" si="21">S32</f>
        <v>0</v>
      </c>
    </row>
    <row r="36" spans="2:19" x14ac:dyDescent="0.25">
      <c r="B36">
        <v>5400</v>
      </c>
      <c r="C36" t="s">
        <v>182</v>
      </c>
      <c r="D36" t="s">
        <v>182</v>
      </c>
      <c r="E36" t="s">
        <v>182</v>
      </c>
      <c r="F36" t="s">
        <v>182</v>
      </c>
      <c r="H36">
        <f t="shared" si="0"/>
        <v>20800</v>
      </c>
      <c r="I36" t="e">
        <f t="shared" si="1"/>
        <v>#N/A</v>
      </c>
      <c r="J36">
        <f t="shared" si="2"/>
        <v>15800</v>
      </c>
      <c r="K36" t="e">
        <f t="shared" si="3"/>
        <v>#N/A</v>
      </c>
      <c r="L36">
        <f t="shared" si="4"/>
        <v>10800</v>
      </c>
      <c r="M36" t="e">
        <f t="shared" si="5"/>
        <v>#N/A</v>
      </c>
      <c r="N36">
        <f t="shared" si="6"/>
        <v>5400</v>
      </c>
      <c r="O36" t="e">
        <f t="shared" si="7"/>
        <v>#N/A</v>
      </c>
      <c r="R36">
        <f t="shared" si="20"/>
        <v>51400</v>
      </c>
      <c r="S36">
        <f t="shared" si="21"/>
        <v>24</v>
      </c>
    </row>
    <row r="37" spans="2:19" x14ac:dyDescent="0.25">
      <c r="B37">
        <v>5600</v>
      </c>
      <c r="C37">
        <v>1</v>
      </c>
      <c r="D37">
        <v>1</v>
      </c>
      <c r="E37">
        <v>1</v>
      </c>
      <c r="F37" t="s">
        <v>182</v>
      </c>
      <c r="H37">
        <f t="shared" si="0"/>
        <v>21000</v>
      </c>
      <c r="I37">
        <f t="shared" si="1"/>
        <v>25</v>
      </c>
      <c r="J37">
        <f t="shared" si="2"/>
        <v>16000</v>
      </c>
      <c r="K37">
        <f t="shared" si="3"/>
        <v>17</v>
      </c>
      <c r="L37">
        <f t="shared" si="4"/>
        <v>11000</v>
      </c>
      <c r="M37">
        <f t="shared" si="5"/>
        <v>9</v>
      </c>
      <c r="N37">
        <f t="shared" si="6"/>
        <v>5600</v>
      </c>
      <c r="O37" t="e">
        <f t="shared" si="7"/>
        <v>#N/A</v>
      </c>
    </row>
    <row r="38" spans="2:19" x14ac:dyDescent="0.25">
      <c r="B38">
        <v>5800</v>
      </c>
      <c r="C38" t="s">
        <v>182</v>
      </c>
      <c r="D38" t="s">
        <v>182</v>
      </c>
      <c r="E38" t="s">
        <v>182</v>
      </c>
      <c r="F38" t="s">
        <v>182</v>
      </c>
      <c r="H38">
        <f t="shared" si="0"/>
        <v>21200</v>
      </c>
      <c r="I38" t="e">
        <f t="shared" si="1"/>
        <v>#N/A</v>
      </c>
      <c r="J38">
        <f t="shared" si="2"/>
        <v>16200</v>
      </c>
      <c r="K38" t="e">
        <f t="shared" si="3"/>
        <v>#N/A</v>
      </c>
      <c r="L38">
        <f t="shared" si="4"/>
        <v>11200</v>
      </c>
      <c r="M38" t="e">
        <f t="shared" si="5"/>
        <v>#N/A</v>
      </c>
      <c r="N38">
        <f t="shared" si="6"/>
        <v>5800</v>
      </c>
      <c r="O38" t="e">
        <f t="shared" si="7"/>
        <v>#N/A</v>
      </c>
      <c r="R38">
        <f t="shared" ref="R38:R39" si="22">R35+4000</f>
        <v>40000</v>
      </c>
      <c r="S38">
        <f t="shared" ref="S38:S39" si="23">S35</f>
        <v>0</v>
      </c>
    </row>
    <row r="39" spans="2:19" x14ac:dyDescent="0.25">
      <c r="B39">
        <v>6000</v>
      </c>
      <c r="C39">
        <v>2</v>
      </c>
      <c r="D39">
        <v>1</v>
      </c>
      <c r="E39" t="s">
        <v>182</v>
      </c>
      <c r="F39">
        <v>1</v>
      </c>
      <c r="H39">
        <f t="shared" si="0"/>
        <v>21400</v>
      </c>
      <c r="I39">
        <f t="shared" si="1"/>
        <v>26</v>
      </c>
      <c r="J39">
        <f t="shared" si="2"/>
        <v>16400</v>
      </c>
      <c r="K39">
        <f t="shared" si="3"/>
        <v>17</v>
      </c>
      <c r="L39">
        <f t="shared" si="4"/>
        <v>11400</v>
      </c>
      <c r="M39" t="e">
        <f t="shared" si="5"/>
        <v>#N/A</v>
      </c>
      <c r="N39">
        <f t="shared" si="6"/>
        <v>6000</v>
      </c>
      <c r="O39">
        <f t="shared" si="7"/>
        <v>1</v>
      </c>
      <c r="R39">
        <f t="shared" si="22"/>
        <v>55400</v>
      </c>
      <c r="S39">
        <f t="shared" si="23"/>
        <v>24</v>
      </c>
    </row>
    <row r="40" spans="2:19" x14ac:dyDescent="0.25">
      <c r="B40">
        <v>6200</v>
      </c>
      <c r="C40">
        <v>3</v>
      </c>
      <c r="D40">
        <v>3</v>
      </c>
      <c r="E40">
        <v>3</v>
      </c>
      <c r="F40">
        <v>3</v>
      </c>
      <c r="H40">
        <f t="shared" si="0"/>
        <v>21600</v>
      </c>
      <c r="I40">
        <f t="shared" si="1"/>
        <v>27</v>
      </c>
      <c r="J40">
        <f t="shared" si="2"/>
        <v>16600</v>
      </c>
      <c r="K40">
        <f t="shared" si="3"/>
        <v>19</v>
      </c>
      <c r="L40">
        <f t="shared" si="4"/>
        <v>11600</v>
      </c>
      <c r="M40">
        <f t="shared" si="5"/>
        <v>11</v>
      </c>
      <c r="N40">
        <f t="shared" si="6"/>
        <v>6200</v>
      </c>
      <c r="O40">
        <f t="shared" si="7"/>
        <v>3</v>
      </c>
    </row>
    <row r="41" spans="2:19" x14ac:dyDescent="0.25">
      <c r="B41">
        <v>6400</v>
      </c>
      <c r="C41">
        <v>4</v>
      </c>
      <c r="D41">
        <v>3</v>
      </c>
      <c r="E41">
        <v>3</v>
      </c>
      <c r="F41">
        <v>3</v>
      </c>
      <c r="H41">
        <f t="shared" si="0"/>
        <v>21800</v>
      </c>
      <c r="I41">
        <f t="shared" si="1"/>
        <v>28</v>
      </c>
      <c r="J41">
        <f t="shared" si="2"/>
        <v>16800</v>
      </c>
      <c r="K41">
        <f t="shared" si="3"/>
        <v>19</v>
      </c>
      <c r="L41">
        <f t="shared" si="4"/>
        <v>11800</v>
      </c>
      <c r="M41">
        <f t="shared" si="5"/>
        <v>11</v>
      </c>
      <c r="N41">
        <f t="shared" si="6"/>
        <v>6400</v>
      </c>
      <c r="O41">
        <f t="shared" si="7"/>
        <v>3</v>
      </c>
      <c r="R41">
        <f t="shared" ref="R41:R42" si="24">R38+4000</f>
        <v>44000</v>
      </c>
      <c r="S41">
        <f t="shared" ref="S41:S42" si="25">S38</f>
        <v>0</v>
      </c>
    </row>
    <row r="42" spans="2:19" x14ac:dyDescent="0.25">
      <c r="B42">
        <v>6600</v>
      </c>
      <c r="C42">
        <v>2</v>
      </c>
      <c r="D42">
        <v>2</v>
      </c>
      <c r="E42">
        <v>2</v>
      </c>
      <c r="F42">
        <v>2</v>
      </c>
      <c r="H42">
        <f t="shared" si="0"/>
        <v>22000</v>
      </c>
      <c r="I42">
        <f t="shared" si="1"/>
        <v>26</v>
      </c>
      <c r="J42">
        <f t="shared" si="2"/>
        <v>17000</v>
      </c>
      <c r="K42">
        <f t="shared" si="3"/>
        <v>18</v>
      </c>
      <c r="L42">
        <f t="shared" si="4"/>
        <v>12000</v>
      </c>
      <c r="M42">
        <f t="shared" si="5"/>
        <v>10</v>
      </c>
      <c r="N42">
        <f t="shared" si="6"/>
        <v>6600</v>
      </c>
      <c r="O42">
        <f t="shared" si="7"/>
        <v>2</v>
      </c>
      <c r="R42">
        <f t="shared" si="24"/>
        <v>59400</v>
      </c>
      <c r="S42">
        <f t="shared" si="25"/>
        <v>24</v>
      </c>
    </row>
    <row r="43" spans="2:19" x14ac:dyDescent="0.25">
      <c r="B43">
        <v>6800</v>
      </c>
      <c r="C43">
        <v>1</v>
      </c>
      <c r="D43">
        <v>1</v>
      </c>
      <c r="E43">
        <v>1</v>
      </c>
      <c r="F43">
        <v>1</v>
      </c>
      <c r="H43">
        <f t="shared" si="0"/>
        <v>22200</v>
      </c>
      <c r="I43">
        <f t="shared" si="1"/>
        <v>25</v>
      </c>
      <c r="J43">
        <f t="shared" si="2"/>
        <v>17200</v>
      </c>
      <c r="K43">
        <f t="shared" si="3"/>
        <v>17</v>
      </c>
      <c r="L43">
        <f t="shared" si="4"/>
        <v>12200</v>
      </c>
      <c r="M43">
        <f t="shared" si="5"/>
        <v>9</v>
      </c>
      <c r="N43">
        <f t="shared" si="6"/>
        <v>6800</v>
      </c>
      <c r="O43">
        <f t="shared" si="7"/>
        <v>1</v>
      </c>
    </row>
    <row r="44" spans="2:19" x14ac:dyDescent="0.25">
      <c r="B44">
        <v>7000</v>
      </c>
      <c r="C44">
        <v>2</v>
      </c>
      <c r="D44">
        <v>1</v>
      </c>
      <c r="E44">
        <v>1</v>
      </c>
      <c r="F44">
        <v>1</v>
      </c>
      <c r="H44">
        <f t="shared" si="0"/>
        <v>22400</v>
      </c>
      <c r="I44">
        <f t="shared" si="1"/>
        <v>26</v>
      </c>
      <c r="J44">
        <f t="shared" si="2"/>
        <v>17400</v>
      </c>
      <c r="K44">
        <f t="shared" si="3"/>
        <v>17</v>
      </c>
      <c r="L44">
        <f t="shared" si="4"/>
        <v>12400</v>
      </c>
      <c r="M44">
        <f t="shared" si="5"/>
        <v>9</v>
      </c>
      <c r="N44">
        <f t="shared" si="6"/>
        <v>7000</v>
      </c>
      <c r="O44">
        <f t="shared" si="7"/>
        <v>1</v>
      </c>
      <c r="R44">
        <f t="shared" ref="R44:R45" si="26">R41+4000</f>
        <v>48000</v>
      </c>
      <c r="S44">
        <f t="shared" ref="S44:S45" si="27">S41</f>
        <v>0</v>
      </c>
    </row>
    <row r="45" spans="2:19" x14ac:dyDescent="0.25">
      <c r="B45">
        <v>7200</v>
      </c>
      <c r="C45">
        <v>2</v>
      </c>
      <c r="D45">
        <v>1</v>
      </c>
      <c r="E45">
        <v>1</v>
      </c>
      <c r="F45">
        <v>1</v>
      </c>
      <c r="H45">
        <f t="shared" si="0"/>
        <v>22600</v>
      </c>
      <c r="I45">
        <f t="shared" si="1"/>
        <v>26</v>
      </c>
      <c r="J45">
        <f t="shared" si="2"/>
        <v>17600</v>
      </c>
      <c r="K45">
        <f t="shared" si="3"/>
        <v>17</v>
      </c>
      <c r="L45">
        <f t="shared" si="4"/>
        <v>12600</v>
      </c>
      <c r="M45">
        <f t="shared" si="5"/>
        <v>9</v>
      </c>
      <c r="N45">
        <f t="shared" si="6"/>
        <v>7200</v>
      </c>
      <c r="O45">
        <f t="shared" si="7"/>
        <v>1</v>
      </c>
      <c r="R45">
        <f t="shared" si="26"/>
        <v>63400</v>
      </c>
      <c r="S45">
        <f t="shared" si="27"/>
        <v>24</v>
      </c>
    </row>
    <row r="46" spans="2:19" x14ac:dyDescent="0.25">
      <c r="B46">
        <v>7400</v>
      </c>
      <c r="C46">
        <v>2</v>
      </c>
      <c r="D46">
        <v>1</v>
      </c>
      <c r="E46" t="s">
        <v>182</v>
      </c>
      <c r="F46">
        <v>1</v>
      </c>
      <c r="H46">
        <f t="shared" si="0"/>
        <v>22800</v>
      </c>
      <c r="I46">
        <f t="shared" si="1"/>
        <v>26</v>
      </c>
      <c r="J46">
        <f t="shared" si="2"/>
        <v>17800</v>
      </c>
      <c r="K46">
        <f t="shared" si="3"/>
        <v>17</v>
      </c>
      <c r="L46">
        <f t="shared" si="4"/>
        <v>12800</v>
      </c>
      <c r="M46" t="e">
        <f t="shared" si="5"/>
        <v>#N/A</v>
      </c>
      <c r="N46">
        <f t="shared" si="6"/>
        <v>7400</v>
      </c>
      <c r="O46">
        <f t="shared" si="7"/>
        <v>1</v>
      </c>
    </row>
    <row r="47" spans="2:19" x14ac:dyDescent="0.25">
      <c r="B47">
        <v>7600</v>
      </c>
      <c r="C47">
        <v>1</v>
      </c>
      <c r="D47">
        <v>1</v>
      </c>
      <c r="E47">
        <v>1</v>
      </c>
      <c r="F47">
        <v>1</v>
      </c>
      <c r="H47">
        <f t="shared" si="0"/>
        <v>23000</v>
      </c>
      <c r="I47">
        <f t="shared" si="1"/>
        <v>25</v>
      </c>
      <c r="J47">
        <f t="shared" si="2"/>
        <v>18000</v>
      </c>
      <c r="K47">
        <f t="shared" si="3"/>
        <v>17</v>
      </c>
      <c r="L47">
        <f t="shared" si="4"/>
        <v>13000</v>
      </c>
      <c r="M47">
        <f t="shared" si="5"/>
        <v>9</v>
      </c>
      <c r="N47">
        <f t="shared" si="6"/>
        <v>7600</v>
      </c>
      <c r="O47">
        <f t="shared" si="7"/>
        <v>1</v>
      </c>
      <c r="R47">
        <f t="shared" ref="R47:R48" si="28">R44+4000</f>
        <v>52000</v>
      </c>
      <c r="S47">
        <f t="shared" ref="S47:S48" si="29">S44</f>
        <v>0</v>
      </c>
    </row>
    <row r="48" spans="2:19" x14ac:dyDescent="0.25">
      <c r="B48">
        <v>7800</v>
      </c>
      <c r="C48">
        <v>2</v>
      </c>
      <c r="D48">
        <v>2</v>
      </c>
      <c r="E48">
        <v>2</v>
      </c>
      <c r="F48">
        <v>2</v>
      </c>
      <c r="H48">
        <f t="shared" si="0"/>
        <v>23200</v>
      </c>
      <c r="I48">
        <f t="shared" si="1"/>
        <v>26</v>
      </c>
      <c r="J48">
        <f t="shared" si="2"/>
        <v>18200</v>
      </c>
      <c r="K48">
        <f t="shared" si="3"/>
        <v>18</v>
      </c>
      <c r="L48">
        <f t="shared" si="4"/>
        <v>13200</v>
      </c>
      <c r="M48">
        <f t="shared" si="5"/>
        <v>10</v>
      </c>
      <c r="N48">
        <f t="shared" si="6"/>
        <v>7800</v>
      </c>
      <c r="O48">
        <f t="shared" si="7"/>
        <v>2</v>
      </c>
      <c r="R48">
        <f t="shared" si="28"/>
        <v>67400</v>
      </c>
      <c r="S48">
        <f t="shared" si="29"/>
        <v>24</v>
      </c>
    </row>
    <row r="49" spans="2:19" x14ac:dyDescent="0.25">
      <c r="B49">
        <v>8000</v>
      </c>
      <c r="C49" t="s">
        <v>182</v>
      </c>
      <c r="D49" t="s">
        <v>182</v>
      </c>
      <c r="E49" t="s">
        <v>182</v>
      </c>
      <c r="F49" t="s">
        <v>182</v>
      </c>
      <c r="H49">
        <f t="shared" si="0"/>
        <v>23400</v>
      </c>
      <c r="I49" t="e">
        <f t="shared" si="1"/>
        <v>#N/A</v>
      </c>
      <c r="J49">
        <f t="shared" si="2"/>
        <v>18400</v>
      </c>
      <c r="K49" t="e">
        <f t="shared" si="3"/>
        <v>#N/A</v>
      </c>
      <c r="L49">
        <f t="shared" si="4"/>
        <v>13400</v>
      </c>
      <c r="M49" t="e">
        <f t="shared" si="5"/>
        <v>#N/A</v>
      </c>
      <c r="N49">
        <f t="shared" si="6"/>
        <v>8000</v>
      </c>
      <c r="O49" t="e">
        <f t="shared" si="7"/>
        <v>#N/A</v>
      </c>
    </row>
    <row r="50" spans="2:19" x14ac:dyDescent="0.25">
      <c r="B50">
        <v>8200</v>
      </c>
      <c r="C50">
        <v>1</v>
      </c>
      <c r="D50" t="s">
        <v>182</v>
      </c>
      <c r="E50" t="s">
        <v>182</v>
      </c>
      <c r="F50" t="s">
        <v>182</v>
      </c>
      <c r="H50">
        <f t="shared" si="0"/>
        <v>23600</v>
      </c>
      <c r="I50">
        <f t="shared" si="1"/>
        <v>25</v>
      </c>
      <c r="J50">
        <f t="shared" si="2"/>
        <v>18600</v>
      </c>
      <c r="K50" t="e">
        <f t="shared" si="3"/>
        <v>#N/A</v>
      </c>
      <c r="L50">
        <f t="shared" si="4"/>
        <v>13600</v>
      </c>
      <c r="M50" t="e">
        <f t="shared" si="5"/>
        <v>#N/A</v>
      </c>
      <c r="N50">
        <f t="shared" si="6"/>
        <v>8200</v>
      </c>
      <c r="O50" t="e">
        <f t="shared" si="7"/>
        <v>#N/A</v>
      </c>
      <c r="R50">
        <f t="shared" ref="R50:R51" si="30">R47+4000</f>
        <v>56000</v>
      </c>
      <c r="S50">
        <f t="shared" ref="S50:S51" si="31">S47</f>
        <v>0</v>
      </c>
    </row>
    <row r="51" spans="2:19" x14ac:dyDescent="0.25">
      <c r="B51">
        <v>8400</v>
      </c>
      <c r="C51">
        <v>3</v>
      </c>
      <c r="D51">
        <v>2</v>
      </c>
      <c r="E51">
        <v>3</v>
      </c>
      <c r="F51">
        <v>2</v>
      </c>
      <c r="H51">
        <f t="shared" si="0"/>
        <v>23800</v>
      </c>
      <c r="I51">
        <f t="shared" si="1"/>
        <v>27</v>
      </c>
      <c r="J51">
        <f t="shared" si="2"/>
        <v>18800</v>
      </c>
      <c r="K51">
        <f t="shared" si="3"/>
        <v>18</v>
      </c>
      <c r="L51">
        <f t="shared" si="4"/>
        <v>13800</v>
      </c>
      <c r="M51">
        <f t="shared" si="5"/>
        <v>11</v>
      </c>
      <c r="N51">
        <f t="shared" si="6"/>
        <v>8400</v>
      </c>
      <c r="O51">
        <f t="shared" si="7"/>
        <v>2</v>
      </c>
      <c r="R51">
        <f t="shared" si="30"/>
        <v>71400</v>
      </c>
      <c r="S51">
        <f t="shared" si="31"/>
        <v>24</v>
      </c>
    </row>
    <row r="52" spans="2:19" x14ac:dyDescent="0.25">
      <c r="B52">
        <v>8600</v>
      </c>
      <c r="C52">
        <v>1</v>
      </c>
      <c r="D52">
        <v>1</v>
      </c>
      <c r="E52">
        <v>1</v>
      </c>
      <c r="F52">
        <v>1</v>
      </c>
      <c r="H52">
        <f t="shared" si="0"/>
        <v>24000</v>
      </c>
      <c r="I52">
        <f t="shared" si="1"/>
        <v>25</v>
      </c>
      <c r="J52">
        <f t="shared" si="2"/>
        <v>19000</v>
      </c>
      <c r="K52">
        <f t="shared" si="3"/>
        <v>17</v>
      </c>
      <c r="L52">
        <f t="shared" si="4"/>
        <v>14000</v>
      </c>
      <c r="M52">
        <f t="shared" si="5"/>
        <v>9</v>
      </c>
      <c r="N52">
        <f t="shared" si="6"/>
        <v>8600</v>
      </c>
      <c r="O52">
        <f t="shared" si="7"/>
        <v>1</v>
      </c>
    </row>
    <row r="53" spans="2:19" x14ac:dyDescent="0.25">
      <c r="B53">
        <v>8800</v>
      </c>
      <c r="C53">
        <v>1</v>
      </c>
      <c r="D53">
        <v>1</v>
      </c>
      <c r="E53">
        <v>1</v>
      </c>
      <c r="F53">
        <v>1</v>
      </c>
      <c r="H53">
        <f t="shared" si="0"/>
        <v>24200</v>
      </c>
      <c r="I53">
        <f t="shared" si="1"/>
        <v>25</v>
      </c>
      <c r="J53">
        <f t="shared" si="2"/>
        <v>19200</v>
      </c>
      <c r="K53">
        <f t="shared" si="3"/>
        <v>17</v>
      </c>
      <c r="L53">
        <f t="shared" si="4"/>
        <v>14200</v>
      </c>
      <c r="M53">
        <f t="shared" si="5"/>
        <v>9</v>
      </c>
      <c r="N53">
        <f t="shared" si="6"/>
        <v>8800</v>
      </c>
      <c r="O53">
        <f t="shared" si="7"/>
        <v>1</v>
      </c>
      <c r="R53">
        <f t="shared" ref="R53:R54" si="32">R50+4000</f>
        <v>60000</v>
      </c>
      <c r="S53">
        <f t="shared" ref="S53:S54" si="33">S50</f>
        <v>0</v>
      </c>
    </row>
    <row r="54" spans="2:19" x14ac:dyDescent="0.25">
      <c r="B54">
        <v>9000</v>
      </c>
      <c r="C54">
        <v>5</v>
      </c>
      <c r="D54">
        <v>3</v>
      </c>
      <c r="E54">
        <v>3</v>
      </c>
      <c r="F54">
        <v>3</v>
      </c>
      <c r="H54">
        <f t="shared" si="0"/>
        <v>24400</v>
      </c>
      <c r="I54">
        <f t="shared" si="1"/>
        <v>29</v>
      </c>
      <c r="J54">
        <f t="shared" si="2"/>
        <v>19400</v>
      </c>
      <c r="K54">
        <f t="shared" si="3"/>
        <v>19</v>
      </c>
      <c r="L54">
        <f t="shared" si="4"/>
        <v>14400</v>
      </c>
      <c r="M54">
        <f t="shared" si="5"/>
        <v>11</v>
      </c>
      <c r="N54">
        <f t="shared" si="6"/>
        <v>9000</v>
      </c>
      <c r="O54">
        <f t="shared" si="7"/>
        <v>3</v>
      </c>
      <c r="R54">
        <f t="shared" si="32"/>
        <v>75400</v>
      </c>
      <c r="S54">
        <f t="shared" si="33"/>
        <v>24</v>
      </c>
    </row>
    <row r="55" spans="2:19" x14ac:dyDescent="0.25">
      <c r="B55">
        <v>9200</v>
      </c>
      <c r="C55">
        <v>10</v>
      </c>
      <c r="D55">
        <v>5</v>
      </c>
      <c r="E55">
        <v>5</v>
      </c>
      <c r="F55">
        <v>5</v>
      </c>
      <c r="H55">
        <f t="shared" si="0"/>
        <v>24600</v>
      </c>
      <c r="I55">
        <f t="shared" si="1"/>
        <v>34</v>
      </c>
      <c r="J55">
        <f t="shared" si="2"/>
        <v>19600</v>
      </c>
      <c r="K55">
        <f t="shared" si="3"/>
        <v>21</v>
      </c>
      <c r="L55">
        <f t="shared" si="4"/>
        <v>14600</v>
      </c>
      <c r="M55">
        <f t="shared" si="5"/>
        <v>13</v>
      </c>
      <c r="N55">
        <f t="shared" si="6"/>
        <v>9200</v>
      </c>
      <c r="O55">
        <f t="shared" si="7"/>
        <v>5</v>
      </c>
    </row>
    <row r="56" spans="2:19" x14ac:dyDescent="0.25">
      <c r="B56">
        <v>9400</v>
      </c>
      <c r="C56">
        <v>2</v>
      </c>
      <c r="D56">
        <v>1</v>
      </c>
      <c r="E56">
        <v>1</v>
      </c>
      <c r="F56">
        <v>1</v>
      </c>
      <c r="H56">
        <f t="shared" si="0"/>
        <v>24800</v>
      </c>
      <c r="I56">
        <f t="shared" si="1"/>
        <v>26</v>
      </c>
      <c r="J56">
        <f t="shared" si="2"/>
        <v>19800</v>
      </c>
      <c r="K56">
        <f t="shared" si="3"/>
        <v>17</v>
      </c>
      <c r="L56">
        <f t="shared" si="4"/>
        <v>14800</v>
      </c>
      <c r="M56">
        <f t="shared" si="5"/>
        <v>9</v>
      </c>
      <c r="N56">
        <f t="shared" si="6"/>
        <v>9400</v>
      </c>
      <c r="O56">
        <f t="shared" si="7"/>
        <v>1</v>
      </c>
      <c r="R56">
        <f t="shared" ref="R56:R57" si="34">R53+4000</f>
        <v>64000</v>
      </c>
      <c r="S56">
        <f t="shared" ref="S56:S57" si="35">S53</f>
        <v>0</v>
      </c>
    </row>
    <row r="57" spans="2:19" x14ac:dyDescent="0.25">
      <c r="B57">
        <v>9600</v>
      </c>
      <c r="C57">
        <v>3</v>
      </c>
      <c r="D57">
        <v>1</v>
      </c>
      <c r="E57">
        <v>1</v>
      </c>
      <c r="F57">
        <v>1</v>
      </c>
      <c r="H57">
        <f t="shared" si="0"/>
        <v>25000</v>
      </c>
      <c r="I57">
        <f t="shared" si="1"/>
        <v>27</v>
      </c>
      <c r="J57">
        <f t="shared" si="2"/>
        <v>20000</v>
      </c>
      <c r="K57">
        <f t="shared" si="3"/>
        <v>17</v>
      </c>
      <c r="L57">
        <f t="shared" si="4"/>
        <v>15000</v>
      </c>
      <c r="M57">
        <f t="shared" si="5"/>
        <v>9</v>
      </c>
      <c r="N57">
        <f t="shared" si="6"/>
        <v>9600</v>
      </c>
      <c r="O57">
        <f t="shared" si="7"/>
        <v>1</v>
      </c>
      <c r="R57">
        <f t="shared" si="34"/>
        <v>79400</v>
      </c>
      <c r="S57">
        <f t="shared" si="35"/>
        <v>24</v>
      </c>
    </row>
    <row r="58" spans="2:19" x14ac:dyDescent="0.25">
      <c r="B58">
        <v>9800</v>
      </c>
      <c r="C58" t="s">
        <v>182</v>
      </c>
      <c r="D58" t="s">
        <v>182</v>
      </c>
      <c r="E58" t="s">
        <v>182</v>
      </c>
      <c r="F58" t="s">
        <v>182</v>
      </c>
      <c r="H58">
        <f t="shared" si="0"/>
        <v>25200</v>
      </c>
      <c r="I58" t="e">
        <f t="shared" si="1"/>
        <v>#N/A</v>
      </c>
      <c r="J58">
        <f t="shared" si="2"/>
        <v>20200</v>
      </c>
      <c r="K58" t="e">
        <f t="shared" si="3"/>
        <v>#N/A</v>
      </c>
      <c r="L58">
        <f t="shared" si="4"/>
        <v>15200</v>
      </c>
      <c r="M58" t="e">
        <f t="shared" si="5"/>
        <v>#N/A</v>
      </c>
      <c r="N58">
        <f t="shared" si="6"/>
        <v>9800</v>
      </c>
      <c r="O58" t="e">
        <f t="shared" si="7"/>
        <v>#N/A</v>
      </c>
    </row>
    <row r="59" spans="2:19" x14ac:dyDescent="0.25">
      <c r="B59">
        <v>10000</v>
      </c>
      <c r="C59">
        <v>1</v>
      </c>
      <c r="D59">
        <v>1</v>
      </c>
      <c r="E59">
        <v>1</v>
      </c>
      <c r="F59">
        <v>1</v>
      </c>
      <c r="H59">
        <f t="shared" si="0"/>
        <v>25400</v>
      </c>
      <c r="I59">
        <f t="shared" si="1"/>
        <v>25</v>
      </c>
      <c r="J59">
        <f t="shared" si="2"/>
        <v>20400</v>
      </c>
      <c r="K59">
        <f t="shared" si="3"/>
        <v>17</v>
      </c>
      <c r="L59">
        <f t="shared" si="4"/>
        <v>15400</v>
      </c>
      <c r="M59">
        <f t="shared" si="5"/>
        <v>9</v>
      </c>
      <c r="N59">
        <f t="shared" si="6"/>
        <v>10000</v>
      </c>
      <c r="O59">
        <f t="shared" si="7"/>
        <v>1</v>
      </c>
      <c r="R59">
        <f t="shared" ref="R59:R60" si="36">R56+4000</f>
        <v>68000</v>
      </c>
      <c r="S59">
        <f t="shared" ref="S59:S60" si="37">S56</f>
        <v>0</v>
      </c>
    </row>
    <row r="60" spans="2:19" x14ac:dyDescent="0.25">
      <c r="B60">
        <v>10200</v>
      </c>
      <c r="C60">
        <v>2</v>
      </c>
      <c r="D60">
        <v>2</v>
      </c>
      <c r="E60">
        <v>2</v>
      </c>
      <c r="F60">
        <v>1</v>
      </c>
      <c r="H60">
        <f t="shared" si="0"/>
        <v>25600</v>
      </c>
      <c r="I60">
        <f t="shared" si="1"/>
        <v>26</v>
      </c>
      <c r="J60">
        <f t="shared" si="2"/>
        <v>20600</v>
      </c>
      <c r="K60">
        <f t="shared" si="3"/>
        <v>18</v>
      </c>
      <c r="L60">
        <f t="shared" si="4"/>
        <v>15600</v>
      </c>
      <c r="M60">
        <f t="shared" si="5"/>
        <v>10</v>
      </c>
      <c r="N60">
        <f t="shared" si="6"/>
        <v>10200</v>
      </c>
      <c r="O60">
        <f t="shared" si="7"/>
        <v>1</v>
      </c>
      <c r="R60">
        <f t="shared" si="36"/>
        <v>83400</v>
      </c>
      <c r="S60">
        <f t="shared" si="37"/>
        <v>24</v>
      </c>
    </row>
    <row r="61" spans="2:19" x14ac:dyDescent="0.25">
      <c r="B61">
        <v>10400</v>
      </c>
      <c r="C61">
        <v>4</v>
      </c>
      <c r="D61">
        <v>2</v>
      </c>
      <c r="E61">
        <v>2</v>
      </c>
      <c r="F61">
        <v>2</v>
      </c>
      <c r="H61">
        <f t="shared" si="0"/>
        <v>25800</v>
      </c>
      <c r="I61">
        <f t="shared" si="1"/>
        <v>28</v>
      </c>
      <c r="J61">
        <f t="shared" si="2"/>
        <v>20800</v>
      </c>
      <c r="K61">
        <f t="shared" si="3"/>
        <v>18</v>
      </c>
      <c r="L61">
        <f t="shared" si="4"/>
        <v>15800</v>
      </c>
      <c r="M61">
        <f t="shared" si="5"/>
        <v>10</v>
      </c>
      <c r="N61">
        <f t="shared" si="6"/>
        <v>10400</v>
      </c>
      <c r="O61">
        <f t="shared" si="7"/>
        <v>2</v>
      </c>
    </row>
    <row r="62" spans="2:19" x14ac:dyDescent="0.25">
      <c r="B62">
        <v>10600</v>
      </c>
      <c r="C62">
        <v>2</v>
      </c>
      <c r="D62" t="s">
        <v>182</v>
      </c>
      <c r="E62" t="s">
        <v>182</v>
      </c>
      <c r="F62" t="s">
        <v>182</v>
      </c>
      <c r="H62">
        <f t="shared" si="0"/>
        <v>26000</v>
      </c>
      <c r="I62">
        <f t="shared" si="1"/>
        <v>26</v>
      </c>
      <c r="J62">
        <f t="shared" si="2"/>
        <v>21000</v>
      </c>
      <c r="K62" t="e">
        <f t="shared" si="3"/>
        <v>#N/A</v>
      </c>
      <c r="L62">
        <f t="shared" si="4"/>
        <v>16000</v>
      </c>
      <c r="M62" t="e">
        <f t="shared" si="5"/>
        <v>#N/A</v>
      </c>
      <c r="N62">
        <f t="shared" si="6"/>
        <v>10600</v>
      </c>
      <c r="O62" t="e">
        <f t="shared" si="7"/>
        <v>#N/A</v>
      </c>
      <c r="R62">
        <f t="shared" ref="R62:R63" si="38">R59+4000</f>
        <v>72000</v>
      </c>
      <c r="S62">
        <f t="shared" ref="S62:S63" si="39">S59</f>
        <v>0</v>
      </c>
    </row>
    <row r="63" spans="2:19" x14ac:dyDescent="0.25">
      <c r="B63">
        <v>10800</v>
      </c>
      <c r="C63">
        <v>2</v>
      </c>
      <c r="D63">
        <v>1</v>
      </c>
      <c r="E63">
        <v>1</v>
      </c>
      <c r="F63">
        <v>1</v>
      </c>
      <c r="H63">
        <f t="shared" si="0"/>
        <v>26200</v>
      </c>
      <c r="I63">
        <f t="shared" si="1"/>
        <v>26</v>
      </c>
      <c r="J63">
        <f t="shared" si="2"/>
        <v>21200</v>
      </c>
      <c r="K63">
        <f t="shared" si="3"/>
        <v>17</v>
      </c>
      <c r="L63">
        <f t="shared" si="4"/>
        <v>16200</v>
      </c>
      <c r="M63">
        <f t="shared" si="5"/>
        <v>9</v>
      </c>
      <c r="N63">
        <f t="shared" si="6"/>
        <v>10800</v>
      </c>
      <c r="O63">
        <f t="shared" si="7"/>
        <v>1</v>
      </c>
      <c r="R63">
        <f t="shared" si="38"/>
        <v>87400</v>
      </c>
      <c r="S63">
        <f t="shared" si="39"/>
        <v>24</v>
      </c>
    </row>
    <row r="64" spans="2:19" x14ac:dyDescent="0.25">
      <c r="B64">
        <v>11000</v>
      </c>
      <c r="C64" t="s">
        <v>182</v>
      </c>
      <c r="D64" t="s">
        <v>182</v>
      </c>
      <c r="E64" t="s">
        <v>182</v>
      </c>
      <c r="F64" t="s">
        <v>182</v>
      </c>
      <c r="H64">
        <f t="shared" si="0"/>
        <v>26400</v>
      </c>
      <c r="I64" t="e">
        <f t="shared" si="1"/>
        <v>#N/A</v>
      </c>
      <c r="J64">
        <f t="shared" si="2"/>
        <v>21400</v>
      </c>
      <c r="K64" t="e">
        <f t="shared" si="3"/>
        <v>#N/A</v>
      </c>
      <c r="L64">
        <f t="shared" si="4"/>
        <v>16400</v>
      </c>
      <c r="M64" t="e">
        <f t="shared" si="5"/>
        <v>#N/A</v>
      </c>
      <c r="N64">
        <f t="shared" si="6"/>
        <v>11000</v>
      </c>
      <c r="O64" t="e">
        <f t="shared" si="7"/>
        <v>#N/A</v>
      </c>
    </row>
    <row r="65" spans="2:19" x14ac:dyDescent="0.25">
      <c r="B65">
        <v>11200</v>
      </c>
      <c r="C65" t="s">
        <v>182</v>
      </c>
      <c r="D65" t="s">
        <v>182</v>
      </c>
      <c r="E65" t="s">
        <v>182</v>
      </c>
      <c r="F65" t="s">
        <v>182</v>
      </c>
      <c r="H65">
        <f t="shared" si="0"/>
        <v>26600</v>
      </c>
      <c r="I65" t="e">
        <f t="shared" si="1"/>
        <v>#N/A</v>
      </c>
      <c r="J65">
        <f t="shared" si="2"/>
        <v>21600</v>
      </c>
      <c r="K65" t="e">
        <f t="shared" si="3"/>
        <v>#N/A</v>
      </c>
      <c r="L65">
        <f t="shared" si="4"/>
        <v>16600</v>
      </c>
      <c r="M65" t="e">
        <f t="shared" si="5"/>
        <v>#N/A</v>
      </c>
      <c r="N65">
        <f t="shared" si="6"/>
        <v>11200</v>
      </c>
      <c r="O65" t="e">
        <f t="shared" si="7"/>
        <v>#N/A</v>
      </c>
      <c r="R65">
        <f t="shared" ref="R65:R66" si="40">R62+4000</f>
        <v>76000</v>
      </c>
      <c r="S65">
        <f t="shared" ref="S65:S66" si="41">S62</f>
        <v>0</v>
      </c>
    </row>
    <row r="66" spans="2:19" x14ac:dyDescent="0.25">
      <c r="B66">
        <v>11400</v>
      </c>
      <c r="C66" t="s">
        <v>182</v>
      </c>
      <c r="D66" t="s">
        <v>182</v>
      </c>
      <c r="E66" t="s">
        <v>182</v>
      </c>
      <c r="F66" t="s">
        <v>182</v>
      </c>
      <c r="H66">
        <f t="shared" si="0"/>
        <v>26800</v>
      </c>
      <c r="I66" t="e">
        <f t="shared" si="1"/>
        <v>#N/A</v>
      </c>
      <c r="J66">
        <f t="shared" si="2"/>
        <v>21800</v>
      </c>
      <c r="K66" t="e">
        <f t="shared" si="3"/>
        <v>#N/A</v>
      </c>
      <c r="L66">
        <f t="shared" si="4"/>
        <v>16800</v>
      </c>
      <c r="M66" t="e">
        <f t="shared" si="5"/>
        <v>#N/A</v>
      </c>
      <c r="N66">
        <f t="shared" si="6"/>
        <v>11400</v>
      </c>
      <c r="O66" t="e">
        <f t="shared" si="7"/>
        <v>#N/A</v>
      </c>
      <c r="R66">
        <f t="shared" si="40"/>
        <v>91400</v>
      </c>
      <c r="S66">
        <f t="shared" si="41"/>
        <v>24</v>
      </c>
    </row>
    <row r="67" spans="2:19" x14ac:dyDescent="0.25">
      <c r="B67">
        <v>11600</v>
      </c>
      <c r="C67">
        <v>3</v>
      </c>
      <c r="D67">
        <v>2</v>
      </c>
      <c r="E67">
        <v>2</v>
      </c>
      <c r="F67">
        <v>3</v>
      </c>
      <c r="H67">
        <f t="shared" si="0"/>
        <v>27000</v>
      </c>
      <c r="I67">
        <f t="shared" si="1"/>
        <v>27</v>
      </c>
      <c r="J67">
        <f t="shared" si="2"/>
        <v>22000</v>
      </c>
      <c r="K67">
        <f t="shared" si="3"/>
        <v>18</v>
      </c>
      <c r="L67">
        <f t="shared" si="4"/>
        <v>17000</v>
      </c>
      <c r="M67">
        <f t="shared" si="5"/>
        <v>10</v>
      </c>
      <c r="N67">
        <f t="shared" si="6"/>
        <v>11600</v>
      </c>
      <c r="O67">
        <f t="shared" si="7"/>
        <v>3</v>
      </c>
    </row>
    <row r="68" spans="2:19" x14ac:dyDescent="0.25">
      <c r="B68">
        <v>11800</v>
      </c>
      <c r="C68">
        <v>1</v>
      </c>
      <c r="D68">
        <v>1</v>
      </c>
      <c r="E68">
        <v>1</v>
      </c>
      <c r="F68">
        <v>1</v>
      </c>
      <c r="H68">
        <f t="shared" si="0"/>
        <v>27200</v>
      </c>
      <c r="I68">
        <f t="shared" si="1"/>
        <v>25</v>
      </c>
      <c r="J68">
        <f t="shared" si="2"/>
        <v>22200</v>
      </c>
      <c r="K68">
        <f t="shared" si="3"/>
        <v>17</v>
      </c>
      <c r="L68">
        <f t="shared" si="4"/>
        <v>17200</v>
      </c>
      <c r="M68">
        <f t="shared" si="5"/>
        <v>9</v>
      </c>
      <c r="N68">
        <f t="shared" si="6"/>
        <v>11800</v>
      </c>
      <c r="O68">
        <f t="shared" si="7"/>
        <v>1</v>
      </c>
      <c r="R68">
        <f t="shared" ref="R68:R69" si="42">R65+4000</f>
        <v>80000</v>
      </c>
      <c r="S68">
        <f t="shared" ref="S68:S69" si="43">S65</f>
        <v>0</v>
      </c>
    </row>
    <row r="69" spans="2:19" x14ac:dyDescent="0.25">
      <c r="B69">
        <v>12000</v>
      </c>
      <c r="C69">
        <v>3</v>
      </c>
      <c r="D69">
        <v>2</v>
      </c>
      <c r="E69">
        <v>2</v>
      </c>
      <c r="F69">
        <v>2</v>
      </c>
      <c r="H69">
        <f t="shared" si="0"/>
        <v>27400</v>
      </c>
      <c r="I69">
        <f t="shared" si="1"/>
        <v>27</v>
      </c>
      <c r="J69">
        <f t="shared" si="2"/>
        <v>22400</v>
      </c>
      <c r="K69">
        <f t="shared" si="3"/>
        <v>18</v>
      </c>
      <c r="L69">
        <f t="shared" si="4"/>
        <v>17400</v>
      </c>
      <c r="M69">
        <f t="shared" si="5"/>
        <v>10</v>
      </c>
      <c r="N69">
        <f t="shared" si="6"/>
        <v>12000</v>
      </c>
      <c r="O69">
        <f t="shared" si="7"/>
        <v>2</v>
      </c>
      <c r="R69">
        <f t="shared" si="42"/>
        <v>95400</v>
      </c>
      <c r="S69">
        <f t="shared" si="43"/>
        <v>24</v>
      </c>
    </row>
    <row r="70" spans="2:19" x14ac:dyDescent="0.25">
      <c r="B70">
        <v>12200</v>
      </c>
      <c r="C70">
        <v>4</v>
      </c>
      <c r="D70">
        <v>2</v>
      </c>
      <c r="E70">
        <v>3</v>
      </c>
      <c r="F70">
        <v>3</v>
      </c>
      <c r="H70">
        <f t="shared" si="0"/>
        <v>27600</v>
      </c>
      <c r="I70">
        <f t="shared" si="1"/>
        <v>28</v>
      </c>
      <c r="J70">
        <f t="shared" si="2"/>
        <v>22600</v>
      </c>
      <c r="K70">
        <f t="shared" si="3"/>
        <v>18</v>
      </c>
      <c r="L70">
        <f t="shared" si="4"/>
        <v>17600</v>
      </c>
      <c r="M70">
        <f t="shared" si="5"/>
        <v>11</v>
      </c>
      <c r="N70">
        <f t="shared" si="6"/>
        <v>12200</v>
      </c>
      <c r="O70">
        <f t="shared" si="7"/>
        <v>3</v>
      </c>
    </row>
    <row r="71" spans="2:19" x14ac:dyDescent="0.25">
      <c r="B71">
        <v>12400</v>
      </c>
      <c r="C71" t="s">
        <v>182</v>
      </c>
      <c r="D71" t="s">
        <v>182</v>
      </c>
      <c r="E71" t="s">
        <v>182</v>
      </c>
      <c r="F71" t="s">
        <v>182</v>
      </c>
      <c r="H71">
        <f t="shared" si="0"/>
        <v>27800</v>
      </c>
      <c r="I71" t="e">
        <f t="shared" si="1"/>
        <v>#N/A</v>
      </c>
      <c r="J71">
        <f t="shared" si="2"/>
        <v>22800</v>
      </c>
      <c r="K71" t="e">
        <f t="shared" si="3"/>
        <v>#N/A</v>
      </c>
      <c r="L71">
        <f t="shared" si="4"/>
        <v>17800</v>
      </c>
      <c r="M71" t="e">
        <f t="shared" si="5"/>
        <v>#N/A</v>
      </c>
      <c r="N71">
        <f t="shared" si="6"/>
        <v>12400</v>
      </c>
      <c r="O71" t="e">
        <f t="shared" si="7"/>
        <v>#N/A</v>
      </c>
      <c r="R71">
        <f t="shared" ref="R71:R72" si="44">R68+4000</f>
        <v>84000</v>
      </c>
      <c r="S71">
        <f t="shared" ref="S71:S72" si="45">S68</f>
        <v>0</v>
      </c>
    </row>
    <row r="72" spans="2:19" x14ac:dyDescent="0.25">
      <c r="B72">
        <v>12600</v>
      </c>
      <c r="C72" t="s">
        <v>182</v>
      </c>
      <c r="D72" t="s">
        <v>182</v>
      </c>
      <c r="E72" t="s">
        <v>182</v>
      </c>
      <c r="F72" t="s">
        <v>182</v>
      </c>
      <c r="H72">
        <f t="shared" si="0"/>
        <v>28000</v>
      </c>
      <c r="I72" t="e">
        <f t="shared" si="1"/>
        <v>#N/A</v>
      </c>
      <c r="J72">
        <f t="shared" si="2"/>
        <v>23000</v>
      </c>
      <c r="K72" t="e">
        <f t="shared" si="3"/>
        <v>#N/A</v>
      </c>
      <c r="L72">
        <f t="shared" si="4"/>
        <v>18000</v>
      </c>
      <c r="M72" t="e">
        <f t="shared" si="5"/>
        <v>#N/A</v>
      </c>
      <c r="N72">
        <f t="shared" si="6"/>
        <v>12600</v>
      </c>
      <c r="O72" t="e">
        <f t="shared" si="7"/>
        <v>#N/A</v>
      </c>
      <c r="R72">
        <f t="shared" si="44"/>
        <v>99400</v>
      </c>
      <c r="S72">
        <f t="shared" si="45"/>
        <v>24</v>
      </c>
    </row>
    <row r="73" spans="2:19" x14ac:dyDescent="0.25">
      <c r="B73">
        <v>12800</v>
      </c>
      <c r="C73" t="s">
        <v>182</v>
      </c>
      <c r="D73" t="s">
        <v>182</v>
      </c>
      <c r="E73" t="s">
        <v>182</v>
      </c>
      <c r="F73" t="s">
        <v>182</v>
      </c>
      <c r="H73">
        <f t="shared" si="0"/>
        <v>28200</v>
      </c>
      <c r="I73" t="e">
        <f t="shared" si="1"/>
        <v>#N/A</v>
      </c>
      <c r="J73">
        <f t="shared" si="2"/>
        <v>23200</v>
      </c>
      <c r="K73" t="e">
        <f t="shared" si="3"/>
        <v>#N/A</v>
      </c>
      <c r="L73">
        <f t="shared" si="4"/>
        <v>18200</v>
      </c>
      <c r="M73" t="e">
        <f t="shared" si="5"/>
        <v>#N/A</v>
      </c>
      <c r="N73">
        <f t="shared" si="6"/>
        <v>12800</v>
      </c>
      <c r="O73" t="e">
        <f t="shared" si="7"/>
        <v>#N/A</v>
      </c>
    </row>
    <row r="74" spans="2:19" x14ac:dyDescent="0.25">
      <c r="B74">
        <v>13000</v>
      </c>
      <c r="C74">
        <v>2</v>
      </c>
      <c r="D74" t="s">
        <v>182</v>
      </c>
      <c r="E74" t="s">
        <v>182</v>
      </c>
      <c r="F74" t="s">
        <v>182</v>
      </c>
      <c r="H74">
        <f t="shared" si="0"/>
        <v>28400</v>
      </c>
      <c r="I74">
        <f t="shared" si="1"/>
        <v>26</v>
      </c>
      <c r="J74">
        <f t="shared" si="2"/>
        <v>23400</v>
      </c>
      <c r="K74" t="e">
        <f t="shared" si="3"/>
        <v>#N/A</v>
      </c>
      <c r="L74">
        <f t="shared" si="4"/>
        <v>18400</v>
      </c>
      <c r="M74" t="e">
        <f t="shared" si="5"/>
        <v>#N/A</v>
      </c>
      <c r="N74">
        <f t="shared" si="6"/>
        <v>13000</v>
      </c>
      <c r="O74" t="e">
        <f t="shared" si="7"/>
        <v>#N/A</v>
      </c>
      <c r="R74">
        <f t="shared" ref="R74:R75" si="46">R71+4000</f>
        <v>88000</v>
      </c>
      <c r="S74">
        <f t="shared" ref="S74:S75" si="47">S71</f>
        <v>0</v>
      </c>
    </row>
    <row r="75" spans="2:19" x14ac:dyDescent="0.25">
      <c r="B75">
        <v>13200</v>
      </c>
      <c r="C75">
        <v>3</v>
      </c>
      <c r="D75">
        <v>2</v>
      </c>
      <c r="E75">
        <v>2</v>
      </c>
      <c r="F75">
        <v>2</v>
      </c>
      <c r="H75">
        <f t="shared" si="0"/>
        <v>28600</v>
      </c>
      <c r="I75">
        <f t="shared" si="1"/>
        <v>27</v>
      </c>
      <c r="J75">
        <f t="shared" si="2"/>
        <v>23600</v>
      </c>
      <c r="K75">
        <f t="shared" si="3"/>
        <v>18</v>
      </c>
      <c r="L75">
        <f t="shared" si="4"/>
        <v>18600</v>
      </c>
      <c r="M75">
        <f t="shared" si="5"/>
        <v>10</v>
      </c>
      <c r="N75">
        <f t="shared" si="6"/>
        <v>13200</v>
      </c>
      <c r="O75">
        <f t="shared" si="7"/>
        <v>2</v>
      </c>
      <c r="R75">
        <f t="shared" si="46"/>
        <v>103400</v>
      </c>
      <c r="S75">
        <f t="shared" si="47"/>
        <v>24</v>
      </c>
    </row>
    <row r="76" spans="2:19" x14ac:dyDescent="0.25">
      <c r="B76">
        <v>13400</v>
      </c>
      <c r="C76">
        <v>2</v>
      </c>
      <c r="D76">
        <v>1</v>
      </c>
      <c r="E76">
        <v>1</v>
      </c>
      <c r="F76">
        <v>1</v>
      </c>
      <c r="H76">
        <f t="shared" ref="H76:H139" si="48">B76+$N$9</f>
        <v>28800</v>
      </c>
      <c r="I76">
        <f t="shared" ref="I76:I139" si="49">IF(C76="",NA(),C76+O$9)</f>
        <v>26</v>
      </c>
      <c r="J76">
        <f t="shared" ref="J76:J139" si="50">$N76+L$9</f>
        <v>23800</v>
      </c>
      <c r="K76">
        <f t="shared" ref="K76:K139" si="51">IF(D76="",NA(),D76+M$9)</f>
        <v>17</v>
      </c>
      <c r="L76">
        <f t="shared" ref="L76:L139" si="52">$N76+J$9</f>
        <v>18800</v>
      </c>
      <c r="M76">
        <f t="shared" ref="M76:M139" si="53">IF(E76="",NA(),E76+K$9)</f>
        <v>9</v>
      </c>
      <c r="N76">
        <f t="shared" ref="N76:N139" si="54">$B76+I$9</f>
        <v>13400</v>
      </c>
      <c r="O76">
        <f t="shared" ref="O76:O139" si="55">IF(F76="",NA(),F76+I$9)</f>
        <v>1</v>
      </c>
    </row>
    <row r="77" spans="2:19" x14ac:dyDescent="0.25">
      <c r="B77">
        <v>13600</v>
      </c>
      <c r="C77">
        <v>6</v>
      </c>
      <c r="D77">
        <v>4</v>
      </c>
      <c r="E77">
        <v>4</v>
      </c>
      <c r="F77">
        <v>3</v>
      </c>
      <c r="H77">
        <f t="shared" si="48"/>
        <v>29000</v>
      </c>
      <c r="I77">
        <f t="shared" si="49"/>
        <v>30</v>
      </c>
      <c r="J77">
        <f t="shared" si="50"/>
        <v>24000</v>
      </c>
      <c r="K77">
        <f t="shared" si="51"/>
        <v>20</v>
      </c>
      <c r="L77">
        <f t="shared" si="52"/>
        <v>19000</v>
      </c>
      <c r="M77">
        <f t="shared" si="53"/>
        <v>12</v>
      </c>
      <c r="N77">
        <f t="shared" si="54"/>
        <v>13600</v>
      </c>
      <c r="O77">
        <f t="shared" si="55"/>
        <v>3</v>
      </c>
      <c r="R77">
        <f t="shared" ref="R77:R78" si="56">R74+4000</f>
        <v>92000</v>
      </c>
      <c r="S77">
        <f t="shared" ref="S77:S78" si="57">S74</f>
        <v>0</v>
      </c>
    </row>
    <row r="78" spans="2:19" x14ac:dyDescent="0.25">
      <c r="B78">
        <v>13800</v>
      </c>
      <c r="C78">
        <v>2</v>
      </c>
      <c r="D78">
        <v>2</v>
      </c>
      <c r="E78">
        <v>2</v>
      </c>
      <c r="F78">
        <v>2</v>
      </c>
      <c r="H78">
        <f t="shared" si="48"/>
        <v>29200</v>
      </c>
      <c r="I78">
        <f t="shared" si="49"/>
        <v>26</v>
      </c>
      <c r="J78">
        <f t="shared" si="50"/>
        <v>24200</v>
      </c>
      <c r="K78">
        <f t="shared" si="51"/>
        <v>18</v>
      </c>
      <c r="L78">
        <f t="shared" si="52"/>
        <v>19200</v>
      </c>
      <c r="M78">
        <f t="shared" si="53"/>
        <v>10</v>
      </c>
      <c r="N78">
        <f t="shared" si="54"/>
        <v>13800</v>
      </c>
      <c r="O78">
        <f t="shared" si="55"/>
        <v>2</v>
      </c>
      <c r="R78">
        <f t="shared" si="56"/>
        <v>107400</v>
      </c>
      <c r="S78">
        <f t="shared" si="57"/>
        <v>24</v>
      </c>
    </row>
    <row r="79" spans="2:19" x14ac:dyDescent="0.25">
      <c r="B79">
        <v>14000</v>
      </c>
      <c r="C79">
        <v>3</v>
      </c>
      <c r="D79">
        <v>2</v>
      </c>
      <c r="E79">
        <v>2</v>
      </c>
      <c r="F79">
        <v>2</v>
      </c>
      <c r="H79">
        <f t="shared" si="48"/>
        <v>29400</v>
      </c>
      <c r="I79">
        <f t="shared" si="49"/>
        <v>27</v>
      </c>
      <c r="J79">
        <f t="shared" si="50"/>
        <v>24400</v>
      </c>
      <c r="K79">
        <f t="shared" si="51"/>
        <v>18</v>
      </c>
      <c r="L79">
        <f t="shared" si="52"/>
        <v>19400</v>
      </c>
      <c r="M79">
        <f t="shared" si="53"/>
        <v>10</v>
      </c>
      <c r="N79">
        <f t="shared" si="54"/>
        <v>14000</v>
      </c>
      <c r="O79">
        <f t="shared" si="55"/>
        <v>2</v>
      </c>
    </row>
    <row r="80" spans="2:19" x14ac:dyDescent="0.25">
      <c r="B80">
        <v>14200</v>
      </c>
      <c r="C80">
        <v>3</v>
      </c>
      <c r="D80">
        <v>2</v>
      </c>
      <c r="E80">
        <v>2</v>
      </c>
      <c r="F80">
        <v>2</v>
      </c>
      <c r="H80">
        <f t="shared" si="48"/>
        <v>29600</v>
      </c>
      <c r="I80">
        <f t="shared" si="49"/>
        <v>27</v>
      </c>
      <c r="J80">
        <f t="shared" si="50"/>
        <v>24600</v>
      </c>
      <c r="K80">
        <f t="shared" si="51"/>
        <v>18</v>
      </c>
      <c r="L80">
        <f t="shared" si="52"/>
        <v>19600</v>
      </c>
      <c r="M80">
        <f t="shared" si="53"/>
        <v>10</v>
      </c>
      <c r="N80">
        <f t="shared" si="54"/>
        <v>14200</v>
      </c>
      <c r="O80">
        <f t="shared" si="55"/>
        <v>2</v>
      </c>
      <c r="R80">
        <f t="shared" ref="R80:R81" si="58">R77+4000</f>
        <v>96000</v>
      </c>
      <c r="S80">
        <f t="shared" ref="S80:S81" si="59">S77</f>
        <v>0</v>
      </c>
    </row>
    <row r="81" spans="2:19" x14ac:dyDescent="0.25">
      <c r="B81">
        <v>14400</v>
      </c>
      <c r="C81" t="s">
        <v>182</v>
      </c>
      <c r="D81" t="s">
        <v>182</v>
      </c>
      <c r="E81" t="s">
        <v>182</v>
      </c>
      <c r="F81" t="s">
        <v>182</v>
      </c>
      <c r="H81">
        <f t="shared" si="48"/>
        <v>29800</v>
      </c>
      <c r="I81" t="e">
        <f t="shared" si="49"/>
        <v>#N/A</v>
      </c>
      <c r="J81">
        <f t="shared" si="50"/>
        <v>24800</v>
      </c>
      <c r="K81" t="e">
        <f t="shared" si="51"/>
        <v>#N/A</v>
      </c>
      <c r="L81">
        <f t="shared" si="52"/>
        <v>19800</v>
      </c>
      <c r="M81" t="e">
        <f t="shared" si="53"/>
        <v>#N/A</v>
      </c>
      <c r="N81">
        <f t="shared" si="54"/>
        <v>14400</v>
      </c>
      <c r="O81" t="e">
        <f t="shared" si="55"/>
        <v>#N/A</v>
      </c>
      <c r="R81">
        <f t="shared" si="58"/>
        <v>111400</v>
      </c>
      <c r="S81">
        <f t="shared" si="59"/>
        <v>24</v>
      </c>
    </row>
    <row r="82" spans="2:19" x14ac:dyDescent="0.25">
      <c r="B82">
        <v>14600</v>
      </c>
      <c r="C82" t="s">
        <v>182</v>
      </c>
      <c r="D82" t="s">
        <v>182</v>
      </c>
      <c r="E82" t="s">
        <v>182</v>
      </c>
      <c r="F82" t="s">
        <v>182</v>
      </c>
      <c r="H82">
        <f t="shared" si="48"/>
        <v>30000</v>
      </c>
      <c r="I82" t="e">
        <f t="shared" si="49"/>
        <v>#N/A</v>
      </c>
      <c r="J82">
        <f t="shared" si="50"/>
        <v>25000</v>
      </c>
      <c r="K82" t="e">
        <f t="shared" si="51"/>
        <v>#N/A</v>
      </c>
      <c r="L82">
        <f t="shared" si="52"/>
        <v>20000</v>
      </c>
      <c r="M82" t="e">
        <f t="shared" si="53"/>
        <v>#N/A</v>
      </c>
      <c r="N82">
        <f t="shared" si="54"/>
        <v>14600</v>
      </c>
      <c r="O82" t="e">
        <f t="shared" si="55"/>
        <v>#N/A</v>
      </c>
    </row>
    <row r="83" spans="2:19" x14ac:dyDescent="0.25">
      <c r="B83">
        <v>14800</v>
      </c>
      <c r="C83">
        <v>4</v>
      </c>
      <c r="D83">
        <v>2</v>
      </c>
      <c r="E83">
        <v>2</v>
      </c>
      <c r="F83">
        <v>2</v>
      </c>
      <c r="H83">
        <f t="shared" si="48"/>
        <v>30200</v>
      </c>
      <c r="I83">
        <f t="shared" si="49"/>
        <v>28</v>
      </c>
      <c r="J83">
        <f t="shared" si="50"/>
        <v>25200</v>
      </c>
      <c r="K83">
        <f t="shared" si="51"/>
        <v>18</v>
      </c>
      <c r="L83">
        <f t="shared" si="52"/>
        <v>20200</v>
      </c>
      <c r="M83">
        <f t="shared" si="53"/>
        <v>10</v>
      </c>
      <c r="N83">
        <f t="shared" si="54"/>
        <v>14800</v>
      </c>
      <c r="O83">
        <f t="shared" si="55"/>
        <v>2</v>
      </c>
      <c r="R83">
        <f t="shared" ref="R83:R84" si="60">R80+4000</f>
        <v>100000</v>
      </c>
      <c r="S83">
        <f t="shared" ref="S83:S84" si="61">S80</f>
        <v>0</v>
      </c>
    </row>
    <row r="84" spans="2:19" x14ac:dyDescent="0.25">
      <c r="B84">
        <v>15000</v>
      </c>
      <c r="C84" t="s">
        <v>182</v>
      </c>
      <c r="D84" t="s">
        <v>182</v>
      </c>
      <c r="E84" t="s">
        <v>182</v>
      </c>
      <c r="F84" t="s">
        <v>182</v>
      </c>
      <c r="H84">
        <f t="shared" si="48"/>
        <v>30400</v>
      </c>
      <c r="I84" t="e">
        <f t="shared" si="49"/>
        <v>#N/A</v>
      </c>
      <c r="J84">
        <f t="shared" si="50"/>
        <v>25400</v>
      </c>
      <c r="K84" t="e">
        <f t="shared" si="51"/>
        <v>#N/A</v>
      </c>
      <c r="L84">
        <f t="shared" si="52"/>
        <v>20400</v>
      </c>
      <c r="M84" t="e">
        <f t="shared" si="53"/>
        <v>#N/A</v>
      </c>
      <c r="N84">
        <f t="shared" si="54"/>
        <v>15000</v>
      </c>
      <c r="O84" t="e">
        <f t="shared" si="55"/>
        <v>#N/A</v>
      </c>
      <c r="R84">
        <f t="shared" si="60"/>
        <v>115400</v>
      </c>
      <c r="S84">
        <f t="shared" si="61"/>
        <v>24</v>
      </c>
    </row>
    <row r="85" spans="2:19" x14ac:dyDescent="0.25">
      <c r="B85">
        <v>15200</v>
      </c>
      <c r="C85" t="s">
        <v>182</v>
      </c>
      <c r="D85" t="s">
        <v>182</v>
      </c>
      <c r="E85" t="s">
        <v>182</v>
      </c>
      <c r="F85" t="s">
        <v>182</v>
      </c>
      <c r="H85">
        <f t="shared" si="48"/>
        <v>30600</v>
      </c>
      <c r="I85" t="e">
        <f t="shared" si="49"/>
        <v>#N/A</v>
      </c>
      <c r="J85">
        <f t="shared" si="50"/>
        <v>25600</v>
      </c>
      <c r="K85" t="e">
        <f t="shared" si="51"/>
        <v>#N/A</v>
      </c>
      <c r="L85">
        <f t="shared" si="52"/>
        <v>20600</v>
      </c>
      <c r="M85" t="e">
        <f t="shared" si="53"/>
        <v>#N/A</v>
      </c>
      <c r="N85">
        <f t="shared" si="54"/>
        <v>15200</v>
      </c>
      <c r="O85" t="e">
        <f t="shared" si="55"/>
        <v>#N/A</v>
      </c>
    </row>
    <row r="86" spans="2:19" x14ac:dyDescent="0.25">
      <c r="B86">
        <v>15400</v>
      </c>
      <c r="C86" t="s">
        <v>182</v>
      </c>
      <c r="D86" t="s">
        <v>182</v>
      </c>
      <c r="E86" t="s">
        <v>182</v>
      </c>
      <c r="F86" t="s">
        <v>182</v>
      </c>
      <c r="H86">
        <f t="shared" si="48"/>
        <v>30800</v>
      </c>
      <c r="I86" t="e">
        <f t="shared" si="49"/>
        <v>#N/A</v>
      </c>
      <c r="J86">
        <f t="shared" si="50"/>
        <v>25800</v>
      </c>
      <c r="K86" t="e">
        <f t="shared" si="51"/>
        <v>#N/A</v>
      </c>
      <c r="L86">
        <f t="shared" si="52"/>
        <v>20800</v>
      </c>
      <c r="M86" t="e">
        <f t="shared" si="53"/>
        <v>#N/A</v>
      </c>
      <c r="N86">
        <f t="shared" si="54"/>
        <v>15400</v>
      </c>
      <c r="O86" t="e">
        <f t="shared" si="55"/>
        <v>#N/A</v>
      </c>
      <c r="R86">
        <f t="shared" ref="R86:R87" si="62">R83+4000</f>
        <v>104000</v>
      </c>
      <c r="S86">
        <f t="shared" ref="S86:S87" si="63">S83</f>
        <v>0</v>
      </c>
    </row>
    <row r="87" spans="2:19" x14ac:dyDescent="0.25">
      <c r="B87">
        <v>15600</v>
      </c>
      <c r="C87">
        <v>1</v>
      </c>
      <c r="D87" t="s">
        <v>182</v>
      </c>
      <c r="E87" t="s">
        <v>182</v>
      </c>
      <c r="F87" t="s">
        <v>182</v>
      </c>
      <c r="H87">
        <f t="shared" si="48"/>
        <v>31000</v>
      </c>
      <c r="I87">
        <f t="shared" si="49"/>
        <v>25</v>
      </c>
      <c r="J87">
        <f t="shared" si="50"/>
        <v>26000</v>
      </c>
      <c r="K87" t="e">
        <f t="shared" si="51"/>
        <v>#N/A</v>
      </c>
      <c r="L87">
        <f t="shared" si="52"/>
        <v>21000</v>
      </c>
      <c r="M87" t="e">
        <f t="shared" si="53"/>
        <v>#N/A</v>
      </c>
      <c r="N87">
        <f t="shared" si="54"/>
        <v>15600</v>
      </c>
      <c r="O87" t="e">
        <f t="shared" si="55"/>
        <v>#N/A</v>
      </c>
      <c r="R87">
        <f t="shared" si="62"/>
        <v>119400</v>
      </c>
      <c r="S87">
        <f t="shared" si="63"/>
        <v>24</v>
      </c>
    </row>
    <row r="88" spans="2:19" x14ac:dyDescent="0.25">
      <c r="B88">
        <v>15800</v>
      </c>
      <c r="C88">
        <v>1</v>
      </c>
      <c r="D88">
        <v>1</v>
      </c>
      <c r="E88">
        <v>1</v>
      </c>
      <c r="F88">
        <v>1</v>
      </c>
      <c r="H88">
        <f t="shared" si="48"/>
        <v>31200</v>
      </c>
      <c r="I88">
        <f t="shared" si="49"/>
        <v>25</v>
      </c>
      <c r="J88">
        <f t="shared" si="50"/>
        <v>26200</v>
      </c>
      <c r="K88">
        <f t="shared" si="51"/>
        <v>17</v>
      </c>
      <c r="L88">
        <f t="shared" si="52"/>
        <v>21200</v>
      </c>
      <c r="M88">
        <f t="shared" si="53"/>
        <v>9</v>
      </c>
      <c r="N88">
        <f t="shared" si="54"/>
        <v>15800</v>
      </c>
      <c r="O88">
        <f t="shared" si="55"/>
        <v>1</v>
      </c>
    </row>
    <row r="89" spans="2:19" x14ac:dyDescent="0.25">
      <c r="B89">
        <v>16000</v>
      </c>
      <c r="C89">
        <v>2</v>
      </c>
      <c r="D89">
        <v>1</v>
      </c>
      <c r="E89">
        <v>2</v>
      </c>
      <c r="F89">
        <v>1</v>
      </c>
      <c r="H89">
        <f t="shared" si="48"/>
        <v>31400</v>
      </c>
      <c r="I89">
        <f t="shared" si="49"/>
        <v>26</v>
      </c>
      <c r="J89">
        <f t="shared" si="50"/>
        <v>26400</v>
      </c>
      <c r="K89">
        <f t="shared" si="51"/>
        <v>17</v>
      </c>
      <c r="L89">
        <f t="shared" si="52"/>
        <v>21400</v>
      </c>
      <c r="M89">
        <f t="shared" si="53"/>
        <v>10</v>
      </c>
      <c r="N89">
        <f t="shared" si="54"/>
        <v>16000</v>
      </c>
      <c r="O89">
        <f t="shared" si="55"/>
        <v>1</v>
      </c>
      <c r="R89">
        <f t="shared" ref="R89:R90" si="64">R86+4000</f>
        <v>108000</v>
      </c>
      <c r="S89">
        <f t="shared" ref="S89:S90" si="65">S86</f>
        <v>0</v>
      </c>
    </row>
    <row r="90" spans="2:19" x14ac:dyDescent="0.25">
      <c r="B90">
        <v>16200</v>
      </c>
      <c r="C90">
        <v>2</v>
      </c>
      <c r="D90">
        <v>1</v>
      </c>
      <c r="E90">
        <v>1</v>
      </c>
      <c r="F90">
        <v>1</v>
      </c>
      <c r="H90">
        <f t="shared" si="48"/>
        <v>31600</v>
      </c>
      <c r="I90">
        <f t="shared" si="49"/>
        <v>26</v>
      </c>
      <c r="J90">
        <f t="shared" si="50"/>
        <v>26600</v>
      </c>
      <c r="K90">
        <f t="shared" si="51"/>
        <v>17</v>
      </c>
      <c r="L90">
        <f t="shared" si="52"/>
        <v>21600</v>
      </c>
      <c r="M90">
        <f t="shared" si="53"/>
        <v>9</v>
      </c>
      <c r="N90">
        <f t="shared" si="54"/>
        <v>16200</v>
      </c>
      <c r="O90">
        <f t="shared" si="55"/>
        <v>1</v>
      </c>
      <c r="R90">
        <f t="shared" si="64"/>
        <v>123400</v>
      </c>
      <c r="S90">
        <f t="shared" si="65"/>
        <v>24</v>
      </c>
    </row>
    <row r="91" spans="2:19" x14ac:dyDescent="0.25">
      <c r="B91">
        <v>16400</v>
      </c>
      <c r="C91">
        <v>2</v>
      </c>
      <c r="D91" t="s">
        <v>182</v>
      </c>
      <c r="E91">
        <v>1</v>
      </c>
      <c r="F91" t="s">
        <v>182</v>
      </c>
      <c r="H91">
        <f t="shared" si="48"/>
        <v>31800</v>
      </c>
      <c r="I91">
        <f t="shared" si="49"/>
        <v>26</v>
      </c>
      <c r="J91">
        <f t="shared" si="50"/>
        <v>26800</v>
      </c>
      <c r="K91" t="e">
        <f t="shared" si="51"/>
        <v>#N/A</v>
      </c>
      <c r="L91">
        <f t="shared" si="52"/>
        <v>21800</v>
      </c>
      <c r="M91">
        <f t="shared" si="53"/>
        <v>9</v>
      </c>
      <c r="N91">
        <f t="shared" si="54"/>
        <v>16400</v>
      </c>
      <c r="O91" t="e">
        <f t="shared" si="55"/>
        <v>#N/A</v>
      </c>
    </row>
    <row r="92" spans="2:19" x14ac:dyDescent="0.25">
      <c r="B92">
        <v>16600</v>
      </c>
      <c r="C92" t="s">
        <v>182</v>
      </c>
      <c r="D92" t="s">
        <v>182</v>
      </c>
      <c r="E92" t="s">
        <v>182</v>
      </c>
      <c r="F92" t="s">
        <v>182</v>
      </c>
      <c r="H92">
        <f t="shared" si="48"/>
        <v>32000</v>
      </c>
      <c r="I92" t="e">
        <f t="shared" si="49"/>
        <v>#N/A</v>
      </c>
      <c r="J92">
        <f t="shared" si="50"/>
        <v>27000</v>
      </c>
      <c r="K92" t="e">
        <f t="shared" si="51"/>
        <v>#N/A</v>
      </c>
      <c r="L92">
        <f t="shared" si="52"/>
        <v>22000</v>
      </c>
      <c r="M92" t="e">
        <f t="shared" si="53"/>
        <v>#N/A</v>
      </c>
      <c r="N92">
        <f t="shared" si="54"/>
        <v>16600</v>
      </c>
      <c r="O92" t="e">
        <f t="shared" si="55"/>
        <v>#N/A</v>
      </c>
      <c r="R92">
        <f t="shared" ref="R92:R93" si="66">R89+4000</f>
        <v>112000</v>
      </c>
      <c r="S92">
        <f t="shared" ref="S92:S93" si="67">S89</f>
        <v>0</v>
      </c>
    </row>
    <row r="93" spans="2:19" x14ac:dyDescent="0.25">
      <c r="B93">
        <v>16800</v>
      </c>
      <c r="C93" t="s">
        <v>182</v>
      </c>
      <c r="D93" t="s">
        <v>182</v>
      </c>
      <c r="E93" t="s">
        <v>182</v>
      </c>
      <c r="F93" t="s">
        <v>182</v>
      </c>
      <c r="H93">
        <f t="shared" si="48"/>
        <v>32200</v>
      </c>
      <c r="I93" t="e">
        <f t="shared" si="49"/>
        <v>#N/A</v>
      </c>
      <c r="J93">
        <f t="shared" si="50"/>
        <v>27200</v>
      </c>
      <c r="K93" t="e">
        <f t="shared" si="51"/>
        <v>#N/A</v>
      </c>
      <c r="L93">
        <f t="shared" si="52"/>
        <v>22200</v>
      </c>
      <c r="M93" t="e">
        <f t="shared" si="53"/>
        <v>#N/A</v>
      </c>
      <c r="N93">
        <f t="shared" si="54"/>
        <v>16800</v>
      </c>
      <c r="O93" t="e">
        <f t="shared" si="55"/>
        <v>#N/A</v>
      </c>
      <c r="R93">
        <f t="shared" si="66"/>
        <v>127400</v>
      </c>
      <c r="S93">
        <f t="shared" si="67"/>
        <v>24</v>
      </c>
    </row>
    <row r="94" spans="2:19" x14ac:dyDescent="0.25">
      <c r="B94">
        <v>17000</v>
      </c>
      <c r="C94">
        <v>1</v>
      </c>
      <c r="D94">
        <v>1</v>
      </c>
      <c r="E94">
        <v>1</v>
      </c>
      <c r="F94">
        <v>1</v>
      </c>
      <c r="H94">
        <f t="shared" si="48"/>
        <v>32400</v>
      </c>
      <c r="I94">
        <f t="shared" si="49"/>
        <v>25</v>
      </c>
      <c r="J94">
        <f t="shared" si="50"/>
        <v>27400</v>
      </c>
      <c r="K94">
        <f t="shared" si="51"/>
        <v>17</v>
      </c>
      <c r="L94">
        <f t="shared" si="52"/>
        <v>22400</v>
      </c>
      <c r="M94">
        <f t="shared" si="53"/>
        <v>9</v>
      </c>
      <c r="N94">
        <f t="shared" si="54"/>
        <v>17000</v>
      </c>
      <c r="O94">
        <f t="shared" si="55"/>
        <v>1</v>
      </c>
    </row>
    <row r="95" spans="2:19" x14ac:dyDescent="0.25">
      <c r="B95">
        <v>17200</v>
      </c>
      <c r="C95">
        <v>1</v>
      </c>
      <c r="D95">
        <v>1</v>
      </c>
      <c r="E95">
        <v>1</v>
      </c>
      <c r="F95">
        <v>1</v>
      </c>
      <c r="H95">
        <f t="shared" si="48"/>
        <v>32600</v>
      </c>
      <c r="I95">
        <f t="shared" si="49"/>
        <v>25</v>
      </c>
      <c r="J95">
        <f t="shared" si="50"/>
        <v>27600</v>
      </c>
      <c r="K95">
        <f t="shared" si="51"/>
        <v>17</v>
      </c>
      <c r="L95">
        <f t="shared" si="52"/>
        <v>22600</v>
      </c>
      <c r="M95">
        <f t="shared" si="53"/>
        <v>9</v>
      </c>
      <c r="N95">
        <f t="shared" si="54"/>
        <v>17200</v>
      </c>
      <c r="O95">
        <f t="shared" si="55"/>
        <v>1</v>
      </c>
      <c r="R95">
        <f t="shared" ref="R95:R96" si="68">R92+4000</f>
        <v>116000</v>
      </c>
      <c r="S95">
        <f t="shared" ref="S95:S96" si="69">S92</f>
        <v>0</v>
      </c>
    </row>
    <row r="96" spans="2:19" x14ac:dyDescent="0.25">
      <c r="B96">
        <v>17400</v>
      </c>
      <c r="C96">
        <v>1</v>
      </c>
      <c r="D96">
        <v>1</v>
      </c>
      <c r="E96">
        <v>1</v>
      </c>
      <c r="F96">
        <v>1</v>
      </c>
      <c r="H96">
        <f t="shared" si="48"/>
        <v>32800</v>
      </c>
      <c r="I96">
        <f t="shared" si="49"/>
        <v>25</v>
      </c>
      <c r="J96">
        <f t="shared" si="50"/>
        <v>27800</v>
      </c>
      <c r="K96">
        <f t="shared" si="51"/>
        <v>17</v>
      </c>
      <c r="L96">
        <f t="shared" si="52"/>
        <v>22800</v>
      </c>
      <c r="M96">
        <f t="shared" si="53"/>
        <v>9</v>
      </c>
      <c r="N96">
        <f t="shared" si="54"/>
        <v>17400</v>
      </c>
      <c r="O96">
        <f t="shared" si="55"/>
        <v>1</v>
      </c>
      <c r="R96">
        <f t="shared" si="68"/>
        <v>131400</v>
      </c>
      <c r="S96">
        <f t="shared" si="69"/>
        <v>24</v>
      </c>
    </row>
    <row r="97" spans="2:19" x14ac:dyDescent="0.25">
      <c r="B97">
        <v>17600</v>
      </c>
      <c r="C97">
        <v>2</v>
      </c>
      <c r="D97">
        <v>2</v>
      </c>
      <c r="E97">
        <v>2</v>
      </c>
      <c r="F97">
        <v>2</v>
      </c>
      <c r="H97">
        <f t="shared" si="48"/>
        <v>33000</v>
      </c>
      <c r="I97">
        <f t="shared" si="49"/>
        <v>26</v>
      </c>
      <c r="J97">
        <f t="shared" si="50"/>
        <v>28000</v>
      </c>
      <c r="K97">
        <f t="shared" si="51"/>
        <v>18</v>
      </c>
      <c r="L97">
        <f t="shared" si="52"/>
        <v>23000</v>
      </c>
      <c r="M97">
        <f t="shared" si="53"/>
        <v>10</v>
      </c>
      <c r="N97">
        <f t="shared" si="54"/>
        <v>17600</v>
      </c>
      <c r="O97">
        <f t="shared" si="55"/>
        <v>2</v>
      </c>
    </row>
    <row r="98" spans="2:19" x14ac:dyDescent="0.25">
      <c r="B98">
        <v>17800</v>
      </c>
      <c r="C98" t="s">
        <v>182</v>
      </c>
      <c r="D98" t="s">
        <v>182</v>
      </c>
      <c r="E98" t="s">
        <v>182</v>
      </c>
      <c r="F98" t="s">
        <v>182</v>
      </c>
      <c r="H98">
        <f t="shared" si="48"/>
        <v>33200</v>
      </c>
      <c r="I98" t="e">
        <f t="shared" si="49"/>
        <v>#N/A</v>
      </c>
      <c r="J98">
        <f t="shared" si="50"/>
        <v>28200</v>
      </c>
      <c r="K98" t="e">
        <f t="shared" si="51"/>
        <v>#N/A</v>
      </c>
      <c r="L98">
        <f t="shared" si="52"/>
        <v>23200</v>
      </c>
      <c r="M98" t="e">
        <f t="shared" si="53"/>
        <v>#N/A</v>
      </c>
      <c r="N98">
        <f t="shared" si="54"/>
        <v>17800</v>
      </c>
      <c r="O98" t="e">
        <f t="shared" si="55"/>
        <v>#N/A</v>
      </c>
      <c r="R98">
        <f t="shared" ref="R98:R99" si="70">R95+4000</f>
        <v>120000</v>
      </c>
      <c r="S98">
        <f t="shared" ref="S98:S99" si="71">S95</f>
        <v>0</v>
      </c>
    </row>
    <row r="99" spans="2:19" x14ac:dyDescent="0.25">
      <c r="B99">
        <v>18000</v>
      </c>
      <c r="C99" t="s">
        <v>182</v>
      </c>
      <c r="D99" t="s">
        <v>182</v>
      </c>
      <c r="E99" t="s">
        <v>182</v>
      </c>
      <c r="F99" t="s">
        <v>182</v>
      </c>
      <c r="H99">
        <f t="shared" si="48"/>
        <v>33400</v>
      </c>
      <c r="I99" t="e">
        <f t="shared" si="49"/>
        <v>#N/A</v>
      </c>
      <c r="J99">
        <f t="shared" si="50"/>
        <v>28400</v>
      </c>
      <c r="K99" t="e">
        <f t="shared" si="51"/>
        <v>#N/A</v>
      </c>
      <c r="L99">
        <f t="shared" si="52"/>
        <v>23400</v>
      </c>
      <c r="M99" t="e">
        <f t="shared" si="53"/>
        <v>#N/A</v>
      </c>
      <c r="N99">
        <f t="shared" si="54"/>
        <v>18000</v>
      </c>
      <c r="O99" t="e">
        <f t="shared" si="55"/>
        <v>#N/A</v>
      </c>
      <c r="R99">
        <f t="shared" si="70"/>
        <v>135400</v>
      </c>
      <c r="S99">
        <f t="shared" si="71"/>
        <v>24</v>
      </c>
    </row>
    <row r="100" spans="2:19" x14ac:dyDescent="0.25">
      <c r="B100">
        <v>18200</v>
      </c>
      <c r="C100" t="s">
        <v>182</v>
      </c>
      <c r="D100" t="s">
        <v>182</v>
      </c>
      <c r="E100" t="s">
        <v>182</v>
      </c>
      <c r="F100" t="s">
        <v>182</v>
      </c>
      <c r="H100">
        <f t="shared" si="48"/>
        <v>33600</v>
      </c>
      <c r="I100" t="e">
        <f t="shared" si="49"/>
        <v>#N/A</v>
      </c>
      <c r="J100">
        <f t="shared" si="50"/>
        <v>28600</v>
      </c>
      <c r="K100" t="e">
        <f t="shared" si="51"/>
        <v>#N/A</v>
      </c>
      <c r="L100">
        <f t="shared" si="52"/>
        <v>23600</v>
      </c>
      <c r="M100" t="e">
        <f t="shared" si="53"/>
        <v>#N/A</v>
      </c>
      <c r="N100">
        <f t="shared" si="54"/>
        <v>18200</v>
      </c>
      <c r="O100" t="e">
        <f t="shared" si="55"/>
        <v>#N/A</v>
      </c>
    </row>
    <row r="101" spans="2:19" x14ac:dyDescent="0.25">
      <c r="B101">
        <v>18400</v>
      </c>
      <c r="C101">
        <v>2</v>
      </c>
      <c r="D101">
        <v>1</v>
      </c>
      <c r="E101">
        <v>1</v>
      </c>
      <c r="F101">
        <v>2</v>
      </c>
      <c r="H101">
        <f t="shared" si="48"/>
        <v>33800</v>
      </c>
      <c r="I101">
        <f t="shared" si="49"/>
        <v>26</v>
      </c>
      <c r="J101">
        <f t="shared" si="50"/>
        <v>28800</v>
      </c>
      <c r="K101">
        <f t="shared" si="51"/>
        <v>17</v>
      </c>
      <c r="L101">
        <f t="shared" si="52"/>
        <v>23800</v>
      </c>
      <c r="M101">
        <f t="shared" si="53"/>
        <v>9</v>
      </c>
      <c r="N101">
        <f t="shared" si="54"/>
        <v>18400</v>
      </c>
      <c r="O101">
        <f t="shared" si="55"/>
        <v>2</v>
      </c>
      <c r="R101">
        <f t="shared" ref="R101:R102" si="72">R98+4000</f>
        <v>124000</v>
      </c>
      <c r="S101">
        <f t="shared" ref="S101:S102" si="73">S98</f>
        <v>0</v>
      </c>
    </row>
    <row r="102" spans="2:19" x14ac:dyDescent="0.25">
      <c r="B102">
        <v>18600</v>
      </c>
      <c r="C102">
        <v>2</v>
      </c>
      <c r="D102">
        <v>1</v>
      </c>
      <c r="E102">
        <v>1</v>
      </c>
      <c r="F102">
        <v>1</v>
      </c>
      <c r="H102">
        <f t="shared" si="48"/>
        <v>34000</v>
      </c>
      <c r="I102">
        <f t="shared" si="49"/>
        <v>26</v>
      </c>
      <c r="J102">
        <f t="shared" si="50"/>
        <v>29000</v>
      </c>
      <c r="K102">
        <f t="shared" si="51"/>
        <v>17</v>
      </c>
      <c r="L102">
        <f t="shared" si="52"/>
        <v>24000</v>
      </c>
      <c r="M102">
        <f t="shared" si="53"/>
        <v>9</v>
      </c>
      <c r="N102">
        <f t="shared" si="54"/>
        <v>18600</v>
      </c>
      <c r="O102">
        <f t="shared" si="55"/>
        <v>1</v>
      </c>
      <c r="R102">
        <f t="shared" si="72"/>
        <v>139400</v>
      </c>
      <c r="S102">
        <f t="shared" si="73"/>
        <v>24</v>
      </c>
    </row>
    <row r="103" spans="2:19" x14ac:dyDescent="0.25">
      <c r="B103">
        <v>18800</v>
      </c>
      <c r="C103" t="s">
        <v>182</v>
      </c>
      <c r="D103" t="s">
        <v>182</v>
      </c>
      <c r="E103" t="s">
        <v>182</v>
      </c>
      <c r="F103" t="s">
        <v>182</v>
      </c>
      <c r="H103">
        <f t="shared" si="48"/>
        <v>34200</v>
      </c>
      <c r="I103" t="e">
        <f t="shared" si="49"/>
        <v>#N/A</v>
      </c>
      <c r="J103">
        <f t="shared" si="50"/>
        <v>29200</v>
      </c>
      <c r="K103" t="e">
        <f t="shared" si="51"/>
        <v>#N/A</v>
      </c>
      <c r="L103">
        <f t="shared" si="52"/>
        <v>24200</v>
      </c>
      <c r="M103" t="e">
        <f t="shared" si="53"/>
        <v>#N/A</v>
      </c>
      <c r="N103">
        <f t="shared" si="54"/>
        <v>18800</v>
      </c>
      <c r="O103" t="e">
        <f t="shared" si="55"/>
        <v>#N/A</v>
      </c>
    </row>
    <row r="104" spans="2:19" x14ac:dyDescent="0.25">
      <c r="B104">
        <v>19000</v>
      </c>
      <c r="C104">
        <v>4</v>
      </c>
      <c r="D104">
        <v>2</v>
      </c>
      <c r="E104">
        <v>2</v>
      </c>
      <c r="F104">
        <v>2</v>
      </c>
      <c r="H104">
        <f t="shared" si="48"/>
        <v>34400</v>
      </c>
      <c r="I104">
        <f t="shared" si="49"/>
        <v>28</v>
      </c>
      <c r="J104">
        <f t="shared" si="50"/>
        <v>29400</v>
      </c>
      <c r="K104">
        <f t="shared" si="51"/>
        <v>18</v>
      </c>
      <c r="L104">
        <f t="shared" si="52"/>
        <v>24400</v>
      </c>
      <c r="M104">
        <f t="shared" si="53"/>
        <v>10</v>
      </c>
      <c r="N104">
        <f t="shared" si="54"/>
        <v>19000</v>
      </c>
      <c r="O104">
        <f t="shared" si="55"/>
        <v>2</v>
      </c>
      <c r="R104">
        <f t="shared" ref="R104:R105" si="74">R101+4000</f>
        <v>128000</v>
      </c>
      <c r="S104">
        <f t="shared" ref="S104:S105" si="75">S101</f>
        <v>0</v>
      </c>
    </row>
    <row r="105" spans="2:19" x14ac:dyDescent="0.25">
      <c r="B105">
        <v>19200</v>
      </c>
      <c r="C105">
        <v>2</v>
      </c>
      <c r="D105">
        <v>1</v>
      </c>
      <c r="E105">
        <v>1</v>
      </c>
      <c r="F105">
        <v>1</v>
      </c>
      <c r="H105">
        <f t="shared" si="48"/>
        <v>34600</v>
      </c>
      <c r="I105">
        <f t="shared" si="49"/>
        <v>26</v>
      </c>
      <c r="J105">
        <f t="shared" si="50"/>
        <v>29600</v>
      </c>
      <c r="K105">
        <f t="shared" si="51"/>
        <v>17</v>
      </c>
      <c r="L105">
        <f t="shared" si="52"/>
        <v>24600</v>
      </c>
      <c r="M105">
        <f t="shared" si="53"/>
        <v>9</v>
      </c>
      <c r="N105">
        <f t="shared" si="54"/>
        <v>19200</v>
      </c>
      <c r="O105">
        <f t="shared" si="55"/>
        <v>1</v>
      </c>
      <c r="R105">
        <f t="shared" si="74"/>
        <v>143400</v>
      </c>
      <c r="S105">
        <f t="shared" si="75"/>
        <v>24</v>
      </c>
    </row>
    <row r="106" spans="2:19" x14ac:dyDescent="0.25">
      <c r="B106">
        <v>19400</v>
      </c>
      <c r="C106">
        <v>2</v>
      </c>
      <c r="D106">
        <v>2</v>
      </c>
      <c r="E106">
        <v>2</v>
      </c>
      <c r="F106">
        <v>2</v>
      </c>
      <c r="H106">
        <f t="shared" si="48"/>
        <v>34800</v>
      </c>
      <c r="I106">
        <f t="shared" si="49"/>
        <v>26</v>
      </c>
      <c r="J106">
        <f t="shared" si="50"/>
        <v>29800</v>
      </c>
      <c r="K106">
        <f t="shared" si="51"/>
        <v>18</v>
      </c>
      <c r="L106">
        <f t="shared" si="52"/>
        <v>24800</v>
      </c>
      <c r="M106">
        <f t="shared" si="53"/>
        <v>10</v>
      </c>
      <c r="N106">
        <f t="shared" si="54"/>
        <v>19400</v>
      </c>
      <c r="O106">
        <f t="shared" si="55"/>
        <v>2</v>
      </c>
    </row>
    <row r="107" spans="2:19" x14ac:dyDescent="0.25">
      <c r="B107">
        <v>19600</v>
      </c>
      <c r="C107">
        <v>1</v>
      </c>
      <c r="D107">
        <v>1</v>
      </c>
      <c r="E107">
        <v>1</v>
      </c>
      <c r="F107">
        <v>1</v>
      </c>
      <c r="H107">
        <f t="shared" si="48"/>
        <v>35000</v>
      </c>
      <c r="I107">
        <f t="shared" si="49"/>
        <v>25</v>
      </c>
      <c r="J107">
        <f t="shared" si="50"/>
        <v>30000</v>
      </c>
      <c r="K107">
        <f t="shared" si="51"/>
        <v>17</v>
      </c>
      <c r="L107">
        <f t="shared" si="52"/>
        <v>25000</v>
      </c>
      <c r="M107">
        <f t="shared" si="53"/>
        <v>9</v>
      </c>
      <c r="N107">
        <f t="shared" si="54"/>
        <v>19600</v>
      </c>
      <c r="O107">
        <f t="shared" si="55"/>
        <v>1</v>
      </c>
      <c r="R107">
        <f t="shared" ref="R107:R108" si="76">R104+4000</f>
        <v>132000</v>
      </c>
      <c r="S107">
        <f t="shared" ref="S107:S108" si="77">S104</f>
        <v>0</v>
      </c>
    </row>
    <row r="108" spans="2:19" x14ac:dyDescent="0.25">
      <c r="B108">
        <v>19800</v>
      </c>
      <c r="C108">
        <v>7</v>
      </c>
      <c r="D108">
        <v>6</v>
      </c>
      <c r="E108">
        <v>5</v>
      </c>
      <c r="F108">
        <v>5</v>
      </c>
      <c r="H108">
        <f t="shared" si="48"/>
        <v>35200</v>
      </c>
      <c r="I108">
        <f t="shared" si="49"/>
        <v>31</v>
      </c>
      <c r="J108">
        <f t="shared" si="50"/>
        <v>30200</v>
      </c>
      <c r="K108">
        <f t="shared" si="51"/>
        <v>22</v>
      </c>
      <c r="L108">
        <f t="shared" si="52"/>
        <v>25200</v>
      </c>
      <c r="M108">
        <f t="shared" si="53"/>
        <v>13</v>
      </c>
      <c r="N108">
        <f t="shared" si="54"/>
        <v>19800</v>
      </c>
      <c r="O108">
        <f t="shared" si="55"/>
        <v>5</v>
      </c>
      <c r="R108">
        <f t="shared" si="76"/>
        <v>147400</v>
      </c>
      <c r="S108">
        <f t="shared" si="77"/>
        <v>24</v>
      </c>
    </row>
    <row r="109" spans="2:19" x14ac:dyDescent="0.25">
      <c r="B109">
        <v>20000</v>
      </c>
      <c r="C109">
        <v>3</v>
      </c>
      <c r="D109">
        <v>1</v>
      </c>
      <c r="E109">
        <v>1</v>
      </c>
      <c r="F109">
        <v>1</v>
      </c>
      <c r="H109">
        <f t="shared" si="48"/>
        <v>35400</v>
      </c>
      <c r="I109">
        <f t="shared" si="49"/>
        <v>27</v>
      </c>
      <c r="J109">
        <f t="shared" si="50"/>
        <v>30400</v>
      </c>
      <c r="K109">
        <f t="shared" si="51"/>
        <v>17</v>
      </c>
      <c r="L109">
        <f t="shared" si="52"/>
        <v>25400</v>
      </c>
      <c r="M109">
        <f t="shared" si="53"/>
        <v>9</v>
      </c>
      <c r="N109">
        <f t="shared" si="54"/>
        <v>20000</v>
      </c>
      <c r="O109">
        <f t="shared" si="55"/>
        <v>1</v>
      </c>
    </row>
    <row r="110" spans="2:19" x14ac:dyDescent="0.25">
      <c r="B110">
        <v>20200</v>
      </c>
      <c r="C110">
        <v>1</v>
      </c>
      <c r="D110">
        <v>1</v>
      </c>
      <c r="E110">
        <v>1</v>
      </c>
      <c r="F110">
        <v>1</v>
      </c>
      <c r="H110">
        <f t="shared" si="48"/>
        <v>35600</v>
      </c>
      <c r="I110">
        <f t="shared" si="49"/>
        <v>25</v>
      </c>
      <c r="J110">
        <f t="shared" si="50"/>
        <v>30600</v>
      </c>
      <c r="K110">
        <f t="shared" si="51"/>
        <v>17</v>
      </c>
      <c r="L110">
        <f t="shared" si="52"/>
        <v>25600</v>
      </c>
      <c r="M110">
        <f t="shared" si="53"/>
        <v>9</v>
      </c>
      <c r="N110">
        <f t="shared" si="54"/>
        <v>20200</v>
      </c>
      <c r="O110">
        <f t="shared" si="55"/>
        <v>1</v>
      </c>
      <c r="R110">
        <f t="shared" ref="R110:R111" si="78">R107+4000</f>
        <v>136000</v>
      </c>
      <c r="S110">
        <f t="shared" ref="S110:S111" si="79">S107</f>
        <v>0</v>
      </c>
    </row>
    <row r="111" spans="2:19" x14ac:dyDescent="0.25">
      <c r="B111">
        <v>20400</v>
      </c>
      <c r="C111">
        <v>1</v>
      </c>
      <c r="D111">
        <v>1</v>
      </c>
      <c r="E111">
        <v>1</v>
      </c>
      <c r="F111">
        <v>1</v>
      </c>
      <c r="H111">
        <f t="shared" si="48"/>
        <v>35800</v>
      </c>
      <c r="I111">
        <f t="shared" si="49"/>
        <v>25</v>
      </c>
      <c r="J111">
        <f t="shared" si="50"/>
        <v>30800</v>
      </c>
      <c r="K111">
        <f t="shared" si="51"/>
        <v>17</v>
      </c>
      <c r="L111">
        <f t="shared" si="52"/>
        <v>25800</v>
      </c>
      <c r="M111">
        <f t="shared" si="53"/>
        <v>9</v>
      </c>
      <c r="N111">
        <f t="shared" si="54"/>
        <v>20400</v>
      </c>
      <c r="O111">
        <f t="shared" si="55"/>
        <v>1</v>
      </c>
      <c r="R111">
        <f t="shared" si="78"/>
        <v>151400</v>
      </c>
      <c r="S111">
        <f t="shared" si="79"/>
        <v>24</v>
      </c>
    </row>
    <row r="112" spans="2:19" x14ac:dyDescent="0.25">
      <c r="B112">
        <v>20600</v>
      </c>
      <c r="C112" t="s">
        <v>182</v>
      </c>
      <c r="D112" t="s">
        <v>182</v>
      </c>
      <c r="E112" t="s">
        <v>182</v>
      </c>
      <c r="F112" t="s">
        <v>182</v>
      </c>
      <c r="H112">
        <f t="shared" si="48"/>
        <v>36000</v>
      </c>
      <c r="I112" t="e">
        <f t="shared" si="49"/>
        <v>#N/A</v>
      </c>
      <c r="J112">
        <f t="shared" si="50"/>
        <v>31000</v>
      </c>
      <c r="K112" t="e">
        <f t="shared" si="51"/>
        <v>#N/A</v>
      </c>
      <c r="L112">
        <f t="shared" si="52"/>
        <v>26000</v>
      </c>
      <c r="M112" t="e">
        <f t="shared" si="53"/>
        <v>#N/A</v>
      </c>
      <c r="N112">
        <f t="shared" si="54"/>
        <v>20600</v>
      </c>
      <c r="O112" t="e">
        <f t="shared" si="55"/>
        <v>#N/A</v>
      </c>
    </row>
    <row r="113" spans="2:19" x14ac:dyDescent="0.25">
      <c r="B113">
        <v>20800</v>
      </c>
      <c r="C113">
        <v>1</v>
      </c>
      <c r="D113">
        <v>1</v>
      </c>
      <c r="E113">
        <v>1</v>
      </c>
      <c r="F113">
        <v>1</v>
      </c>
      <c r="H113">
        <f t="shared" si="48"/>
        <v>36200</v>
      </c>
      <c r="I113">
        <f t="shared" si="49"/>
        <v>25</v>
      </c>
      <c r="J113">
        <f t="shared" si="50"/>
        <v>31200</v>
      </c>
      <c r="K113">
        <f t="shared" si="51"/>
        <v>17</v>
      </c>
      <c r="L113">
        <f t="shared" si="52"/>
        <v>26200</v>
      </c>
      <c r="M113">
        <f t="shared" si="53"/>
        <v>9</v>
      </c>
      <c r="N113">
        <f t="shared" si="54"/>
        <v>20800</v>
      </c>
      <c r="O113">
        <f t="shared" si="55"/>
        <v>1</v>
      </c>
      <c r="R113">
        <f t="shared" ref="R113:R114" si="80">R110+4000</f>
        <v>140000</v>
      </c>
      <c r="S113">
        <f t="shared" ref="S113:S114" si="81">S110</f>
        <v>0</v>
      </c>
    </row>
    <row r="114" spans="2:19" x14ac:dyDescent="0.25">
      <c r="B114">
        <v>21000</v>
      </c>
      <c r="C114">
        <v>2</v>
      </c>
      <c r="D114">
        <v>1</v>
      </c>
      <c r="E114">
        <v>1</v>
      </c>
      <c r="F114">
        <v>1</v>
      </c>
      <c r="H114">
        <f t="shared" si="48"/>
        <v>36400</v>
      </c>
      <c r="I114">
        <f t="shared" si="49"/>
        <v>26</v>
      </c>
      <c r="J114">
        <f t="shared" si="50"/>
        <v>31400</v>
      </c>
      <c r="K114">
        <f t="shared" si="51"/>
        <v>17</v>
      </c>
      <c r="L114">
        <f t="shared" si="52"/>
        <v>26400</v>
      </c>
      <c r="M114">
        <f t="shared" si="53"/>
        <v>9</v>
      </c>
      <c r="N114">
        <f t="shared" si="54"/>
        <v>21000</v>
      </c>
      <c r="O114">
        <f t="shared" si="55"/>
        <v>1</v>
      </c>
      <c r="R114">
        <f t="shared" si="80"/>
        <v>155400</v>
      </c>
      <c r="S114">
        <f t="shared" si="81"/>
        <v>24</v>
      </c>
    </row>
    <row r="115" spans="2:19" x14ac:dyDescent="0.25">
      <c r="B115">
        <v>21200</v>
      </c>
      <c r="C115" t="s">
        <v>182</v>
      </c>
      <c r="D115" t="s">
        <v>182</v>
      </c>
      <c r="E115" t="s">
        <v>182</v>
      </c>
      <c r="F115" t="s">
        <v>182</v>
      </c>
      <c r="H115">
        <f t="shared" si="48"/>
        <v>36600</v>
      </c>
      <c r="I115" t="e">
        <f t="shared" si="49"/>
        <v>#N/A</v>
      </c>
      <c r="J115">
        <f t="shared" si="50"/>
        <v>31600</v>
      </c>
      <c r="K115" t="e">
        <f t="shared" si="51"/>
        <v>#N/A</v>
      </c>
      <c r="L115">
        <f t="shared" si="52"/>
        <v>26600</v>
      </c>
      <c r="M115" t="e">
        <f t="shared" si="53"/>
        <v>#N/A</v>
      </c>
      <c r="N115">
        <f t="shared" si="54"/>
        <v>21200</v>
      </c>
      <c r="O115" t="e">
        <f t="shared" si="55"/>
        <v>#N/A</v>
      </c>
    </row>
    <row r="116" spans="2:19" x14ac:dyDescent="0.25">
      <c r="B116">
        <v>21400</v>
      </c>
      <c r="C116">
        <v>1</v>
      </c>
      <c r="D116" t="s">
        <v>182</v>
      </c>
      <c r="E116" t="s">
        <v>182</v>
      </c>
      <c r="F116" t="s">
        <v>182</v>
      </c>
      <c r="H116">
        <f t="shared" si="48"/>
        <v>36800</v>
      </c>
      <c r="I116">
        <f t="shared" si="49"/>
        <v>25</v>
      </c>
      <c r="J116">
        <f t="shared" si="50"/>
        <v>31800</v>
      </c>
      <c r="K116" t="e">
        <f t="shared" si="51"/>
        <v>#N/A</v>
      </c>
      <c r="L116">
        <f t="shared" si="52"/>
        <v>26800</v>
      </c>
      <c r="M116" t="e">
        <f t="shared" si="53"/>
        <v>#N/A</v>
      </c>
      <c r="N116">
        <f t="shared" si="54"/>
        <v>21400</v>
      </c>
      <c r="O116" t="e">
        <f t="shared" si="55"/>
        <v>#N/A</v>
      </c>
      <c r="R116">
        <f t="shared" ref="R116:R138" si="82">R113+4000</f>
        <v>144000</v>
      </c>
      <c r="S116">
        <f t="shared" ref="S116:S138" si="83">S113</f>
        <v>0</v>
      </c>
    </row>
    <row r="117" spans="2:19" x14ac:dyDescent="0.25">
      <c r="B117">
        <v>21600</v>
      </c>
      <c r="C117">
        <v>4</v>
      </c>
      <c r="D117">
        <v>2</v>
      </c>
      <c r="E117">
        <v>2</v>
      </c>
      <c r="F117">
        <v>2</v>
      </c>
      <c r="H117">
        <f t="shared" si="48"/>
        <v>37000</v>
      </c>
      <c r="I117">
        <f t="shared" si="49"/>
        <v>28</v>
      </c>
      <c r="J117">
        <f t="shared" si="50"/>
        <v>32000</v>
      </c>
      <c r="K117">
        <f t="shared" si="51"/>
        <v>18</v>
      </c>
      <c r="L117">
        <f t="shared" si="52"/>
        <v>27000</v>
      </c>
      <c r="M117">
        <f t="shared" si="53"/>
        <v>10</v>
      </c>
      <c r="N117">
        <f t="shared" si="54"/>
        <v>21600</v>
      </c>
      <c r="O117">
        <f t="shared" si="55"/>
        <v>2</v>
      </c>
      <c r="R117">
        <f t="shared" si="82"/>
        <v>159400</v>
      </c>
      <c r="S117">
        <f t="shared" si="83"/>
        <v>24</v>
      </c>
    </row>
    <row r="118" spans="2:19" x14ac:dyDescent="0.25">
      <c r="B118">
        <v>21800</v>
      </c>
      <c r="C118">
        <v>1</v>
      </c>
      <c r="D118" t="s">
        <v>182</v>
      </c>
      <c r="E118" t="s">
        <v>182</v>
      </c>
      <c r="F118" t="s">
        <v>182</v>
      </c>
      <c r="H118">
        <f t="shared" si="48"/>
        <v>37200</v>
      </c>
      <c r="I118">
        <f t="shared" si="49"/>
        <v>25</v>
      </c>
      <c r="J118">
        <f t="shared" si="50"/>
        <v>32200</v>
      </c>
      <c r="K118" t="e">
        <f t="shared" si="51"/>
        <v>#N/A</v>
      </c>
      <c r="L118">
        <f t="shared" si="52"/>
        <v>27200</v>
      </c>
      <c r="M118" t="e">
        <f t="shared" si="53"/>
        <v>#N/A</v>
      </c>
      <c r="N118">
        <f t="shared" si="54"/>
        <v>21800</v>
      </c>
      <c r="O118" t="e">
        <f t="shared" si="55"/>
        <v>#N/A</v>
      </c>
    </row>
    <row r="119" spans="2:19" x14ac:dyDescent="0.25">
      <c r="B119">
        <v>22000</v>
      </c>
      <c r="C119">
        <v>2</v>
      </c>
      <c r="D119">
        <v>3</v>
      </c>
      <c r="E119">
        <v>2</v>
      </c>
      <c r="F119">
        <v>3</v>
      </c>
      <c r="H119">
        <f t="shared" si="48"/>
        <v>37400</v>
      </c>
      <c r="I119">
        <f t="shared" si="49"/>
        <v>26</v>
      </c>
      <c r="J119">
        <f t="shared" si="50"/>
        <v>32400</v>
      </c>
      <c r="K119">
        <f t="shared" si="51"/>
        <v>19</v>
      </c>
      <c r="L119">
        <f t="shared" si="52"/>
        <v>27400</v>
      </c>
      <c r="M119">
        <f t="shared" si="53"/>
        <v>10</v>
      </c>
      <c r="N119">
        <f t="shared" si="54"/>
        <v>22000</v>
      </c>
      <c r="O119">
        <f t="shared" si="55"/>
        <v>3</v>
      </c>
      <c r="R119">
        <f t="shared" si="82"/>
        <v>148000</v>
      </c>
      <c r="S119">
        <f t="shared" si="83"/>
        <v>0</v>
      </c>
    </row>
    <row r="120" spans="2:19" x14ac:dyDescent="0.25">
      <c r="B120">
        <v>22200</v>
      </c>
      <c r="C120" t="s">
        <v>182</v>
      </c>
      <c r="D120" t="s">
        <v>182</v>
      </c>
      <c r="E120" t="s">
        <v>182</v>
      </c>
      <c r="F120" t="s">
        <v>182</v>
      </c>
      <c r="H120">
        <f t="shared" si="48"/>
        <v>37600</v>
      </c>
      <c r="I120" t="e">
        <f t="shared" si="49"/>
        <v>#N/A</v>
      </c>
      <c r="J120">
        <f t="shared" si="50"/>
        <v>32600</v>
      </c>
      <c r="K120" t="e">
        <f t="shared" si="51"/>
        <v>#N/A</v>
      </c>
      <c r="L120">
        <f t="shared" si="52"/>
        <v>27600</v>
      </c>
      <c r="M120" t="e">
        <f t="shared" si="53"/>
        <v>#N/A</v>
      </c>
      <c r="N120">
        <f t="shared" si="54"/>
        <v>22200</v>
      </c>
      <c r="O120" t="e">
        <f t="shared" si="55"/>
        <v>#N/A</v>
      </c>
      <c r="R120">
        <f t="shared" si="82"/>
        <v>163400</v>
      </c>
      <c r="S120">
        <f t="shared" si="83"/>
        <v>24</v>
      </c>
    </row>
    <row r="121" spans="2:19" x14ac:dyDescent="0.25">
      <c r="B121">
        <v>22400</v>
      </c>
      <c r="C121">
        <v>1</v>
      </c>
      <c r="D121">
        <v>1</v>
      </c>
      <c r="E121">
        <v>1</v>
      </c>
      <c r="F121">
        <v>1</v>
      </c>
      <c r="H121">
        <f t="shared" si="48"/>
        <v>37800</v>
      </c>
      <c r="I121">
        <f t="shared" si="49"/>
        <v>25</v>
      </c>
      <c r="J121">
        <f t="shared" si="50"/>
        <v>32800</v>
      </c>
      <c r="K121">
        <f t="shared" si="51"/>
        <v>17</v>
      </c>
      <c r="L121">
        <f t="shared" si="52"/>
        <v>27800</v>
      </c>
      <c r="M121">
        <f t="shared" si="53"/>
        <v>9</v>
      </c>
      <c r="N121">
        <f t="shared" si="54"/>
        <v>22400</v>
      </c>
      <c r="O121">
        <f t="shared" si="55"/>
        <v>1</v>
      </c>
    </row>
    <row r="122" spans="2:19" x14ac:dyDescent="0.25">
      <c r="B122">
        <v>22600</v>
      </c>
      <c r="C122" t="s">
        <v>182</v>
      </c>
      <c r="D122" t="s">
        <v>182</v>
      </c>
      <c r="E122" t="s">
        <v>182</v>
      </c>
      <c r="F122" t="s">
        <v>182</v>
      </c>
      <c r="H122">
        <f t="shared" si="48"/>
        <v>38000</v>
      </c>
      <c r="I122" t="e">
        <f t="shared" si="49"/>
        <v>#N/A</v>
      </c>
      <c r="J122">
        <f t="shared" si="50"/>
        <v>33000</v>
      </c>
      <c r="K122" t="e">
        <f t="shared" si="51"/>
        <v>#N/A</v>
      </c>
      <c r="L122">
        <f t="shared" si="52"/>
        <v>28000</v>
      </c>
      <c r="M122" t="e">
        <f t="shared" si="53"/>
        <v>#N/A</v>
      </c>
      <c r="N122">
        <f t="shared" si="54"/>
        <v>22600</v>
      </c>
      <c r="O122" t="e">
        <f t="shared" si="55"/>
        <v>#N/A</v>
      </c>
      <c r="R122">
        <f t="shared" si="82"/>
        <v>152000</v>
      </c>
      <c r="S122">
        <f t="shared" si="83"/>
        <v>0</v>
      </c>
    </row>
    <row r="123" spans="2:19" x14ac:dyDescent="0.25">
      <c r="B123">
        <v>22800</v>
      </c>
      <c r="C123">
        <v>3</v>
      </c>
      <c r="D123">
        <v>1</v>
      </c>
      <c r="E123">
        <v>2</v>
      </c>
      <c r="F123">
        <v>1</v>
      </c>
      <c r="H123">
        <f t="shared" si="48"/>
        <v>38200</v>
      </c>
      <c r="I123">
        <f t="shared" si="49"/>
        <v>27</v>
      </c>
      <c r="J123">
        <f t="shared" si="50"/>
        <v>33200</v>
      </c>
      <c r="K123">
        <f t="shared" si="51"/>
        <v>17</v>
      </c>
      <c r="L123">
        <f t="shared" si="52"/>
        <v>28200</v>
      </c>
      <c r="M123">
        <f t="shared" si="53"/>
        <v>10</v>
      </c>
      <c r="N123">
        <f t="shared" si="54"/>
        <v>22800</v>
      </c>
      <c r="O123">
        <f t="shared" si="55"/>
        <v>1</v>
      </c>
      <c r="R123">
        <f t="shared" si="82"/>
        <v>167400</v>
      </c>
      <c r="S123">
        <f t="shared" si="83"/>
        <v>24</v>
      </c>
    </row>
    <row r="124" spans="2:19" x14ac:dyDescent="0.25">
      <c r="B124">
        <v>23000</v>
      </c>
      <c r="C124">
        <v>2</v>
      </c>
      <c r="D124">
        <v>2</v>
      </c>
      <c r="E124">
        <v>2</v>
      </c>
      <c r="F124">
        <v>2</v>
      </c>
      <c r="H124">
        <f t="shared" si="48"/>
        <v>38400</v>
      </c>
      <c r="I124">
        <f t="shared" si="49"/>
        <v>26</v>
      </c>
      <c r="J124">
        <f t="shared" si="50"/>
        <v>33400</v>
      </c>
      <c r="K124">
        <f t="shared" si="51"/>
        <v>18</v>
      </c>
      <c r="L124">
        <f t="shared" si="52"/>
        <v>28400</v>
      </c>
      <c r="M124">
        <f t="shared" si="53"/>
        <v>10</v>
      </c>
      <c r="N124">
        <f t="shared" si="54"/>
        <v>23000</v>
      </c>
      <c r="O124">
        <f t="shared" si="55"/>
        <v>2</v>
      </c>
    </row>
    <row r="125" spans="2:19" x14ac:dyDescent="0.25">
      <c r="B125">
        <v>23200</v>
      </c>
      <c r="C125" t="s">
        <v>182</v>
      </c>
      <c r="D125" t="s">
        <v>182</v>
      </c>
      <c r="E125" t="s">
        <v>182</v>
      </c>
      <c r="F125" t="s">
        <v>182</v>
      </c>
      <c r="H125">
        <f t="shared" si="48"/>
        <v>38600</v>
      </c>
      <c r="I125" t="e">
        <f t="shared" si="49"/>
        <v>#N/A</v>
      </c>
      <c r="J125">
        <f t="shared" si="50"/>
        <v>33600</v>
      </c>
      <c r="K125" t="e">
        <f t="shared" si="51"/>
        <v>#N/A</v>
      </c>
      <c r="L125">
        <f t="shared" si="52"/>
        <v>28600</v>
      </c>
      <c r="M125" t="e">
        <f t="shared" si="53"/>
        <v>#N/A</v>
      </c>
      <c r="N125">
        <f t="shared" si="54"/>
        <v>23200</v>
      </c>
      <c r="O125" t="e">
        <f t="shared" si="55"/>
        <v>#N/A</v>
      </c>
      <c r="R125">
        <f t="shared" si="82"/>
        <v>156000</v>
      </c>
      <c r="S125">
        <f t="shared" si="83"/>
        <v>0</v>
      </c>
    </row>
    <row r="126" spans="2:19" x14ac:dyDescent="0.25">
      <c r="B126">
        <v>23400</v>
      </c>
      <c r="C126">
        <v>3</v>
      </c>
      <c r="D126">
        <v>2</v>
      </c>
      <c r="E126">
        <v>2</v>
      </c>
      <c r="F126">
        <v>2</v>
      </c>
      <c r="H126">
        <f t="shared" si="48"/>
        <v>38800</v>
      </c>
      <c r="I126">
        <f t="shared" si="49"/>
        <v>27</v>
      </c>
      <c r="J126">
        <f t="shared" si="50"/>
        <v>33800</v>
      </c>
      <c r="K126">
        <f t="shared" si="51"/>
        <v>18</v>
      </c>
      <c r="L126">
        <f t="shared" si="52"/>
        <v>28800</v>
      </c>
      <c r="M126">
        <f t="shared" si="53"/>
        <v>10</v>
      </c>
      <c r="N126">
        <f t="shared" si="54"/>
        <v>23400</v>
      </c>
      <c r="O126">
        <f t="shared" si="55"/>
        <v>2</v>
      </c>
      <c r="R126">
        <f t="shared" si="82"/>
        <v>171400</v>
      </c>
      <c r="S126">
        <f t="shared" si="83"/>
        <v>24</v>
      </c>
    </row>
    <row r="127" spans="2:19" x14ac:dyDescent="0.25">
      <c r="B127">
        <v>23600</v>
      </c>
      <c r="C127" t="s">
        <v>182</v>
      </c>
      <c r="D127" t="s">
        <v>182</v>
      </c>
      <c r="E127" t="s">
        <v>182</v>
      </c>
      <c r="F127" t="s">
        <v>182</v>
      </c>
      <c r="H127">
        <f t="shared" si="48"/>
        <v>39000</v>
      </c>
      <c r="I127" t="e">
        <f t="shared" si="49"/>
        <v>#N/A</v>
      </c>
      <c r="J127">
        <f t="shared" si="50"/>
        <v>34000</v>
      </c>
      <c r="K127" t="e">
        <f t="shared" si="51"/>
        <v>#N/A</v>
      </c>
      <c r="L127">
        <f t="shared" si="52"/>
        <v>29000</v>
      </c>
      <c r="M127" t="e">
        <f t="shared" si="53"/>
        <v>#N/A</v>
      </c>
      <c r="N127">
        <f t="shared" si="54"/>
        <v>23600</v>
      </c>
      <c r="O127" t="e">
        <f t="shared" si="55"/>
        <v>#N/A</v>
      </c>
    </row>
    <row r="128" spans="2:19" x14ac:dyDescent="0.25">
      <c r="B128">
        <v>23800</v>
      </c>
      <c r="C128">
        <v>8</v>
      </c>
      <c r="D128">
        <v>7</v>
      </c>
      <c r="E128">
        <v>7</v>
      </c>
      <c r="F128">
        <v>6</v>
      </c>
      <c r="H128">
        <f t="shared" si="48"/>
        <v>39200</v>
      </c>
      <c r="I128">
        <f t="shared" si="49"/>
        <v>32</v>
      </c>
      <c r="J128">
        <f t="shared" si="50"/>
        <v>34200</v>
      </c>
      <c r="K128">
        <f t="shared" si="51"/>
        <v>23</v>
      </c>
      <c r="L128">
        <f t="shared" si="52"/>
        <v>29200</v>
      </c>
      <c r="M128">
        <f t="shared" si="53"/>
        <v>15</v>
      </c>
      <c r="N128">
        <f t="shared" si="54"/>
        <v>23800</v>
      </c>
      <c r="O128">
        <f t="shared" si="55"/>
        <v>6</v>
      </c>
      <c r="R128">
        <f t="shared" si="82"/>
        <v>160000</v>
      </c>
      <c r="S128">
        <f t="shared" si="83"/>
        <v>0</v>
      </c>
    </row>
    <row r="129" spans="2:19" x14ac:dyDescent="0.25">
      <c r="B129">
        <v>24000</v>
      </c>
      <c r="C129">
        <v>8</v>
      </c>
      <c r="D129">
        <v>3</v>
      </c>
      <c r="E129">
        <v>4</v>
      </c>
      <c r="F129">
        <v>4</v>
      </c>
      <c r="H129">
        <f t="shared" si="48"/>
        <v>39400</v>
      </c>
      <c r="I129">
        <f t="shared" si="49"/>
        <v>32</v>
      </c>
      <c r="J129">
        <f t="shared" si="50"/>
        <v>34400</v>
      </c>
      <c r="K129">
        <f t="shared" si="51"/>
        <v>19</v>
      </c>
      <c r="L129">
        <f t="shared" si="52"/>
        <v>29400</v>
      </c>
      <c r="M129">
        <f t="shared" si="53"/>
        <v>12</v>
      </c>
      <c r="N129">
        <f t="shared" si="54"/>
        <v>24000</v>
      </c>
      <c r="O129">
        <f t="shared" si="55"/>
        <v>4</v>
      </c>
      <c r="R129">
        <f t="shared" si="82"/>
        <v>175400</v>
      </c>
      <c r="S129">
        <f t="shared" si="83"/>
        <v>24</v>
      </c>
    </row>
    <row r="130" spans="2:19" x14ac:dyDescent="0.25">
      <c r="B130">
        <v>24200</v>
      </c>
      <c r="C130">
        <v>3</v>
      </c>
      <c r="D130">
        <v>2</v>
      </c>
      <c r="E130">
        <v>2</v>
      </c>
      <c r="F130">
        <v>2</v>
      </c>
      <c r="H130">
        <f t="shared" si="48"/>
        <v>39600</v>
      </c>
      <c r="I130">
        <f t="shared" si="49"/>
        <v>27</v>
      </c>
      <c r="J130">
        <f t="shared" si="50"/>
        <v>34600</v>
      </c>
      <c r="K130">
        <f t="shared" si="51"/>
        <v>18</v>
      </c>
      <c r="L130">
        <f t="shared" si="52"/>
        <v>29600</v>
      </c>
      <c r="M130">
        <f t="shared" si="53"/>
        <v>10</v>
      </c>
      <c r="N130">
        <f t="shared" si="54"/>
        <v>24200</v>
      </c>
      <c r="O130">
        <f t="shared" si="55"/>
        <v>2</v>
      </c>
    </row>
    <row r="131" spans="2:19" x14ac:dyDescent="0.25">
      <c r="B131">
        <v>24400</v>
      </c>
      <c r="C131">
        <v>6</v>
      </c>
      <c r="D131">
        <v>3</v>
      </c>
      <c r="E131">
        <v>2</v>
      </c>
      <c r="F131">
        <v>3</v>
      </c>
      <c r="H131">
        <f t="shared" si="48"/>
        <v>39800</v>
      </c>
      <c r="I131">
        <f t="shared" si="49"/>
        <v>30</v>
      </c>
      <c r="J131">
        <f t="shared" si="50"/>
        <v>34800</v>
      </c>
      <c r="K131">
        <f t="shared" si="51"/>
        <v>19</v>
      </c>
      <c r="L131">
        <f t="shared" si="52"/>
        <v>29800</v>
      </c>
      <c r="M131">
        <f t="shared" si="53"/>
        <v>10</v>
      </c>
      <c r="N131">
        <f t="shared" si="54"/>
        <v>24400</v>
      </c>
      <c r="O131">
        <f t="shared" si="55"/>
        <v>3</v>
      </c>
      <c r="R131">
        <f t="shared" si="82"/>
        <v>164000</v>
      </c>
      <c r="S131">
        <f t="shared" si="83"/>
        <v>0</v>
      </c>
    </row>
    <row r="132" spans="2:19" x14ac:dyDescent="0.25">
      <c r="B132">
        <v>24600</v>
      </c>
      <c r="C132">
        <v>1</v>
      </c>
      <c r="D132" t="s">
        <v>182</v>
      </c>
      <c r="E132" t="s">
        <v>182</v>
      </c>
      <c r="F132" t="s">
        <v>182</v>
      </c>
      <c r="H132">
        <f t="shared" si="48"/>
        <v>40000</v>
      </c>
      <c r="I132">
        <f t="shared" si="49"/>
        <v>25</v>
      </c>
      <c r="J132">
        <f t="shared" si="50"/>
        <v>35000</v>
      </c>
      <c r="K132" t="e">
        <f t="shared" si="51"/>
        <v>#N/A</v>
      </c>
      <c r="L132">
        <f t="shared" si="52"/>
        <v>30000</v>
      </c>
      <c r="M132" t="e">
        <f t="shared" si="53"/>
        <v>#N/A</v>
      </c>
      <c r="N132">
        <f t="shared" si="54"/>
        <v>24600</v>
      </c>
      <c r="O132" t="e">
        <f t="shared" si="55"/>
        <v>#N/A</v>
      </c>
      <c r="R132">
        <f t="shared" si="82"/>
        <v>179400</v>
      </c>
      <c r="S132">
        <f t="shared" si="83"/>
        <v>24</v>
      </c>
    </row>
    <row r="133" spans="2:19" x14ac:dyDescent="0.25">
      <c r="B133">
        <v>24800</v>
      </c>
      <c r="C133">
        <v>2</v>
      </c>
      <c r="D133">
        <v>2</v>
      </c>
      <c r="E133">
        <v>2</v>
      </c>
      <c r="F133">
        <v>2</v>
      </c>
      <c r="H133">
        <f t="shared" si="48"/>
        <v>40200</v>
      </c>
      <c r="I133">
        <f t="shared" si="49"/>
        <v>26</v>
      </c>
      <c r="J133">
        <f t="shared" si="50"/>
        <v>35200</v>
      </c>
      <c r="K133">
        <f t="shared" si="51"/>
        <v>18</v>
      </c>
      <c r="L133">
        <f t="shared" si="52"/>
        <v>30200</v>
      </c>
      <c r="M133">
        <f t="shared" si="53"/>
        <v>10</v>
      </c>
      <c r="N133">
        <f t="shared" si="54"/>
        <v>24800</v>
      </c>
      <c r="O133">
        <f t="shared" si="55"/>
        <v>2</v>
      </c>
    </row>
    <row r="134" spans="2:19" x14ac:dyDescent="0.25">
      <c r="B134">
        <v>25000</v>
      </c>
      <c r="C134">
        <v>2</v>
      </c>
      <c r="D134">
        <v>1</v>
      </c>
      <c r="E134">
        <v>1</v>
      </c>
      <c r="F134">
        <v>1</v>
      </c>
      <c r="H134">
        <f t="shared" si="48"/>
        <v>40400</v>
      </c>
      <c r="I134">
        <f t="shared" si="49"/>
        <v>26</v>
      </c>
      <c r="J134">
        <f t="shared" si="50"/>
        <v>35400</v>
      </c>
      <c r="K134">
        <f t="shared" si="51"/>
        <v>17</v>
      </c>
      <c r="L134">
        <f t="shared" si="52"/>
        <v>30400</v>
      </c>
      <c r="M134">
        <f t="shared" si="53"/>
        <v>9</v>
      </c>
      <c r="N134">
        <f t="shared" si="54"/>
        <v>25000</v>
      </c>
      <c r="O134">
        <f t="shared" si="55"/>
        <v>1</v>
      </c>
      <c r="R134">
        <f t="shared" si="82"/>
        <v>168000</v>
      </c>
      <c r="S134">
        <f t="shared" si="83"/>
        <v>0</v>
      </c>
    </row>
    <row r="135" spans="2:19" x14ac:dyDescent="0.25">
      <c r="B135">
        <v>25200</v>
      </c>
      <c r="C135">
        <v>4</v>
      </c>
      <c r="D135">
        <v>4</v>
      </c>
      <c r="E135">
        <v>4</v>
      </c>
      <c r="F135">
        <v>4</v>
      </c>
      <c r="H135">
        <f t="shared" si="48"/>
        <v>40600</v>
      </c>
      <c r="I135">
        <f t="shared" si="49"/>
        <v>28</v>
      </c>
      <c r="J135">
        <f t="shared" si="50"/>
        <v>35600</v>
      </c>
      <c r="K135">
        <f t="shared" si="51"/>
        <v>20</v>
      </c>
      <c r="L135">
        <f t="shared" si="52"/>
        <v>30600</v>
      </c>
      <c r="M135">
        <f t="shared" si="53"/>
        <v>12</v>
      </c>
      <c r="N135">
        <f t="shared" si="54"/>
        <v>25200</v>
      </c>
      <c r="O135">
        <f t="shared" si="55"/>
        <v>4</v>
      </c>
      <c r="R135">
        <f t="shared" si="82"/>
        <v>183400</v>
      </c>
      <c r="S135">
        <f t="shared" si="83"/>
        <v>24</v>
      </c>
    </row>
    <row r="136" spans="2:19" x14ac:dyDescent="0.25">
      <c r="B136">
        <v>25400</v>
      </c>
      <c r="C136">
        <v>4</v>
      </c>
      <c r="D136">
        <v>2</v>
      </c>
      <c r="E136">
        <v>2</v>
      </c>
      <c r="F136">
        <v>2</v>
      </c>
      <c r="H136">
        <f t="shared" si="48"/>
        <v>40800</v>
      </c>
      <c r="I136">
        <f t="shared" si="49"/>
        <v>28</v>
      </c>
      <c r="J136">
        <f t="shared" si="50"/>
        <v>35800</v>
      </c>
      <c r="K136">
        <f t="shared" si="51"/>
        <v>18</v>
      </c>
      <c r="L136">
        <f t="shared" si="52"/>
        <v>30800</v>
      </c>
      <c r="M136">
        <f t="shared" si="53"/>
        <v>10</v>
      </c>
      <c r="N136">
        <f t="shared" si="54"/>
        <v>25400</v>
      </c>
      <c r="O136">
        <f t="shared" si="55"/>
        <v>2</v>
      </c>
    </row>
    <row r="137" spans="2:19" x14ac:dyDescent="0.25">
      <c r="B137">
        <v>25600</v>
      </c>
      <c r="C137">
        <v>1</v>
      </c>
      <c r="D137" t="s">
        <v>182</v>
      </c>
      <c r="E137" t="s">
        <v>182</v>
      </c>
      <c r="F137" t="s">
        <v>182</v>
      </c>
      <c r="H137">
        <f t="shared" si="48"/>
        <v>41000</v>
      </c>
      <c r="I137">
        <f t="shared" si="49"/>
        <v>25</v>
      </c>
      <c r="J137">
        <f t="shared" si="50"/>
        <v>36000</v>
      </c>
      <c r="K137" t="e">
        <f t="shared" si="51"/>
        <v>#N/A</v>
      </c>
      <c r="L137">
        <f t="shared" si="52"/>
        <v>31000</v>
      </c>
      <c r="M137" t="e">
        <f t="shared" si="53"/>
        <v>#N/A</v>
      </c>
      <c r="N137">
        <f t="shared" si="54"/>
        <v>25600</v>
      </c>
      <c r="O137" t="e">
        <f t="shared" si="55"/>
        <v>#N/A</v>
      </c>
      <c r="R137">
        <f t="shared" si="82"/>
        <v>172000</v>
      </c>
      <c r="S137">
        <f t="shared" si="83"/>
        <v>0</v>
      </c>
    </row>
    <row r="138" spans="2:19" x14ac:dyDescent="0.25">
      <c r="B138">
        <v>25800</v>
      </c>
      <c r="C138" t="s">
        <v>182</v>
      </c>
      <c r="D138" t="s">
        <v>182</v>
      </c>
      <c r="E138" t="s">
        <v>182</v>
      </c>
      <c r="F138" t="s">
        <v>182</v>
      </c>
      <c r="H138">
        <f t="shared" si="48"/>
        <v>41200</v>
      </c>
      <c r="I138" t="e">
        <f t="shared" si="49"/>
        <v>#N/A</v>
      </c>
      <c r="J138">
        <f t="shared" si="50"/>
        <v>36200</v>
      </c>
      <c r="K138" t="e">
        <f t="shared" si="51"/>
        <v>#N/A</v>
      </c>
      <c r="L138">
        <f t="shared" si="52"/>
        <v>31200</v>
      </c>
      <c r="M138" t="e">
        <f t="shared" si="53"/>
        <v>#N/A</v>
      </c>
      <c r="N138">
        <f t="shared" si="54"/>
        <v>25800</v>
      </c>
      <c r="O138" t="e">
        <f t="shared" si="55"/>
        <v>#N/A</v>
      </c>
      <c r="R138">
        <f t="shared" si="82"/>
        <v>187400</v>
      </c>
      <c r="S138">
        <f t="shared" si="83"/>
        <v>24</v>
      </c>
    </row>
    <row r="139" spans="2:19" x14ac:dyDescent="0.25">
      <c r="B139">
        <v>26000</v>
      </c>
      <c r="C139" t="s">
        <v>182</v>
      </c>
      <c r="D139" t="s">
        <v>182</v>
      </c>
      <c r="E139" t="s">
        <v>182</v>
      </c>
      <c r="F139" t="s">
        <v>182</v>
      </c>
      <c r="H139">
        <f t="shared" si="48"/>
        <v>41400</v>
      </c>
      <c r="I139" t="e">
        <f t="shared" si="49"/>
        <v>#N/A</v>
      </c>
      <c r="J139">
        <f t="shared" si="50"/>
        <v>36400</v>
      </c>
      <c r="K139" t="e">
        <f t="shared" si="51"/>
        <v>#N/A</v>
      </c>
      <c r="L139">
        <f t="shared" si="52"/>
        <v>31400</v>
      </c>
      <c r="M139" t="e">
        <f t="shared" si="53"/>
        <v>#N/A</v>
      </c>
      <c r="N139">
        <f t="shared" si="54"/>
        <v>26000</v>
      </c>
      <c r="O139" t="e">
        <f t="shared" si="55"/>
        <v>#N/A</v>
      </c>
    </row>
    <row r="140" spans="2:19" x14ac:dyDescent="0.25">
      <c r="B140">
        <v>26200</v>
      </c>
      <c r="C140">
        <v>2</v>
      </c>
      <c r="D140">
        <v>1</v>
      </c>
      <c r="E140">
        <v>1</v>
      </c>
      <c r="F140">
        <v>1</v>
      </c>
      <c r="H140">
        <f t="shared" ref="H140:H203" si="84">B140+$N$9</f>
        <v>41600</v>
      </c>
      <c r="I140">
        <f t="shared" ref="I140:I203" si="85">IF(C140="",NA(),C140+O$9)</f>
        <v>26</v>
      </c>
      <c r="J140">
        <f t="shared" ref="J140:J203" si="86">$N140+L$9</f>
        <v>36600</v>
      </c>
      <c r="K140">
        <f t="shared" ref="K140:K203" si="87">IF(D140="",NA(),D140+M$9)</f>
        <v>17</v>
      </c>
      <c r="L140">
        <f t="shared" ref="L140:L203" si="88">$N140+J$9</f>
        <v>31600</v>
      </c>
      <c r="M140">
        <f t="shared" ref="M140:M203" si="89">IF(E140="",NA(),E140+K$9)</f>
        <v>9</v>
      </c>
      <c r="N140">
        <f t="shared" ref="N140:N203" si="90">$B140+I$9</f>
        <v>26200</v>
      </c>
      <c r="O140">
        <f t="shared" ref="O140:O203" si="91">IF(F140="",NA(),F140+I$9)</f>
        <v>1</v>
      </c>
    </row>
    <row r="141" spans="2:19" x14ac:dyDescent="0.25">
      <c r="B141">
        <v>26400</v>
      </c>
      <c r="C141">
        <v>1</v>
      </c>
      <c r="D141">
        <v>1</v>
      </c>
      <c r="E141">
        <v>1</v>
      </c>
      <c r="F141">
        <v>1</v>
      </c>
      <c r="H141">
        <f t="shared" si="84"/>
        <v>41800</v>
      </c>
      <c r="I141">
        <f t="shared" si="85"/>
        <v>25</v>
      </c>
      <c r="J141">
        <f t="shared" si="86"/>
        <v>36800</v>
      </c>
      <c r="K141">
        <f t="shared" si="87"/>
        <v>17</v>
      </c>
      <c r="L141">
        <f t="shared" si="88"/>
        <v>31800</v>
      </c>
      <c r="M141">
        <f t="shared" si="89"/>
        <v>9</v>
      </c>
      <c r="N141">
        <f t="shared" si="90"/>
        <v>26400</v>
      </c>
      <c r="O141">
        <f t="shared" si="91"/>
        <v>1</v>
      </c>
    </row>
    <row r="142" spans="2:19" x14ac:dyDescent="0.25">
      <c r="B142">
        <v>26600</v>
      </c>
      <c r="C142">
        <v>1</v>
      </c>
      <c r="D142">
        <v>1</v>
      </c>
      <c r="E142">
        <v>1</v>
      </c>
      <c r="F142">
        <v>1</v>
      </c>
      <c r="H142">
        <f t="shared" si="84"/>
        <v>42000</v>
      </c>
      <c r="I142">
        <f t="shared" si="85"/>
        <v>25</v>
      </c>
      <c r="J142">
        <f t="shared" si="86"/>
        <v>37000</v>
      </c>
      <c r="K142">
        <f t="shared" si="87"/>
        <v>17</v>
      </c>
      <c r="L142">
        <f t="shared" si="88"/>
        <v>32000</v>
      </c>
      <c r="M142">
        <f t="shared" si="89"/>
        <v>9</v>
      </c>
      <c r="N142">
        <f t="shared" si="90"/>
        <v>26600</v>
      </c>
      <c r="O142">
        <f t="shared" si="91"/>
        <v>1</v>
      </c>
    </row>
    <row r="143" spans="2:19" x14ac:dyDescent="0.25">
      <c r="B143">
        <v>26800</v>
      </c>
      <c r="C143">
        <v>1</v>
      </c>
      <c r="D143">
        <v>1</v>
      </c>
      <c r="E143">
        <v>1</v>
      </c>
      <c r="F143">
        <v>1</v>
      </c>
      <c r="H143">
        <f t="shared" si="84"/>
        <v>42200</v>
      </c>
      <c r="I143">
        <f t="shared" si="85"/>
        <v>25</v>
      </c>
      <c r="J143">
        <f t="shared" si="86"/>
        <v>37200</v>
      </c>
      <c r="K143">
        <f t="shared" si="87"/>
        <v>17</v>
      </c>
      <c r="L143">
        <f t="shared" si="88"/>
        <v>32200</v>
      </c>
      <c r="M143">
        <f t="shared" si="89"/>
        <v>9</v>
      </c>
      <c r="N143">
        <f t="shared" si="90"/>
        <v>26800</v>
      </c>
      <c r="O143">
        <f t="shared" si="91"/>
        <v>1</v>
      </c>
    </row>
    <row r="144" spans="2:19" x14ac:dyDescent="0.25">
      <c r="B144">
        <v>27000</v>
      </c>
      <c r="C144">
        <v>1</v>
      </c>
      <c r="D144">
        <v>1</v>
      </c>
      <c r="E144">
        <v>1</v>
      </c>
      <c r="F144">
        <v>1</v>
      </c>
      <c r="H144">
        <f t="shared" si="84"/>
        <v>42400</v>
      </c>
      <c r="I144">
        <f t="shared" si="85"/>
        <v>25</v>
      </c>
      <c r="J144">
        <f t="shared" si="86"/>
        <v>37400</v>
      </c>
      <c r="K144">
        <f t="shared" si="87"/>
        <v>17</v>
      </c>
      <c r="L144">
        <f t="shared" si="88"/>
        <v>32400</v>
      </c>
      <c r="M144">
        <f t="shared" si="89"/>
        <v>9</v>
      </c>
      <c r="N144">
        <f t="shared" si="90"/>
        <v>27000</v>
      </c>
      <c r="O144">
        <f t="shared" si="91"/>
        <v>1</v>
      </c>
    </row>
    <row r="145" spans="2:15" x14ac:dyDescent="0.25">
      <c r="B145">
        <v>27200</v>
      </c>
      <c r="C145">
        <v>3</v>
      </c>
      <c r="D145">
        <v>1</v>
      </c>
      <c r="E145">
        <v>1</v>
      </c>
      <c r="F145">
        <v>2</v>
      </c>
      <c r="H145">
        <f t="shared" si="84"/>
        <v>42600</v>
      </c>
      <c r="I145">
        <f t="shared" si="85"/>
        <v>27</v>
      </c>
      <c r="J145">
        <f t="shared" si="86"/>
        <v>37600</v>
      </c>
      <c r="K145">
        <f t="shared" si="87"/>
        <v>17</v>
      </c>
      <c r="L145">
        <f t="shared" si="88"/>
        <v>32600</v>
      </c>
      <c r="M145">
        <f t="shared" si="89"/>
        <v>9</v>
      </c>
      <c r="N145">
        <f t="shared" si="90"/>
        <v>27200</v>
      </c>
      <c r="O145">
        <f t="shared" si="91"/>
        <v>2</v>
      </c>
    </row>
    <row r="146" spans="2:15" x14ac:dyDescent="0.25">
      <c r="B146">
        <v>27400</v>
      </c>
      <c r="C146">
        <v>1</v>
      </c>
      <c r="D146" t="s">
        <v>182</v>
      </c>
      <c r="E146" t="s">
        <v>182</v>
      </c>
      <c r="F146" t="s">
        <v>182</v>
      </c>
      <c r="H146">
        <f t="shared" si="84"/>
        <v>42800</v>
      </c>
      <c r="I146">
        <f t="shared" si="85"/>
        <v>25</v>
      </c>
      <c r="J146">
        <f t="shared" si="86"/>
        <v>37800</v>
      </c>
      <c r="K146" t="e">
        <f t="shared" si="87"/>
        <v>#N/A</v>
      </c>
      <c r="L146">
        <f t="shared" si="88"/>
        <v>32800</v>
      </c>
      <c r="M146" t="e">
        <f t="shared" si="89"/>
        <v>#N/A</v>
      </c>
      <c r="N146">
        <f t="shared" si="90"/>
        <v>27400</v>
      </c>
      <c r="O146" t="e">
        <f t="shared" si="91"/>
        <v>#N/A</v>
      </c>
    </row>
    <row r="147" spans="2:15" x14ac:dyDescent="0.25">
      <c r="B147">
        <v>27600</v>
      </c>
      <c r="C147">
        <v>5</v>
      </c>
      <c r="D147">
        <v>3</v>
      </c>
      <c r="E147">
        <v>3</v>
      </c>
      <c r="F147">
        <v>4</v>
      </c>
      <c r="H147">
        <f t="shared" si="84"/>
        <v>43000</v>
      </c>
      <c r="I147">
        <f t="shared" si="85"/>
        <v>29</v>
      </c>
      <c r="J147">
        <f t="shared" si="86"/>
        <v>38000</v>
      </c>
      <c r="K147">
        <f t="shared" si="87"/>
        <v>19</v>
      </c>
      <c r="L147">
        <f t="shared" si="88"/>
        <v>33000</v>
      </c>
      <c r="M147">
        <f t="shared" si="89"/>
        <v>11</v>
      </c>
      <c r="N147">
        <f t="shared" si="90"/>
        <v>27600</v>
      </c>
      <c r="O147">
        <f t="shared" si="91"/>
        <v>4</v>
      </c>
    </row>
    <row r="148" spans="2:15" x14ac:dyDescent="0.25">
      <c r="B148">
        <v>27800</v>
      </c>
      <c r="C148">
        <v>2</v>
      </c>
      <c r="D148" t="s">
        <v>182</v>
      </c>
      <c r="E148" t="s">
        <v>182</v>
      </c>
      <c r="F148" t="s">
        <v>182</v>
      </c>
      <c r="H148">
        <f t="shared" si="84"/>
        <v>43200</v>
      </c>
      <c r="I148">
        <f t="shared" si="85"/>
        <v>26</v>
      </c>
      <c r="J148">
        <f t="shared" si="86"/>
        <v>38200</v>
      </c>
      <c r="K148" t="e">
        <f t="shared" si="87"/>
        <v>#N/A</v>
      </c>
      <c r="L148">
        <f t="shared" si="88"/>
        <v>33200</v>
      </c>
      <c r="M148" t="e">
        <f t="shared" si="89"/>
        <v>#N/A</v>
      </c>
      <c r="N148">
        <f t="shared" si="90"/>
        <v>27800</v>
      </c>
      <c r="O148" t="e">
        <f t="shared" si="91"/>
        <v>#N/A</v>
      </c>
    </row>
    <row r="149" spans="2:15" x14ac:dyDescent="0.25">
      <c r="B149">
        <v>28000</v>
      </c>
      <c r="C149" t="s">
        <v>182</v>
      </c>
      <c r="D149" t="s">
        <v>182</v>
      </c>
      <c r="E149" t="s">
        <v>182</v>
      </c>
      <c r="F149" t="s">
        <v>182</v>
      </c>
      <c r="H149">
        <f t="shared" si="84"/>
        <v>43400</v>
      </c>
      <c r="I149" t="e">
        <f t="shared" si="85"/>
        <v>#N/A</v>
      </c>
      <c r="J149">
        <f t="shared" si="86"/>
        <v>38400</v>
      </c>
      <c r="K149" t="e">
        <f t="shared" si="87"/>
        <v>#N/A</v>
      </c>
      <c r="L149">
        <f t="shared" si="88"/>
        <v>33400</v>
      </c>
      <c r="M149" t="e">
        <f t="shared" si="89"/>
        <v>#N/A</v>
      </c>
      <c r="N149">
        <f t="shared" si="90"/>
        <v>28000</v>
      </c>
      <c r="O149" t="e">
        <f t="shared" si="91"/>
        <v>#N/A</v>
      </c>
    </row>
    <row r="150" spans="2:15" x14ac:dyDescent="0.25">
      <c r="B150">
        <v>28200</v>
      </c>
      <c r="C150">
        <v>4</v>
      </c>
      <c r="D150">
        <v>3</v>
      </c>
      <c r="E150">
        <v>3</v>
      </c>
      <c r="F150">
        <v>3</v>
      </c>
      <c r="H150">
        <f t="shared" si="84"/>
        <v>43600</v>
      </c>
      <c r="I150">
        <f t="shared" si="85"/>
        <v>28</v>
      </c>
      <c r="J150">
        <f t="shared" si="86"/>
        <v>38600</v>
      </c>
      <c r="K150">
        <f t="shared" si="87"/>
        <v>19</v>
      </c>
      <c r="L150">
        <f t="shared" si="88"/>
        <v>33600</v>
      </c>
      <c r="M150">
        <f t="shared" si="89"/>
        <v>11</v>
      </c>
      <c r="N150">
        <f t="shared" si="90"/>
        <v>28200</v>
      </c>
      <c r="O150">
        <f t="shared" si="91"/>
        <v>3</v>
      </c>
    </row>
    <row r="151" spans="2:15" x14ac:dyDescent="0.25">
      <c r="B151">
        <v>28400</v>
      </c>
      <c r="C151">
        <v>4</v>
      </c>
      <c r="D151">
        <v>2</v>
      </c>
      <c r="E151">
        <v>2</v>
      </c>
      <c r="F151">
        <v>2</v>
      </c>
      <c r="H151">
        <f t="shared" si="84"/>
        <v>43800</v>
      </c>
      <c r="I151">
        <f t="shared" si="85"/>
        <v>28</v>
      </c>
      <c r="J151">
        <f t="shared" si="86"/>
        <v>38800</v>
      </c>
      <c r="K151">
        <f t="shared" si="87"/>
        <v>18</v>
      </c>
      <c r="L151">
        <f t="shared" si="88"/>
        <v>33800</v>
      </c>
      <c r="M151">
        <f t="shared" si="89"/>
        <v>10</v>
      </c>
      <c r="N151">
        <f t="shared" si="90"/>
        <v>28400</v>
      </c>
      <c r="O151">
        <f t="shared" si="91"/>
        <v>2</v>
      </c>
    </row>
    <row r="152" spans="2:15" x14ac:dyDescent="0.25">
      <c r="B152">
        <v>28600</v>
      </c>
      <c r="C152">
        <v>1</v>
      </c>
      <c r="D152" t="s">
        <v>182</v>
      </c>
      <c r="E152" t="s">
        <v>182</v>
      </c>
      <c r="F152" t="s">
        <v>182</v>
      </c>
      <c r="H152">
        <f t="shared" si="84"/>
        <v>44000</v>
      </c>
      <c r="I152">
        <f t="shared" si="85"/>
        <v>25</v>
      </c>
      <c r="J152">
        <f t="shared" si="86"/>
        <v>39000</v>
      </c>
      <c r="K152" t="e">
        <f t="shared" si="87"/>
        <v>#N/A</v>
      </c>
      <c r="L152">
        <f t="shared" si="88"/>
        <v>34000</v>
      </c>
      <c r="M152" t="e">
        <f t="shared" si="89"/>
        <v>#N/A</v>
      </c>
      <c r="N152">
        <f t="shared" si="90"/>
        <v>28600</v>
      </c>
      <c r="O152" t="e">
        <f t="shared" si="91"/>
        <v>#N/A</v>
      </c>
    </row>
    <row r="153" spans="2:15" x14ac:dyDescent="0.25">
      <c r="B153">
        <v>28800</v>
      </c>
      <c r="C153">
        <v>4</v>
      </c>
      <c r="D153">
        <v>1</v>
      </c>
      <c r="E153">
        <v>1</v>
      </c>
      <c r="F153">
        <v>1</v>
      </c>
      <c r="H153">
        <f t="shared" si="84"/>
        <v>44200</v>
      </c>
      <c r="I153">
        <f t="shared" si="85"/>
        <v>28</v>
      </c>
      <c r="J153">
        <f t="shared" si="86"/>
        <v>39200</v>
      </c>
      <c r="K153">
        <f t="shared" si="87"/>
        <v>17</v>
      </c>
      <c r="L153">
        <f t="shared" si="88"/>
        <v>34200</v>
      </c>
      <c r="M153">
        <f t="shared" si="89"/>
        <v>9</v>
      </c>
      <c r="N153">
        <f t="shared" si="90"/>
        <v>28800</v>
      </c>
      <c r="O153">
        <f t="shared" si="91"/>
        <v>1</v>
      </c>
    </row>
    <row r="154" spans="2:15" x14ac:dyDescent="0.25">
      <c r="B154">
        <v>29000</v>
      </c>
      <c r="C154">
        <v>4</v>
      </c>
      <c r="D154">
        <v>4</v>
      </c>
      <c r="E154">
        <v>4</v>
      </c>
      <c r="F154">
        <v>4</v>
      </c>
      <c r="H154">
        <f t="shared" si="84"/>
        <v>44400</v>
      </c>
      <c r="I154">
        <f t="shared" si="85"/>
        <v>28</v>
      </c>
      <c r="J154">
        <f t="shared" si="86"/>
        <v>39400</v>
      </c>
      <c r="K154">
        <f t="shared" si="87"/>
        <v>20</v>
      </c>
      <c r="L154">
        <f t="shared" si="88"/>
        <v>34400</v>
      </c>
      <c r="M154">
        <f t="shared" si="89"/>
        <v>12</v>
      </c>
      <c r="N154">
        <f t="shared" si="90"/>
        <v>29000</v>
      </c>
      <c r="O154">
        <f t="shared" si="91"/>
        <v>4</v>
      </c>
    </row>
    <row r="155" spans="2:15" x14ac:dyDescent="0.25">
      <c r="B155">
        <v>29200</v>
      </c>
      <c r="C155" t="s">
        <v>182</v>
      </c>
      <c r="D155" t="s">
        <v>182</v>
      </c>
      <c r="E155" t="s">
        <v>182</v>
      </c>
      <c r="F155" t="s">
        <v>182</v>
      </c>
      <c r="H155">
        <f t="shared" si="84"/>
        <v>44600</v>
      </c>
      <c r="I155" t="e">
        <f t="shared" si="85"/>
        <v>#N/A</v>
      </c>
      <c r="J155">
        <f t="shared" si="86"/>
        <v>39600</v>
      </c>
      <c r="K155" t="e">
        <f t="shared" si="87"/>
        <v>#N/A</v>
      </c>
      <c r="L155">
        <f t="shared" si="88"/>
        <v>34600</v>
      </c>
      <c r="M155" t="e">
        <f t="shared" si="89"/>
        <v>#N/A</v>
      </c>
      <c r="N155">
        <f t="shared" si="90"/>
        <v>29200</v>
      </c>
      <c r="O155" t="e">
        <f t="shared" si="91"/>
        <v>#N/A</v>
      </c>
    </row>
    <row r="156" spans="2:15" x14ac:dyDescent="0.25">
      <c r="B156">
        <v>29400</v>
      </c>
      <c r="C156">
        <v>2</v>
      </c>
      <c r="D156">
        <v>2</v>
      </c>
      <c r="E156">
        <v>2</v>
      </c>
      <c r="F156">
        <v>2</v>
      </c>
      <c r="H156">
        <f t="shared" si="84"/>
        <v>44800</v>
      </c>
      <c r="I156">
        <f t="shared" si="85"/>
        <v>26</v>
      </c>
      <c r="J156">
        <f t="shared" si="86"/>
        <v>39800</v>
      </c>
      <c r="K156">
        <f t="shared" si="87"/>
        <v>18</v>
      </c>
      <c r="L156">
        <f t="shared" si="88"/>
        <v>34800</v>
      </c>
      <c r="M156">
        <f t="shared" si="89"/>
        <v>10</v>
      </c>
      <c r="N156">
        <f t="shared" si="90"/>
        <v>29400</v>
      </c>
      <c r="O156">
        <f t="shared" si="91"/>
        <v>2</v>
      </c>
    </row>
    <row r="157" spans="2:15" x14ac:dyDescent="0.25">
      <c r="B157">
        <v>29600</v>
      </c>
      <c r="C157" t="s">
        <v>182</v>
      </c>
      <c r="D157" t="s">
        <v>182</v>
      </c>
      <c r="E157" t="s">
        <v>182</v>
      </c>
      <c r="F157" t="s">
        <v>182</v>
      </c>
      <c r="H157">
        <f t="shared" si="84"/>
        <v>45000</v>
      </c>
      <c r="I157" t="e">
        <f t="shared" si="85"/>
        <v>#N/A</v>
      </c>
      <c r="J157">
        <f t="shared" si="86"/>
        <v>40000</v>
      </c>
      <c r="K157" t="e">
        <f t="shared" si="87"/>
        <v>#N/A</v>
      </c>
      <c r="L157">
        <f t="shared" si="88"/>
        <v>35000</v>
      </c>
      <c r="M157" t="e">
        <f t="shared" si="89"/>
        <v>#N/A</v>
      </c>
      <c r="N157">
        <f t="shared" si="90"/>
        <v>29600</v>
      </c>
      <c r="O157" t="e">
        <f t="shared" si="91"/>
        <v>#N/A</v>
      </c>
    </row>
    <row r="158" spans="2:15" x14ac:dyDescent="0.25">
      <c r="B158">
        <v>29800</v>
      </c>
      <c r="C158">
        <v>6</v>
      </c>
      <c r="D158">
        <v>3</v>
      </c>
      <c r="E158">
        <v>3</v>
      </c>
      <c r="F158">
        <v>3</v>
      </c>
      <c r="H158">
        <f t="shared" si="84"/>
        <v>45200</v>
      </c>
      <c r="I158">
        <f t="shared" si="85"/>
        <v>30</v>
      </c>
      <c r="J158">
        <f t="shared" si="86"/>
        <v>40200</v>
      </c>
      <c r="K158">
        <f t="shared" si="87"/>
        <v>19</v>
      </c>
      <c r="L158">
        <f t="shared" si="88"/>
        <v>35200</v>
      </c>
      <c r="M158">
        <f t="shared" si="89"/>
        <v>11</v>
      </c>
      <c r="N158">
        <f t="shared" si="90"/>
        <v>29800</v>
      </c>
      <c r="O158">
        <f t="shared" si="91"/>
        <v>3</v>
      </c>
    </row>
    <row r="159" spans="2:15" x14ac:dyDescent="0.25">
      <c r="B159">
        <v>30000</v>
      </c>
      <c r="C159">
        <v>12</v>
      </c>
      <c r="D159">
        <v>8</v>
      </c>
      <c r="E159">
        <v>7</v>
      </c>
      <c r="F159">
        <v>7</v>
      </c>
      <c r="H159">
        <f t="shared" si="84"/>
        <v>45400</v>
      </c>
      <c r="I159">
        <f t="shared" si="85"/>
        <v>36</v>
      </c>
      <c r="J159">
        <f t="shared" si="86"/>
        <v>40400</v>
      </c>
      <c r="K159">
        <f t="shared" si="87"/>
        <v>24</v>
      </c>
      <c r="L159">
        <f t="shared" si="88"/>
        <v>35400</v>
      </c>
      <c r="M159">
        <f t="shared" si="89"/>
        <v>15</v>
      </c>
      <c r="N159">
        <f t="shared" si="90"/>
        <v>30000</v>
      </c>
      <c r="O159">
        <f t="shared" si="91"/>
        <v>7</v>
      </c>
    </row>
    <row r="160" spans="2:15" x14ac:dyDescent="0.25">
      <c r="B160">
        <v>30200</v>
      </c>
      <c r="C160" t="s">
        <v>182</v>
      </c>
      <c r="D160" t="s">
        <v>182</v>
      </c>
      <c r="E160" t="s">
        <v>182</v>
      </c>
      <c r="F160" t="s">
        <v>182</v>
      </c>
      <c r="H160">
        <f t="shared" si="84"/>
        <v>45600</v>
      </c>
      <c r="I160" t="e">
        <f t="shared" si="85"/>
        <v>#N/A</v>
      </c>
      <c r="J160">
        <f t="shared" si="86"/>
        <v>40600</v>
      </c>
      <c r="K160" t="e">
        <f t="shared" si="87"/>
        <v>#N/A</v>
      </c>
      <c r="L160">
        <f t="shared" si="88"/>
        <v>35600</v>
      </c>
      <c r="M160" t="e">
        <f t="shared" si="89"/>
        <v>#N/A</v>
      </c>
      <c r="N160">
        <f t="shared" si="90"/>
        <v>30200</v>
      </c>
      <c r="O160" t="e">
        <f t="shared" si="91"/>
        <v>#N/A</v>
      </c>
    </row>
    <row r="161" spans="2:15" x14ac:dyDescent="0.25">
      <c r="B161">
        <v>30400</v>
      </c>
      <c r="C161">
        <v>2</v>
      </c>
      <c r="D161" t="s">
        <v>182</v>
      </c>
      <c r="E161" t="s">
        <v>182</v>
      </c>
      <c r="F161" t="s">
        <v>182</v>
      </c>
      <c r="H161">
        <f t="shared" si="84"/>
        <v>45800</v>
      </c>
      <c r="I161">
        <f t="shared" si="85"/>
        <v>26</v>
      </c>
      <c r="J161">
        <f t="shared" si="86"/>
        <v>40800</v>
      </c>
      <c r="K161" t="e">
        <f t="shared" si="87"/>
        <v>#N/A</v>
      </c>
      <c r="L161">
        <f t="shared" si="88"/>
        <v>35800</v>
      </c>
      <c r="M161" t="e">
        <f t="shared" si="89"/>
        <v>#N/A</v>
      </c>
      <c r="N161">
        <f t="shared" si="90"/>
        <v>30400</v>
      </c>
      <c r="O161" t="e">
        <f t="shared" si="91"/>
        <v>#N/A</v>
      </c>
    </row>
    <row r="162" spans="2:15" x14ac:dyDescent="0.25">
      <c r="B162">
        <v>30600</v>
      </c>
      <c r="C162">
        <v>4</v>
      </c>
      <c r="D162">
        <v>3</v>
      </c>
      <c r="E162">
        <v>3</v>
      </c>
      <c r="F162">
        <v>3</v>
      </c>
      <c r="H162">
        <f t="shared" si="84"/>
        <v>46000</v>
      </c>
      <c r="I162">
        <f t="shared" si="85"/>
        <v>28</v>
      </c>
      <c r="J162">
        <f t="shared" si="86"/>
        <v>41000</v>
      </c>
      <c r="K162">
        <f t="shared" si="87"/>
        <v>19</v>
      </c>
      <c r="L162">
        <f t="shared" si="88"/>
        <v>36000</v>
      </c>
      <c r="M162">
        <f t="shared" si="89"/>
        <v>11</v>
      </c>
      <c r="N162">
        <f t="shared" si="90"/>
        <v>30600</v>
      </c>
      <c r="O162">
        <f t="shared" si="91"/>
        <v>3</v>
      </c>
    </row>
    <row r="163" spans="2:15" x14ac:dyDescent="0.25">
      <c r="B163">
        <v>30800</v>
      </c>
      <c r="C163">
        <v>5</v>
      </c>
      <c r="D163">
        <v>4</v>
      </c>
      <c r="E163">
        <v>4</v>
      </c>
      <c r="F163">
        <v>4</v>
      </c>
      <c r="H163">
        <f t="shared" si="84"/>
        <v>46200</v>
      </c>
      <c r="I163">
        <f t="shared" si="85"/>
        <v>29</v>
      </c>
      <c r="J163">
        <f t="shared" si="86"/>
        <v>41200</v>
      </c>
      <c r="K163">
        <f t="shared" si="87"/>
        <v>20</v>
      </c>
      <c r="L163">
        <f t="shared" si="88"/>
        <v>36200</v>
      </c>
      <c r="M163">
        <f t="shared" si="89"/>
        <v>12</v>
      </c>
      <c r="N163">
        <f t="shared" si="90"/>
        <v>30800</v>
      </c>
      <c r="O163">
        <f t="shared" si="91"/>
        <v>4</v>
      </c>
    </row>
    <row r="164" spans="2:15" x14ac:dyDescent="0.25">
      <c r="B164">
        <v>31000</v>
      </c>
      <c r="C164">
        <v>10</v>
      </c>
      <c r="D164">
        <v>5</v>
      </c>
      <c r="E164">
        <v>5</v>
      </c>
      <c r="F164">
        <v>5</v>
      </c>
      <c r="H164">
        <f t="shared" si="84"/>
        <v>46400</v>
      </c>
      <c r="I164">
        <f t="shared" si="85"/>
        <v>34</v>
      </c>
      <c r="J164">
        <f t="shared" si="86"/>
        <v>41400</v>
      </c>
      <c r="K164">
        <f t="shared" si="87"/>
        <v>21</v>
      </c>
      <c r="L164">
        <f t="shared" si="88"/>
        <v>36400</v>
      </c>
      <c r="M164">
        <f t="shared" si="89"/>
        <v>13</v>
      </c>
      <c r="N164">
        <f t="shared" si="90"/>
        <v>31000</v>
      </c>
      <c r="O164">
        <f t="shared" si="91"/>
        <v>5</v>
      </c>
    </row>
    <row r="165" spans="2:15" x14ac:dyDescent="0.25">
      <c r="B165">
        <v>31200</v>
      </c>
      <c r="C165">
        <v>4</v>
      </c>
      <c r="D165">
        <v>3</v>
      </c>
      <c r="E165">
        <v>3</v>
      </c>
      <c r="F165">
        <v>3</v>
      </c>
      <c r="H165">
        <f t="shared" si="84"/>
        <v>46600</v>
      </c>
      <c r="I165">
        <f t="shared" si="85"/>
        <v>28</v>
      </c>
      <c r="J165">
        <f t="shared" si="86"/>
        <v>41600</v>
      </c>
      <c r="K165">
        <f t="shared" si="87"/>
        <v>19</v>
      </c>
      <c r="L165">
        <f t="shared" si="88"/>
        <v>36600</v>
      </c>
      <c r="M165">
        <f t="shared" si="89"/>
        <v>11</v>
      </c>
      <c r="N165">
        <f t="shared" si="90"/>
        <v>31200</v>
      </c>
      <c r="O165">
        <f t="shared" si="91"/>
        <v>3</v>
      </c>
    </row>
    <row r="166" spans="2:15" x14ac:dyDescent="0.25">
      <c r="B166">
        <v>31400</v>
      </c>
      <c r="C166">
        <v>9</v>
      </c>
      <c r="D166">
        <v>6</v>
      </c>
      <c r="E166">
        <v>8</v>
      </c>
      <c r="F166">
        <v>7</v>
      </c>
      <c r="H166">
        <f t="shared" si="84"/>
        <v>46800</v>
      </c>
      <c r="I166">
        <f t="shared" si="85"/>
        <v>33</v>
      </c>
      <c r="J166">
        <f t="shared" si="86"/>
        <v>41800</v>
      </c>
      <c r="K166">
        <f t="shared" si="87"/>
        <v>22</v>
      </c>
      <c r="L166">
        <f t="shared" si="88"/>
        <v>36800</v>
      </c>
      <c r="M166">
        <f t="shared" si="89"/>
        <v>16</v>
      </c>
      <c r="N166">
        <f t="shared" si="90"/>
        <v>31400</v>
      </c>
      <c r="O166">
        <f t="shared" si="91"/>
        <v>7</v>
      </c>
    </row>
    <row r="167" spans="2:15" x14ac:dyDescent="0.25">
      <c r="B167">
        <v>31600</v>
      </c>
      <c r="C167">
        <v>4</v>
      </c>
      <c r="D167">
        <v>4</v>
      </c>
      <c r="E167">
        <v>4</v>
      </c>
      <c r="F167">
        <v>4</v>
      </c>
      <c r="H167">
        <f t="shared" si="84"/>
        <v>47000</v>
      </c>
      <c r="I167">
        <f t="shared" si="85"/>
        <v>28</v>
      </c>
      <c r="J167">
        <f t="shared" si="86"/>
        <v>42000</v>
      </c>
      <c r="K167">
        <f t="shared" si="87"/>
        <v>20</v>
      </c>
      <c r="L167">
        <f t="shared" si="88"/>
        <v>37000</v>
      </c>
      <c r="M167">
        <f t="shared" si="89"/>
        <v>12</v>
      </c>
      <c r="N167">
        <f t="shared" si="90"/>
        <v>31600</v>
      </c>
      <c r="O167">
        <f t="shared" si="91"/>
        <v>4</v>
      </c>
    </row>
    <row r="168" spans="2:15" x14ac:dyDescent="0.25">
      <c r="B168">
        <v>31800</v>
      </c>
      <c r="C168" t="s">
        <v>182</v>
      </c>
      <c r="D168" t="s">
        <v>182</v>
      </c>
      <c r="E168" t="s">
        <v>182</v>
      </c>
      <c r="F168" t="s">
        <v>182</v>
      </c>
      <c r="H168">
        <f t="shared" si="84"/>
        <v>47200</v>
      </c>
      <c r="I168" t="e">
        <f t="shared" si="85"/>
        <v>#N/A</v>
      </c>
      <c r="J168">
        <f t="shared" si="86"/>
        <v>42200</v>
      </c>
      <c r="K168" t="e">
        <f t="shared" si="87"/>
        <v>#N/A</v>
      </c>
      <c r="L168">
        <f t="shared" si="88"/>
        <v>37200</v>
      </c>
      <c r="M168" t="e">
        <f t="shared" si="89"/>
        <v>#N/A</v>
      </c>
      <c r="N168">
        <f t="shared" si="90"/>
        <v>31800</v>
      </c>
      <c r="O168" t="e">
        <f t="shared" si="91"/>
        <v>#N/A</v>
      </c>
    </row>
    <row r="169" spans="2:15" x14ac:dyDescent="0.25">
      <c r="B169">
        <v>32000</v>
      </c>
      <c r="C169">
        <v>4</v>
      </c>
      <c r="D169">
        <v>1</v>
      </c>
      <c r="E169">
        <v>2</v>
      </c>
      <c r="F169">
        <v>1</v>
      </c>
      <c r="H169">
        <f t="shared" si="84"/>
        <v>47400</v>
      </c>
      <c r="I169">
        <f t="shared" si="85"/>
        <v>28</v>
      </c>
      <c r="J169">
        <f t="shared" si="86"/>
        <v>42400</v>
      </c>
      <c r="K169">
        <f t="shared" si="87"/>
        <v>17</v>
      </c>
      <c r="L169">
        <f t="shared" si="88"/>
        <v>37400</v>
      </c>
      <c r="M169">
        <f t="shared" si="89"/>
        <v>10</v>
      </c>
      <c r="N169">
        <f t="shared" si="90"/>
        <v>32000</v>
      </c>
      <c r="O169">
        <f t="shared" si="91"/>
        <v>1</v>
      </c>
    </row>
    <row r="170" spans="2:15" x14ac:dyDescent="0.25">
      <c r="B170">
        <v>32200</v>
      </c>
      <c r="C170">
        <v>1</v>
      </c>
      <c r="D170" t="s">
        <v>182</v>
      </c>
      <c r="E170" t="s">
        <v>182</v>
      </c>
      <c r="F170" t="s">
        <v>182</v>
      </c>
      <c r="H170">
        <f t="shared" si="84"/>
        <v>47600</v>
      </c>
      <c r="I170">
        <f t="shared" si="85"/>
        <v>25</v>
      </c>
      <c r="J170">
        <f t="shared" si="86"/>
        <v>42600</v>
      </c>
      <c r="K170" t="e">
        <f t="shared" si="87"/>
        <v>#N/A</v>
      </c>
      <c r="L170">
        <f t="shared" si="88"/>
        <v>37600</v>
      </c>
      <c r="M170" t="e">
        <f t="shared" si="89"/>
        <v>#N/A</v>
      </c>
      <c r="N170">
        <f t="shared" si="90"/>
        <v>32200</v>
      </c>
      <c r="O170" t="e">
        <f t="shared" si="91"/>
        <v>#N/A</v>
      </c>
    </row>
    <row r="171" spans="2:15" x14ac:dyDescent="0.25">
      <c r="B171">
        <v>32400</v>
      </c>
      <c r="C171">
        <v>4</v>
      </c>
      <c r="D171">
        <v>2</v>
      </c>
      <c r="E171">
        <v>2</v>
      </c>
      <c r="F171">
        <v>2</v>
      </c>
      <c r="H171">
        <f t="shared" si="84"/>
        <v>47800</v>
      </c>
      <c r="I171">
        <f t="shared" si="85"/>
        <v>28</v>
      </c>
      <c r="J171">
        <f t="shared" si="86"/>
        <v>42800</v>
      </c>
      <c r="K171">
        <f t="shared" si="87"/>
        <v>18</v>
      </c>
      <c r="L171">
        <f t="shared" si="88"/>
        <v>37800</v>
      </c>
      <c r="M171">
        <f t="shared" si="89"/>
        <v>10</v>
      </c>
      <c r="N171">
        <f t="shared" si="90"/>
        <v>32400</v>
      </c>
      <c r="O171">
        <f t="shared" si="91"/>
        <v>2</v>
      </c>
    </row>
    <row r="172" spans="2:15" x14ac:dyDescent="0.25">
      <c r="B172">
        <v>32600</v>
      </c>
      <c r="C172">
        <v>22</v>
      </c>
      <c r="D172">
        <v>19</v>
      </c>
      <c r="E172">
        <v>17</v>
      </c>
      <c r="F172">
        <v>19</v>
      </c>
      <c r="H172">
        <f t="shared" si="84"/>
        <v>48000</v>
      </c>
      <c r="I172">
        <f t="shared" si="85"/>
        <v>46</v>
      </c>
      <c r="J172">
        <f t="shared" si="86"/>
        <v>43000</v>
      </c>
      <c r="K172">
        <f t="shared" si="87"/>
        <v>35</v>
      </c>
      <c r="L172">
        <f t="shared" si="88"/>
        <v>38000</v>
      </c>
      <c r="M172">
        <f t="shared" si="89"/>
        <v>25</v>
      </c>
      <c r="N172">
        <f t="shared" si="90"/>
        <v>32600</v>
      </c>
      <c r="O172">
        <f t="shared" si="91"/>
        <v>19</v>
      </c>
    </row>
    <row r="173" spans="2:15" x14ac:dyDescent="0.25">
      <c r="B173">
        <v>32800</v>
      </c>
      <c r="C173">
        <v>26</v>
      </c>
      <c r="D173">
        <v>20</v>
      </c>
      <c r="E173">
        <v>19</v>
      </c>
      <c r="F173">
        <v>20</v>
      </c>
      <c r="H173">
        <f t="shared" si="84"/>
        <v>48200</v>
      </c>
      <c r="I173">
        <f t="shared" si="85"/>
        <v>50</v>
      </c>
      <c r="J173">
        <f t="shared" si="86"/>
        <v>43200</v>
      </c>
      <c r="K173">
        <f t="shared" si="87"/>
        <v>36</v>
      </c>
      <c r="L173">
        <f t="shared" si="88"/>
        <v>38200</v>
      </c>
      <c r="M173">
        <f t="shared" si="89"/>
        <v>27</v>
      </c>
      <c r="N173">
        <f t="shared" si="90"/>
        <v>32800</v>
      </c>
      <c r="O173">
        <f t="shared" si="91"/>
        <v>20</v>
      </c>
    </row>
    <row r="174" spans="2:15" x14ac:dyDescent="0.25">
      <c r="B174">
        <v>33000</v>
      </c>
      <c r="C174" t="s">
        <v>182</v>
      </c>
      <c r="D174" t="s">
        <v>182</v>
      </c>
      <c r="E174" t="s">
        <v>182</v>
      </c>
      <c r="F174" t="s">
        <v>182</v>
      </c>
      <c r="H174">
        <f t="shared" si="84"/>
        <v>48400</v>
      </c>
      <c r="I174" t="e">
        <f t="shared" si="85"/>
        <v>#N/A</v>
      </c>
      <c r="J174">
        <f t="shared" si="86"/>
        <v>43400</v>
      </c>
      <c r="K174" t="e">
        <f t="shared" si="87"/>
        <v>#N/A</v>
      </c>
      <c r="L174">
        <f t="shared" si="88"/>
        <v>38400</v>
      </c>
      <c r="M174" t="e">
        <f t="shared" si="89"/>
        <v>#N/A</v>
      </c>
      <c r="N174">
        <f t="shared" si="90"/>
        <v>33000</v>
      </c>
      <c r="O174" t="e">
        <f t="shared" si="91"/>
        <v>#N/A</v>
      </c>
    </row>
    <row r="175" spans="2:15" x14ac:dyDescent="0.25">
      <c r="B175">
        <v>33200</v>
      </c>
      <c r="C175">
        <v>5</v>
      </c>
      <c r="D175">
        <v>2</v>
      </c>
      <c r="E175">
        <v>2</v>
      </c>
      <c r="F175">
        <v>2</v>
      </c>
      <c r="H175">
        <f t="shared" si="84"/>
        <v>48600</v>
      </c>
      <c r="I175">
        <f t="shared" si="85"/>
        <v>29</v>
      </c>
      <c r="J175">
        <f t="shared" si="86"/>
        <v>43600</v>
      </c>
      <c r="K175">
        <f t="shared" si="87"/>
        <v>18</v>
      </c>
      <c r="L175">
        <f t="shared" si="88"/>
        <v>38600</v>
      </c>
      <c r="M175">
        <f t="shared" si="89"/>
        <v>10</v>
      </c>
      <c r="N175">
        <f t="shared" si="90"/>
        <v>33200</v>
      </c>
      <c r="O175">
        <f t="shared" si="91"/>
        <v>2</v>
      </c>
    </row>
    <row r="176" spans="2:15" x14ac:dyDescent="0.25">
      <c r="B176">
        <v>33400</v>
      </c>
      <c r="C176" t="s">
        <v>182</v>
      </c>
      <c r="D176" t="s">
        <v>182</v>
      </c>
      <c r="E176" t="s">
        <v>182</v>
      </c>
      <c r="F176" t="s">
        <v>182</v>
      </c>
      <c r="H176">
        <f t="shared" si="84"/>
        <v>48800</v>
      </c>
      <c r="I176" t="e">
        <f t="shared" si="85"/>
        <v>#N/A</v>
      </c>
      <c r="J176">
        <f t="shared" si="86"/>
        <v>43800</v>
      </c>
      <c r="K176" t="e">
        <f t="shared" si="87"/>
        <v>#N/A</v>
      </c>
      <c r="L176">
        <f t="shared" si="88"/>
        <v>38800</v>
      </c>
      <c r="M176" t="e">
        <f t="shared" si="89"/>
        <v>#N/A</v>
      </c>
      <c r="N176">
        <f t="shared" si="90"/>
        <v>33400</v>
      </c>
      <c r="O176" t="e">
        <f t="shared" si="91"/>
        <v>#N/A</v>
      </c>
    </row>
    <row r="177" spans="2:15" x14ac:dyDescent="0.25">
      <c r="B177">
        <v>33600</v>
      </c>
      <c r="C177">
        <v>5</v>
      </c>
      <c r="D177">
        <v>3</v>
      </c>
      <c r="E177">
        <v>3</v>
      </c>
      <c r="F177">
        <v>3</v>
      </c>
      <c r="H177">
        <f t="shared" si="84"/>
        <v>49000</v>
      </c>
      <c r="I177">
        <f t="shared" si="85"/>
        <v>29</v>
      </c>
      <c r="J177">
        <f t="shared" si="86"/>
        <v>44000</v>
      </c>
      <c r="K177">
        <f t="shared" si="87"/>
        <v>19</v>
      </c>
      <c r="L177">
        <f t="shared" si="88"/>
        <v>39000</v>
      </c>
      <c r="M177">
        <f t="shared" si="89"/>
        <v>11</v>
      </c>
      <c r="N177">
        <f t="shared" si="90"/>
        <v>33600</v>
      </c>
      <c r="O177">
        <f t="shared" si="91"/>
        <v>3</v>
      </c>
    </row>
    <row r="178" spans="2:15" x14ac:dyDescent="0.25">
      <c r="B178">
        <v>33800</v>
      </c>
      <c r="C178">
        <v>1</v>
      </c>
      <c r="D178">
        <v>1</v>
      </c>
      <c r="E178">
        <v>1</v>
      </c>
      <c r="F178">
        <v>1</v>
      </c>
      <c r="H178">
        <f t="shared" si="84"/>
        <v>49200</v>
      </c>
      <c r="I178">
        <f t="shared" si="85"/>
        <v>25</v>
      </c>
      <c r="J178">
        <f t="shared" si="86"/>
        <v>44200</v>
      </c>
      <c r="K178">
        <f t="shared" si="87"/>
        <v>17</v>
      </c>
      <c r="L178">
        <f t="shared" si="88"/>
        <v>39200</v>
      </c>
      <c r="M178">
        <f t="shared" si="89"/>
        <v>9</v>
      </c>
      <c r="N178">
        <f t="shared" si="90"/>
        <v>33800</v>
      </c>
      <c r="O178">
        <f t="shared" si="91"/>
        <v>1</v>
      </c>
    </row>
    <row r="179" spans="2:15" x14ac:dyDescent="0.25">
      <c r="B179">
        <v>34000</v>
      </c>
      <c r="C179">
        <v>1</v>
      </c>
      <c r="D179">
        <v>1</v>
      </c>
      <c r="E179">
        <v>1</v>
      </c>
      <c r="F179">
        <v>1</v>
      </c>
      <c r="H179">
        <f t="shared" si="84"/>
        <v>49400</v>
      </c>
      <c r="I179">
        <f t="shared" si="85"/>
        <v>25</v>
      </c>
      <c r="J179">
        <f t="shared" si="86"/>
        <v>44400</v>
      </c>
      <c r="K179">
        <f t="shared" si="87"/>
        <v>17</v>
      </c>
      <c r="L179">
        <f t="shared" si="88"/>
        <v>39400</v>
      </c>
      <c r="M179">
        <f t="shared" si="89"/>
        <v>9</v>
      </c>
      <c r="N179">
        <f t="shared" si="90"/>
        <v>34000</v>
      </c>
      <c r="O179">
        <f t="shared" si="91"/>
        <v>1</v>
      </c>
    </row>
    <row r="180" spans="2:15" x14ac:dyDescent="0.25">
      <c r="B180">
        <v>34200</v>
      </c>
      <c r="C180">
        <v>3</v>
      </c>
      <c r="D180" t="s">
        <v>182</v>
      </c>
      <c r="E180" t="s">
        <v>182</v>
      </c>
      <c r="F180">
        <v>2</v>
      </c>
      <c r="H180">
        <f t="shared" si="84"/>
        <v>49600</v>
      </c>
      <c r="I180">
        <f t="shared" si="85"/>
        <v>27</v>
      </c>
      <c r="J180">
        <f t="shared" si="86"/>
        <v>44600</v>
      </c>
      <c r="K180" t="e">
        <f t="shared" si="87"/>
        <v>#N/A</v>
      </c>
      <c r="L180">
        <f t="shared" si="88"/>
        <v>39600</v>
      </c>
      <c r="M180" t="e">
        <f t="shared" si="89"/>
        <v>#N/A</v>
      </c>
      <c r="N180">
        <f t="shared" si="90"/>
        <v>34200</v>
      </c>
      <c r="O180">
        <f t="shared" si="91"/>
        <v>2</v>
      </c>
    </row>
    <row r="181" spans="2:15" x14ac:dyDescent="0.25">
      <c r="B181">
        <v>34400</v>
      </c>
      <c r="C181">
        <v>1</v>
      </c>
      <c r="D181" t="s">
        <v>182</v>
      </c>
      <c r="E181" t="s">
        <v>182</v>
      </c>
      <c r="F181" t="s">
        <v>182</v>
      </c>
      <c r="H181">
        <f t="shared" si="84"/>
        <v>49800</v>
      </c>
      <c r="I181">
        <f t="shared" si="85"/>
        <v>25</v>
      </c>
      <c r="J181">
        <f t="shared" si="86"/>
        <v>44800</v>
      </c>
      <c r="K181" t="e">
        <f t="shared" si="87"/>
        <v>#N/A</v>
      </c>
      <c r="L181">
        <f t="shared" si="88"/>
        <v>39800</v>
      </c>
      <c r="M181" t="e">
        <f t="shared" si="89"/>
        <v>#N/A</v>
      </c>
      <c r="N181">
        <f t="shared" si="90"/>
        <v>34400</v>
      </c>
      <c r="O181" t="e">
        <f t="shared" si="91"/>
        <v>#N/A</v>
      </c>
    </row>
    <row r="182" spans="2:15" x14ac:dyDescent="0.25">
      <c r="B182">
        <v>34600</v>
      </c>
      <c r="C182" t="s">
        <v>182</v>
      </c>
      <c r="D182" t="s">
        <v>182</v>
      </c>
      <c r="E182" t="s">
        <v>182</v>
      </c>
      <c r="F182" t="s">
        <v>182</v>
      </c>
      <c r="H182">
        <f t="shared" si="84"/>
        <v>50000</v>
      </c>
      <c r="I182" t="e">
        <f t="shared" si="85"/>
        <v>#N/A</v>
      </c>
      <c r="J182">
        <f t="shared" si="86"/>
        <v>45000</v>
      </c>
      <c r="K182" t="e">
        <f t="shared" si="87"/>
        <v>#N/A</v>
      </c>
      <c r="L182">
        <f t="shared" si="88"/>
        <v>40000</v>
      </c>
      <c r="M182" t="e">
        <f t="shared" si="89"/>
        <v>#N/A</v>
      </c>
      <c r="N182">
        <f t="shared" si="90"/>
        <v>34600</v>
      </c>
      <c r="O182" t="e">
        <f t="shared" si="91"/>
        <v>#N/A</v>
      </c>
    </row>
    <row r="183" spans="2:15" x14ac:dyDescent="0.25">
      <c r="B183">
        <v>34800</v>
      </c>
      <c r="C183">
        <v>2</v>
      </c>
      <c r="D183">
        <v>3</v>
      </c>
      <c r="E183">
        <v>3</v>
      </c>
      <c r="F183">
        <v>4</v>
      </c>
      <c r="H183">
        <f t="shared" si="84"/>
        <v>50200</v>
      </c>
      <c r="I183">
        <f t="shared" si="85"/>
        <v>26</v>
      </c>
      <c r="J183">
        <f t="shared" si="86"/>
        <v>45200</v>
      </c>
      <c r="K183">
        <f t="shared" si="87"/>
        <v>19</v>
      </c>
      <c r="L183">
        <f t="shared" si="88"/>
        <v>40200</v>
      </c>
      <c r="M183">
        <f t="shared" si="89"/>
        <v>11</v>
      </c>
      <c r="N183">
        <f t="shared" si="90"/>
        <v>34800</v>
      </c>
      <c r="O183">
        <f t="shared" si="91"/>
        <v>4</v>
      </c>
    </row>
    <row r="184" spans="2:15" x14ac:dyDescent="0.25">
      <c r="B184">
        <v>35000</v>
      </c>
      <c r="C184" t="s">
        <v>182</v>
      </c>
      <c r="D184" t="s">
        <v>182</v>
      </c>
      <c r="E184" t="s">
        <v>182</v>
      </c>
      <c r="F184" t="s">
        <v>182</v>
      </c>
      <c r="H184">
        <f t="shared" si="84"/>
        <v>50400</v>
      </c>
      <c r="I184" t="e">
        <f t="shared" si="85"/>
        <v>#N/A</v>
      </c>
      <c r="J184">
        <f t="shared" si="86"/>
        <v>45400</v>
      </c>
      <c r="K184" t="e">
        <f t="shared" si="87"/>
        <v>#N/A</v>
      </c>
      <c r="L184">
        <f t="shared" si="88"/>
        <v>40400</v>
      </c>
      <c r="M184" t="e">
        <f t="shared" si="89"/>
        <v>#N/A</v>
      </c>
      <c r="N184">
        <f t="shared" si="90"/>
        <v>35000</v>
      </c>
      <c r="O184" t="e">
        <f t="shared" si="91"/>
        <v>#N/A</v>
      </c>
    </row>
    <row r="185" spans="2:15" x14ac:dyDescent="0.25">
      <c r="B185">
        <v>35200</v>
      </c>
      <c r="C185">
        <v>3</v>
      </c>
      <c r="D185">
        <v>2</v>
      </c>
      <c r="E185">
        <v>2</v>
      </c>
      <c r="F185">
        <v>2</v>
      </c>
      <c r="H185">
        <f t="shared" si="84"/>
        <v>50600</v>
      </c>
      <c r="I185">
        <f t="shared" si="85"/>
        <v>27</v>
      </c>
      <c r="J185">
        <f t="shared" si="86"/>
        <v>45600</v>
      </c>
      <c r="K185">
        <f t="shared" si="87"/>
        <v>18</v>
      </c>
      <c r="L185">
        <f t="shared" si="88"/>
        <v>40600</v>
      </c>
      <c r="M185">
        <f t="shared" si="89"/>
        <v>10</v>
      </c>
      <c r="N185">
        <f t="shared" si="90"/>
        <v>35200</v>
      </c>
      <c r="O185">
        <f t="shared" si="91"/>
        <v>2</v>
      </c>
    </row>
    <row r="186" spans="2:15" x14ac:dyDescent="0.25">
      <c r="B186">
        <v>35400</v>
      </c>
      <c r="C186" t="s">
        <v>182</v>
      </c>
      <c r="D186" t="s">
        <v>182</v>
      </c>
      <c r="E186" t="s">
        <v>182</v>
      </c>
      <c r="F186" t="s">
        <v>182</v>
      </c>
      <c r="H186">
        <f t="shared" si="84"/>
        <v>50800</v>
      </c>
      <c r="I186" t="e">
        <f t="shared" si="85"/>
        <v>#N/A</v>
      </c>
      <c r="J186">
        <f t="shared" si="86"/>
        <v>45800</v>
      </c>
      <c r="K186" t="e">
        <f t="shared" si="87"/>
        <v>#N/A</v>
      </c>
      <c r="L186">
        <f t="shared" si="88"/>
        <v>40800</v>
      </c>
      <c r="M186" t="e">
        <f t="shared" si="89"/>
        <v>#N/A</v>
      </c>
      <c r="N186">
        <f t="shared" si="90"/>
        <v>35400</v>
      </c>
      <c r="O186" t="e">
        <f t="shared" si="91"/>
        <v>#N/A</v>
      </c>
    </row>
    <row r="187" spans="2:15" x14ac:dyDescent="0.25">
      <c r="B187">
        <v>35600</v>
      </c>
      <c r="C187" t="s">
        <v>182</v>
      </c>
      <c r="D187" t="s">
        <v>182</v>
      </c>
      <c r="E187" t="s">
        <v>182</v>
      </c>
      <c r="F187" t="s">
        <v>182</v>
      </c>
      <c r="H187">
        <f t="shared" si="84"/>
        <v>51000</v>
      </c>
      <c r="I187" t="e">
        <f t="shared" si="85"/>
        <v>#N/A</v>
      </c>
      <c r="J187">
        <f t="shared" si="86"/>
        <v>46000</v>
      </c>
      <c r="K187" t="e">
        <f t="shared" si="87"/>
        <v>#N/A</v>
      </c>
      <c r="L187">
        <f t="shared" si="88"/>
        <v>41000</v>
      </c>
      <c r="M187" t="e">
        <f t="shared" si="89"/>
        <v>#N/A</v>
      </c>
      <c r="N187">
        <f t="shared" si="90"/>
        <v>35600</v>
      </c>
      <c r="O187" t="e">
        <f t="shared" si="91"/>
        <v>#N/A</v>
      </c>
    </row>
    <row r="188" spans="2:15" x14ac:dyDescent="0.25">
      <c r="B188">
        <v>35800</v>
      </c>
      <c r="C188">
        <v>4</v>
      </c>
      <c r="D188">
        <v>2</v>
      </c>
      <c r="E188">
        <v>2</v>
      </c>
      <c r="F188">
        <v>2</v>
      </c>
      <c r="H188">
        <f t="shared" si="84"/>
        <v>51200</v>
      </c>
      <c r="I188">
        <f t="shared" si="85"/>
        <v>28</v>
      </c>
      <c r="J188">
        <f t="shared" si="86"/>
        <v>46200</v>
      </c>
      <c r="K188">
        <f t="shared" si="87"/>
        <v>18</v>
      </c>
      <c r="L188">
        <f t="shared" si="88"/>
        <v>41200</v>
      </c>
      <c r="M188">
        <f t="shared" si="89"/>
        <v>10</v>
      </c>
      <c r="N188">
        <f t="shared" si="90"/>
        <v>35800</v>
      </c>
      <c r="O188">
        <f t="shared" si="91"/>
        <v>2</v>
      </c>
    </row>
    <row r="189" spans="2:15" x14ac:dyDescent="0.25">
      <c r="B189">
        <v>36000</v>
      </c>
      <c r="C189" t="s">
        <v>182</v>
      </c>
      <c r="D189" t="s">
        <v>182</v>
      </c>
      <c r="E189" t="s">
        <v>182</v>
      </c>
      <c r="F189" t="s">
        <v>182</v>
      </c>
      <c r="H189">
        <f t="shared" si="84"/>
        <v>51400</v>
      </c>
      <c r="I189" t="e">
        <f t="shared" si="85"/>
        <v>#N/A</v>
      </c>
      <c r="J189">
        <f t="shared" si="86"/>
        <v>46400</v>
      </c>
      <c r="K189" t="e">
        <f t="shared" si="87"/>
        <v>#N/A</v>
      </c>
      <c r="L189">
        <f t="shared" si="88"/>
        <v>41400</v>
      </c>
      <c r="M189" t="e">
        <f t="shared" si="89"/>
        <v>#N/A</v>
      </c>
      <c r="N189">
        <f t="shared" si="90"/>
        <v>36000</v>
      </c>
      <c r="O189" t="e">
        <f t="shared" si="91"/>
        <v>#N/A</v>
      </c>
    </row>
    <row r="190" spans="2:15" x14ac:dyDescent="0.25">
      <c r="B190">
        <v>36200</v>
      </c>
      <c r="C190">
        <v>2</v>
      </c>
      <c r="D190">
        <v>2</v>
      </c>
      <c r="E190">
        <v>2</v>
      </c>
      <c r="F190">
        <v>2</v>
      </c>
      <c r="H190">
        <f t="shared" si="84"/>
        <v>51600</v>
      </c>
      <c r="I190">
        <f t="shared" si="85"/>
        <v>26</v>
      </c>
      <c r="J190">
        <f t="shared" si="86"/>
        <v>46600</v>
      </c>
      <c r="K190">
        <f t="shared" si="87"/>
        <v>18</v>
      </c>
      <c r="L190">
        <f t="shared" si="88"/>
        <v>41600</v>
      </c>
      <c r="M190">
        <f t="shared" si="89"/>
        <v>10</v>
      </c>
      <c r="N190">
        <f t="shared" si="90"/>
        <v>36200</v>
      </c>
      <c r="O190">
        <f t="shared" si="91"/>
        <v>2</v>
      </c>
    </row>
    <row r="191" spans="2:15" x14ac:dyDescent="0.25">
      <c r="B191">
        <v>36400</v>
      </c>
      <c r="C191">
        <v>1</v>
      </c>
      <c r="D191">
        <v>1</v>
      </c>
      <c r="E191">
        <v>1</v>
      </c>
      <c r="F191">
        <v>1</v>
      </c>
      <c r="H191">
        <f t="shared" si="84"/>
        <v>51800</v>
      </c>
      <c r="I191">
        <f t="shared" si="85"/>
        <v>25</v>
      </c>
      <c r="J191">
        <f t="shared" si="86"/>
        <v>46800</v>
      </c>
      <c r="K191">
        <f t="shared" si="87"/>
        <v>17</v>
      </c>
      <c r="L191">
        <f t="shared" si="88"/>
        <v>41800</v>
      </c>
      <c r="M191">
        <f t="shared" si="89"/>
        <v>9</v>
      </c>
      <c r="N191">
        <f t="shared" si="90"/>
        <v>36400</v>
      </c>
      <c r="O191">
        <f t="shared" si="91"/>
        <v>1</v>
      </c>
    </row>
    <row r="192" spans="2:15" x14ac:dyDescent="0.25">
      <c r="B192">
        <v>36600</v>
      </c>
      <c r="C192" t="s">
        <v>182</v>
      </c>
      <c r="D192" t="s">
        <v>182</v>
      </c>
      <c r="E192" t="s">
        <v>182</v>
      </c>
      <c r="F192" t="s">
        <v>182</v>
      </c>
      <c r="H192">
        <f t="shared" si="84"/>
        <v>52000</v>
      </c>
      <c r="I192" t="e">
        <f t="shared" si="85"/>
        <v>#N/A</v>
      </c>
      <c r="J192">
        <f t="shared" si="86"/>
        <v>47000</v>
      </c>
      <c r="K192" t="e">
        <f t="shared" si="87"/>
        <v>#N/A</v>
      </c>
      <c r="L192">
        <f t="shared" si="88"/>
        <v>42000</v>
      </c>
      <c r="M192" t="e">
        <f t="shared" si="89"/>
        <v>#N/A</v>
      </c>
      <c r="N192">
        <f t="shared" si="90"/>
        <v>36600</v>
      </c>
      <c r="O192" t="e">
        <f t="shared" si="91"/>
        <v>#N/A</v>
      </c>
    </row>
    <row r="193" spans="2:15" x14ac:dyDescent="0.25">
      <c r="B193">
        <v>36800</v>
      </c>
      <c r="C193">
        <v>1</v>
      </c>
      <c r="D193">
        <v>1</v>
      </c>
      <c r="E193">
        <v>1</v>
      </c>
      <c r="F193">
        <v>1</v>
      </c>
      <c r="H193">
        <f t="shared" si="84"/>
        <v>52200</v>
      </c>
      <c r="I193">
        <f t="shared" si="85"/>
        <v>25</v>
      </c>
      <c r="J193">
        <f t="shared" si="86"/>
        <v>47200</v>
      </c>
      <c r="K193">
        <f t="shared" si="87"/>
        <v>17</v>
      </c>
      <c r="L193">
        <f t="shared" si="88"/>
        <v>42200</v>
      </c>
      <c r="M193">
        <f t="shared" si="89"/>
        <v>9</v>
      </c>
      <c r="N193">
        <f t="shared" si="90"/>
        <v>36800</v>
      </c>
      <c r="O193">
        <f t="shared" si="91"/>
        <v>1</v>
      </c>
    </row>
    <row r="194" spans="2:15" x14ac:dyDescent="0.25">
      <c r="B194">
        <v>37000</v>
      </c>
      <c r="C194">
        <v>3</v>
      </c>
      <c r="D194">
        <v>3</v>
      </c>
      <c r="E194">
        <v>3</v>
      </c>
      <c r="F194">
        <v>3</v>
      </c>
      <c r="H194">
        <f t="shared" si="84"/>
        <v>52400</v>
      </c>
      <c r="I194">
        <f t="shared" si="85"/>
        <v>27</v>
      </c>
      <c r="J194">
        <f t="shared" si="86"/>
        <v>47400</v>
      </c>
      <c r="K194">
        <f t="shared" si="87"/>
        <v>19</v>
      </c>
      <c r="L194">
        <f t="shared" si="88"/>
        <v>42400</v>
      </c>
      <c r="M194">
        <f t="shared" si="89"/>
        <v>11</v>
      </c>
      <c r="N194">
        <f t="shared" si="90"/>
        <v>37000</v>
      </c>
      <c r="O194">
        <f t="shared" si="91"/>
        <v>3</v>
      </c>
    </row>
    <row r="195" spans="2:15" x14ac:dyDescent="0.25">
      <c r="B195">
        <v>37200</v>
      </c>
      <c r="C195">
        <v>1</v>
      </c>
      <c r="D195">
        <v>1</v>
      </c>
      <c r="E195">
        <v>1</v>
      </c>
      <c r="F195">
        <v>1</v>
      </c>
      <c r="H195">
        <f t="shared" si="84"/>
        <v>52600</v>
      </c>
      <c r="I195">
        <f t="shared" si="85"/>
        <v>25</v>
      </c>
      <c r="J195">
        <f t="shared" si="86"/>
        <v>47600</v>
      </c>
      <c r="K195">
        <f t="shared" si="87"/>
        <v>17</v>
      </c>
      <c r="L195">
        <f t="shared" si="88"/>
        <v>42600</v>
      </c>
      <c r="M195">
        <f t="shared" si="89"/>
        <v>9</v>
      </c>
      <c r="N195">
        <f t="shared" si="90"/>
        <v>37200</v>
      </c>
      <c r="O195">
        <f t="shared" si="91"/>
        <v>1</v>
      </c>
    </row>
    <row r="196" spans="2:15" x14ac:dyDescent="0.25">
      <c r="B196">
        <v>37400</v>
      </c>
      <c r="C196" t="s">
        <v>182</v>
      </c>
      <c r="D196" t="s">
        <v>182</v>
      </c>
      <c r="E196" t="s">
        <v>182</v>
      </c>
      <c r="F196" t="s">
        <v>182</v>
      </c>
      <c r="H196">
        <f t="shared" si="84"/>
        <v>52800</v>
      </c>
      <c r="I196" t="e">
        <f t="shared" si="85"/>
        <v>#N/A</v>
      </c>
      <c r="J196">
        <f t="shared" si="86"/>
        <v>47800</v>
      </c>
      <c r="K196" t="e">
        <f t="shared" si="87"/>
        <v>#N/A</v>
      </c>
      <c r="L196">
        <f t="shared" si="88"/>
        <v>42800</v>
      </c>
      <c r="M196" t="e">
        <f t="shared" si="89"/>
        <v>#N/A</v>
      </c>
      <c r="N196">
        <f t="shared" si="90"/>
        <v>37400</v>
      </c>
      <c r="O196" t="e">
        <f t="shared" si="91"/>
        <v>#N/A</v>
      </c>
    </row>
    <row r="197" spans="2:15" x14ac:dyDescent="0.25">
      <c r="B197">
        <v>37600</v>
      </c>
      <c r="C197">
        <v>1</v>
      </c>
      <c r="D197">
        <v>2</v>
      </c>
      <c r="E197">
        <v>3</v>
      </c>
      <c r="F197">
        <v>2</v>
      </c>
      <c r="H197">
        <f t="shared" si="84"/>
        <v>53000</v>
      </c>
      <c r="I197">
        <f t="shared" si="85"/>
        <v>25</v>
      </c>
      <c r="J197">
        <f t="shared" si="86"/>
        <v>48000</v>
      </c>
      <c r="K197">
        <f t="shared" si="87"/>
        <v>18</v>
      </c>
      <c r="L197">
        <f t="shared" si="88"/>
        <v>43000</v>
      </c>
      <c r="M197">
        <f t="shared" si="89"/>
        <v>11</v>
      </c>
      <c r="N197">
        <f t="shared" si="90"/>
        <v>37600</v>
      </c>
      <c r="O197">
        <f t="shared" si="91"/>
        <v>2</v>
      </c>
    </row>
    <row r="198" spans="2:15" x14ac:dyDescent="0.25">
      <c r="B198">
        <v>37800</v>
      </c>
      <c r="C198">
        <v>6</v>
      </c>
      <c r="D198">
        <v>3</v>
      </c>
      <c r="E198">
        <v>2</v>
      </c>
      <c r="F198">
        <v>3</v>
      </c>
      <c r="H198">
        <f t="shared" si="84"/>
        <v>53200</v>
      </c>
      <c r="I198">
        <f t="shared" si="85"/>
        <v>30</v>
      </c>
      <c r="J198">
        <f t="shared" si="86"/>
        <v>48200</v>
      </c>
      <c r="K198">
        <f t="shared" si="87"/>
        <v>19</v>
      </c>
      <c r="L198">
        <f t="shared" si="88"/>
        <v>43200</v>
      </c>
      <c r="M198">
        <f t="shared" si="89"/>
        <v>10</v>
      </c>
      <c r="N198">
        <f t="shared" si="90"/>
        <v>37800</v>
      </c>
      <c r="O198">
        <f t="shared" si="91"/>
        <v>3</v>
      </c>
    </row>
    <row r="199" spans="2:15" x14ac:dyDescent="0.25">
      <c r="B199">
        <v>38000</v>
      </c>
      <c r="C199" t="s">
        <v>182</v>
      </c>
      <c r="D199" t="s">
        <v>182</v>
      </c>
      <c r="E199" t="s">
        <v>182</v>
      </c>
      <c r="F199" t="s">
        <v>182</v>
      </c>
      <c r="H199">
        <f t="shared" si="84"/>
        <v>53400</v>
      </c>
      <c r="I199" t="e">
        <f t="shared" si="85"/>
        <v>#N/A</v>
      </c>
      <c r="J199">
        <f t="shared" si="86"/>
        <v>48400</v>
      </c>
      <c r="K199" t="e">
        <f t="shared" si="87"/>
        <v>#N/A</v>
      </c>
      <c r="L199">
        <f t="shared" si="88"/>
        <v>43400</v>
      </c>
      <c r="M199" t="e">
        <f t="shared" si="89"/>
        <v>#N/A</v>
      </c>
      <c r="N199">
        <f t="shared" si="90"/>
        <v>38000</v>
      </c>
      <c r="O199" t="e">
        <f t="shared" si="91"/>
        <v>#N/A</v>
      </c>
    </row>
    <row r="200" spans="2:15" x14ac:dyDescent="0.25">
      <c r="B200">
        <v>38200</v>
      </c>
      <c r="C200">
        <v>2</v>
      </c>
      <c r="D200">
        <v>2</v>
      </c>
      <c r="E200">
        <v>2</v>
      </c>
      <c r="F200">
        <v>2</v>
      </c>
      <c r="H200">
        <f t="shared" si="84"/>
        <v>53600</v>
      </c>
      <c r="I200">
        <f t="shared" si="85"/>
        <v>26</v>
      </c>
      <c r="J200">
        <f t="shared" si="86"/>
        <v>48600</v>
      </c>
      <c r="K200">
        <f t="shared" si="87"/>
        <v>18</v>
      </c>
      <c r="L200">
        <f t="shared" si="88"/>
        <v>43600</v>
      </c>
      <c r="M200">
        <f t="shared" si="89"/>
        <v>10</v>
      </c>
      <c r="N200">
        <f t="shared" si="90"/>
        <v>38200</v>
      </c>
      <c r="O200">
        <f t="shared" si="91"/>
        <v>2</v>
      </c>
    </row>
    <row r="201" spans="2:15" x14ac:dyDescent="0.25">
      <c r="B201">
        <v>38400</v>
      </c>
      <c r="C201" t="s">
        <v>182</v>
      </c>
      <c r="D201" t="s">
        <v>182</v>
      </c>
      <c r="E201" t="s">
        <v>182</v>
      </c>
      <c r="F201" t="s">
        <v>182</v>
      </c>
      <c r="H201">
        <f t="shared" si="84"/>
        <v>53800</v>
      </c>
      <c r="I201" t="e">
        <f t="shared" si="85"/>
        <v>#N/A</v>
      </c>
      <c r="J201">
        <f t="shared" si="86"/>
        <v>48800</v>
      </c>
      <c r="K201" t="e">
        <f t="shared" si="87"/>
        <v>#N/A</v>
      </c>
      <c r="L201">
        <f t="shared" si="88"/>
        <v>43800</v>
      </c>
      <c r="M201" t="e">
        <f t="shared" si="89"/>
        <v>#N/A</v>
      </c>
      <c r="N201">
        <f t="shared" si="90"/>
        <v>38400</v>
      </c>
      <c r="O201" t="e">
        <f t="shared" si="91"/>
        <v>#N/A</v>
      </c>
    </row>
    <row r="202" spans="2:15" x14ac:dyDescent="0.25">
      <c r="B202">
        <v>38600</v>
      </c>
      <c r="C202" t="s">
        <v>182</v>
      </c>
      <c r="D202" t="s">
        <v>182</v>
      </c>
      <c r="E202" t="s">
        <v>182</v>
      </c>
      <c r="F202" t="s">
        <v>182</v>
      </c>
      <c r="H202">
        <f t="shared" si="84"/>
        <v>54000</v>
      </c>
      <c r="I202" t="e">
        <f t="shared" si="85"/>
        <v>#N/A</v>
      </c>
      <c r="J202">
        <f t="shared" si="86"/>
        <v>49000</v>
      </c>
      <c r="K202" t="e">
        <f t="shared" si="87"/>
        <v>#N/A</v>
      </c>
      <c r="L202">
        <f t="shared" si="88"/>
        <v>44000</v>
      </c>
      <c r="M202" t="e">
        <f t="shared" si="89"/>
        <v>#N/A</v>
      </c>
      <c r="N202">
        <f t="shared" si="90"/>
        <v>38600</v>
      </c>
      <c r="O202" t="e">
        <f t="shared" si="91"/>
        <v>#N/A</v>
      </c>
    </row>
    <row r="203" spans="2:15" x14ac:dyDescent="0.25">
      <c r="B203">
        <v>38800</v>
      </c>
      <c r="C203" t="s">
        <v>182</v>
      </c>
      <c r="D203" t="s">
        <v>182</v>
      </c>
      <c r="E203" t="s">
        <v>182</v>
      </c>
      <c r="F203" t="s">
        <v>182</v>
      </c>
      <c r="H203">
        <f t="shared" si="84"/>
        <v>54200</v>
      </c>
      <c r="I203" t="e">
        <f t="shared" si="85"/>
        <v>#N/A</v>
      </c>
      <c r="J203">
        <f t="shared" si="86"/>
        <v>49200</v>
      </c>
      <c r="K203" t="e">
        <f t="shared" si="87"/>
        <v>#N/A</v>
      </c>
      <c r="L203">
        <f t="shared" si="88"/>
        <v>44200</v>
      </c>
      <c r="M203" t="e">
        <f t="shared" si="89"/>
        <v>#N/A</v>
      </c>
      <c r="N203">
        <f t="shared" si="90"/>
        <v>38800</v>
      </c>
      <c r="O203" t="e">
        <f t="shared" si="91"/>
        <v>#N/A</v>
      </c>
    </row>
    <row r="204" spans="2:15" x14ac:dyDescent="0.25">
      <c r="B204">
        <v>39000</v>
      </c>
      <c r="C204">
        <v>4</v>
      </c>
      <c r="D204">
        <v>2</v>
      </c>
      <c r="E204">
        <v>2</v>
      </c>
      <c r="F204">
        <v>2</v>
      </c>
      <c r="H204">
        <f t="shared" ref="H204:H267" si="92">B204+$N$9</f>
        <v>54400</v>
      </c>
      <c r="I204">
        <f t="shared" ref="I204:I267" si="93">IF(C204="",NA(),C204+O$9)</f>
        <v>28</v>
      </c>
      <c r="J204">
        <f t="shared" ref="J204:J267" si="94">$N204+L$9</f>
        <v>49400</v>
      </c>
      <c r="K204">
        <f t="shared" ref="K204:K267" si="95">IF(D204="",NA(),D204+M$9)</f>
        <v>18</v>
      </c>
      <c r="L204">
        <f t="shared" ref="L204:L267" si="96">$N204+J$9</f>
        <v>44400</v>
      </c>
      <c r="M204">
        <f t="shared" ref="M204:M267" si="97">IF(E204="",NA(),E204+K$9)</f>
        <v>10</v>
      </c>
      <c r="N204">
        <f t="shared" ref="N204:N267" si="98">$B204+I$9</f>
        <v>39000</v>
      </c>
      <c r="O204">
        <f t="shared" ref="O204:O267" si="99">IF(F204="",NA(),F204+I$9)</f>
        <v>2</v>
      </c>
    </row>
    <row r="205" spans="2:15" x14ac:dyDescent="0.25">
      <c r="B205">
        <v>39200</v>
      </c>
      <c r="C205">
        <v>1</v>
      </c>
      <c r="D205" t="s">
        <v>182</v>
      </c>
      <c r="E205" t="s">
        <v>182</v>
      </c>
      <c r="F205" t="s">
        <v>182</v>
      </c>
      <c r="H205">
        <f t="shared" si="92"/>
        <v>54600</v>
      </c>
      <c r="I205">
        <f t="shared" si="93"/>
        <v>25</v>
      </c>
      <c r="J205">
        <f t="shared" si="94"/>
        <v>49600</v>
      </c>
      <c r="K205" t="e">
        <f t="shared" si="95"/>
        <v>#N/A</v>
      </c>
      <c r="L205">
        <f t="shared" si="96"/>
        <v>44600</v>
      </c>
      <c r="M205" t="e">
        <f t="shared" si="97"/>
        <v>#N/A</v>
      </c>
      <c r="N205">
        <f t="shared" si="98"/>
        <v>39200</v>
      </c>
      <c r="O205" t="e">
        <f t="shared" si="99"/>
        <v>#N/A</v>
      </c>
    </row>
    <row r="206" spans="2:15" x14ac:dyDescent="0.25">
      <c r="B206">
        <v>39400</v>
      </c>
      <c r="C206">
        <v>2</v>
      </c>
      <c r="D206">
        <v>2</v>
      </c>
      <c r="E206">
        <v>1</v>
      </c>
      <c r="F206">
        <v>2</v>
      </c>
      <c r="H206">
        <f t="shared" si="92"/>
        <v>54800</v>
      </c>
      <c r="I206">
        <f t="shared" si="93"/>
        <v>26</v>
      </c>
      <c r="J206">
        <f t="shared" si="94"/>
        <v>49800</v>
      </c>
      <c r="K206">
        <f t="shared" si="95"/>
        <v>18</v>
      </c>
      <c r="L206">
        <f t="shared" si="96"/>
        <v>44800</v>
      </c>
      <c r="M206">
        <f t="shared" si="97"/>
        <v>9</v>
      </c>
      <c r="N206">
        <f t="shared" si="98"/>
        <v>39400</v>
      </c>
      <c r="O206">
        <f t="shared" si="99"/>
        <v>2</v>
      </c>
    </row>
    <row r="207" spans="2:15" x14ac:dyDescent="0.25">
      <c r="B207">
        <v>39600</v>
      </c>
      <c r="C207" t="s">
        <v>182</v>
      </c>
      <c r="D207" t="s">
        <v>182</v>
      </c>
      <c r="E207" t="s">
        <v>182</v>
      </c>
      <c r="F207" t="s">
        <v>182</v>
      </c>
      <c r="H207">
        <f t="shared" si="92"/>
        <v>55000</v>
      </c>
      <c r="I207" t="e">
        <f t="shared" si="93"/>
        <v>#N/A</v>
      </c>
      <c r="J207">
        <f t="shared" si="94"/>
        <v>50000</v>
      </c>
      <c r="K207" t="e">
        <f t="shared" si="95"/>
        <v>#N/A</v>
      </c>
      <c r="L207">
        <f t="shared" si="96"/>
        <v>45000</v>
      </c>
      <c r="M207" t="e">
        <f t="shared" si="97"/>
        <v>#N/A</v>
      </c>
      <c r="N207">
        <f t="shared" si="98"/>
        <v>39600</v>
      </c>
      <c r="O207" t="e">
        <f t="shared" si="99"/>
        <v>#N/A</v>
      </c>
    </row>
    <row r="208" spans="2:15" x14ac:dyDescent="0.25">
      <c r="B208">
        <v>39800</v>
      </c>
      <c r="C208">
        <v>1</v>
      </c>
      <c r="D208" t="s">
        <v>182</v>
      </c>
      <c r="E208" t="s">
        <v>182</v>
      </c>
      <c r="F208" t="s">
        <v>182</v>
      </c>
      <c r="H208">
        <f t="shared" si="92"/>
        <v>55200</v>
      </c>
      <c r="I208">
        <f t="shared" si="93"/>
        <v>25</v>
      </c>
      <c r="J208">
        <f t="shared" si="94"/>
        <v>50200</v>
      </c>
      <c r="K208" t="e">
        <f t="shared" si="95"/>
        <v>#N/A</v>
      </c>
      <c r="L208">
        <f t="shared" si="96"/>
        <v>45200</v>
      </c>
      <c r="M208" t="e">
        <f t="shared" si="97"/>
        <v>#N/A</v>
      </c>
      <c r="N208">
        <f t="shared" si="98"/>
        <v>39800</v>
      </c>
      <c r="O208" t="e">
        <f t="shared" si="99"/>
        <v>#N/A</v>
      </c>
    </row>
    <row r="209" spans="2:15" x14ac:dyDescent="0.25">
      <c r="B209">
        <v>40000</v>
      </c>
      <c r="C209">
        <v>4</v>
      </c>
      <c r="D209">
        <v>4</v>
      </c>
      <c r="E209">
        <v>3</v>
      </c>
      <c r="F209">
        <v>2</v>
      </c>
      <c r="H209">
        <f t="shared" si="92"/>
        <v>55400</v>
      </c>
      <c r="I209">
        <f t="shared" si="93"/>
        <v>28</v>
      </c>
      <c r="J209">
        <f t="shared" si="94"/>
        <v>50400</v>
      </c>
      <c r="K209">
        <f t="shared" si="95"/>
        <v>20</v>
      </c>
      <c r="L209">
        <f t="shared" si="96"/>
        <v>45400</v>
      </c>
      <c r="M209">
        <f t="shared" si="97"/>
        <v>11</v>
      </c>
      <c r="N209">
        <f t="shared" si="98"/>
        <v>40000</v>
      </c>
      <c r="O209">
        <f t="shared" si="99"/>
        <v>2</v>
      </c>
    </row>
    <row r="210" spans="2:15" x14ac:dyDescent="0.25">
      <c r="B210">
        <v>40200</v>
      </c>
      <c r="C210">
        <v>5</v>
      </c>
      <c r="D210">
        <v>3</v>
      </c>
      <c r="E210">
        <v>3</v>
      </c>
      <c r="F210">
        <v>1</v>
      </c>
      <c r="H210">
        <f t="shared" si="92"/>
        <v>55600</v>
      </c>
      <c r="I210">
        <f t="shared" si="93"/>
        <v>29</v>
      </c>
      <c r="J210">
        <f t="shared" si="94"/>
        <v>50600</v>
      </c>
      <c r="K210">
        <f t="shared" si="95"/>
        <v>19</v>
      </c>
      <c r="L210">
        <f t="shared" si="96"/>
        <v>45600</v>
      </c>
      <c r="M210">
        <f t="shared" si="97"/>
        <v>11</v>
      </c>
      <c r="N210">
        <f t="shared" si="98"/>
        <v>40200</v>
      </c>
      <c r="O210">
        <f t="shared" si="99"/>
        <v>1</v>
      </c>
    </row>
    <row r="211" spans="2:15" x14ac:dyDescent="0.25">
      <c r="B211">
        <v>40400</v>
      </c>
      <c r="C211">
        <v>1</v>
      </c>
      <c r="D211" t="s">
        <v>182</v>
      </c>
      <c r="E211" t="s">
        <v>182</v>
      </c>
      <c r="F211" t="s">
        <v>182</v>
      </c>
      <c r="H211">
        <f t="shared" si="92"/>
        <v>55800</v>
      </c>
      <c r="I211">
        <f t="shared" si="93"/>
        <v>25</v>
      </c>
      <c r="J211">
        <f t="shared" si="94"/>
        <v>50800</v>
      </c>
      <c r="K211" t="e">
        <f t="shared" si="95"/>
        <v>#N/A</v>
      </c>
      <c r="L211">
        <f t="shared" si="96"/>
        <v>45800</v>
      </c>
      <c r="M211" t="e">
        <f t="shared" si="97"/>
        <v>#N/A</v>
      </c>
      <c r="N211">
        <f t="shared" si="98"/>
        <v>40400</v>
      </c>
      <c r="O211" t="e">
        <f t="shared" si="99"/>
        <v>#N/A</v>
      </c>
    </row>
    <row r="212" spans="2:15" x14ac:dyDescent="0.25">
      <c r="B212">
        <v>40600</v>
      </c>
      <c r="C212">
        <v>3</v>
      </c>
      <c r="D212">
        <v>4</v>
      </c>
      <c r="E212">
        <v>2</v>
      </c>
      <c r="F212">
        <v>1</v>
      </c>
      <c r="H212">
        <f t="shared" si="92"/>
        <v>56000</v>
      </c>
      <c r="I212">
        <f t="shared" si="93"/>
        <v>27</v>
      </c>
      <c r="J212">
        <f t="shared" si="94"/>
        <v>51000</v>
      </c>
      <c r="K212">
        <f t="shared" si="95"/>
        <v>20</v>
      </c>
      <c r="L212">
        <f t="shared" si="96"/>
        <v>46000</v>
      </c>
      <c r="M212">
        <f t="shared" si="97"/>
        <v>10</v>
      </c>
      <c r="N212">
        <f t="shared" si="98"/>
        <v>40600</v>
      </c>
      <c r="O212">
        <f t="shared" si="99"/>
        <v>1</v>
      </c>
    </row>
    <row r="213" spans="2:15" x14ac:dyDescent="0.25">
      <c r="B213">
        <v>40800</v>
      </c>
      <c r="C213">
        <v>2</v>
      </c>
      <c r="D213">
        <v>1</v>
      </c>
      <c r="E213">
        <v>1</v>
      </c>
      <c r="F213">
        <v>1</v>
      </c>
      <c r="H213">
        <f t="shared" si="92"/>
        <v>56200</v>
      </c>
      <c r="I213">
        <f t="shared" si="93"/>
        <v>26</v>
      </c>
      <c r="J213">
        <f t="shared" si="94"/>
        <v>51200</v>
      </c>
      <c r="K213">
        <f t="shared" si="95"/>
        <v>17</v>
      </c>
      <c r="L213">
        <f t="shared" si="96"/>
        <v>46200</v>
      </c>
      <c r="M213">
        <f t="shared" si="97"/>
        <v>9</v>
      </c>
      <c r="N213">
        <f t="shared" si="98"/>
        <v>40800</v>
      </c>
      <c r="O213">
        <f t="shared" si="99"/>
        <v>1</v>
      </c>
    </row>
    <row r="214" spans="2:15" x14ac:dyDescent="0.25">
      <c r="B214">
        <v>41000</v>
      </c>
      <c r="C214">
        <v>3</v>
      </c>
      <c r="D214">
        <v>1</v>
      </c>
      <c r="E214">
        <v>1</v>
      </c>
      <c r="F214">
        <v>1</v>
      </c>
      <c r="H214">
        <f t="shared" si="92"/>
        <v>56400</v>
      </c>
      <c r="I214">
        <f t="shared" si="93"/>
        <v>27</v>
      </c>
      <c r="J214">
        <f t="shared" si="94"/>
        <v>51400</v>
      </c>
      <c r="K214">
        <f t="shared" si="95"/>
        <v>17</v>
      </c>
      <c r="L214">
        <f t="shared" si="96"/>
        <v>46400</v>
      </c>
      <c r="M214">
        <f t="shared" si="97"/>
        <v>9</v>
      </c>
      <c r="N214">
        <f t="shared" si="98"/>
        <v>41000</v>
      </c>
      <c r="O214">
        <f t="shared" si="99"/>
        <v>1</v>
      </c>
    </row>
    <row r="215" spans="2:15" x14ac:dyDescent="0.25">
      <c r="B215">
        <v>41200</v>
      </c>
      <c r="C215">
        <v>4</v>
      </c>
      <c r="D215">
        <v>3</v>
      </c>
      <c r="E215">
        <v>1</v>
      </c>
      <c r="F215">
        <v>1</v>
      </c>
      <c r="H215">
        <f t="shared" si="92"/>
        <v>56600</v>
      </c>
      <c r="I215">
        <f t="shared" si="93"/>
        <v>28</v>
      </c>
      <c r="J215">
        <f t="shared" si="94"/>
        <v>51600</v>
      </c>
      <c r="K215">
        <f t="shared" si="95"/>
        <v>19</v>
      </c>
      <c r="L215">
        <f t="shared" si="96"/>
        <v>46600</v>
      </c>
      <c r="M215">
        <f t="shared" si="97"/>
        <v>9</v>
      </c>
      <c r="N215">
        <f t="shared" si="98"/>
        <v>41200</v>
      </c>
      <c r="O215">
        <f t="shared" si="99"/>
        <v>1</v>
      </c>
    </row>
    <row r="216" spans="2:15" x14ac:dyDescent="0.25">
      <c r="B216">
        <v>41400</v>
      </c>
      <c r="C216">
        <v>1</v>
      </c>
      <c r="D216" t="s">
        <v>182</v>
      </c>
      <c r="E216">
        <v>1</v>
      </c>
      <c r="F216" t="s">
        <v>182</v>
      </c>
      <c r="H216">
        <f t="shared" si="92"/>
        <v>56800</v>
      </c>
      <c r="I216">
        <f t="shared" si="93"/>
        <v>25</v>
      </c>
      <c r="J216">
        <f t="shared" si="94"/>
        <v>51800</v>
      </c>
      <c r="K216" t="e">
        <f t="shared" si="95"/>
        <v>#N/A</v>
      </c>
      <c r="L216">
        <f t="shared" si="96"/>
        <v>46800</v>
      </c>
      <c r="M216">
        <f t="shared" si="97"/>
        <v>9</v>
      </c>
      <c r="N216">
        <f t="shared" si="98"/>
        <v>41400</v>
      </c>
      <c r="O216" t="e">
        <f t="shared" si="99"/>
        <v>#N/A</v>
      </c>
    </row>
    <row r="217" spans="2:15" x14ac:dyDescent="0.25">
      <c r="B217">
        <v>41600</v>
      </c>
      <c r="C217">
        <v>2</v>
      </c>
      <c r="D217">
        <v>1</v>
      </c>
      <c r="E217">
        <v>1</v>
      </c>
      <c r="F217">
        <v>1</v>
      </c>
      <c r="H217">
        <f t="shared" si="92"/>
        <v>57000</v>
      </c>
      <c r="I217">
        <f t="shared" si="93"/>
        <v>26</v>
      </c>
      <c r="J217">
        <f t="shared" si="94"/>
        <v>52000</v>
      </c>
      <c r="K217">
        <f t="shared" si="95"/>
        <v>17</v>
      </c>
      <c r="L217">
        <f t="shared" si="96"/>
        <v>47000</v>
      </c>
      <c r="M217">
        <f t="shared" si="97"/>
        <v>9</v>
      </c>
      <c r="N217">
        <f t="shared" si="98"/>
        <v>41600</v>
      </c>
      <c r="O217">
        <f t="shared" si="99"/>
        <v>1</v>
      </c>
    </row>
    <row r="218" spans="2:15" x14ac:dyDescent="0.25">
      <c r="B218">
        <v>41800</v>
      </c>
      <c r="C218">
        <v>1</v>
      </c>
      <c r="D218" t="s">
        <v>182</v>
      </c>
      <c r="E218" t="s">
        <v>182</v>
      </c>
      <c r="F218" t="s">
        <v>182</v>
      </c>
      <c r="H218">
        <f t="shared" si="92"/>
        <v>57200</v>
      </c>
      <c r="I218">
        <f t="shared" si="93"/>
        <v>25</v>
      </c>
      <c r="J218">
        <f t="shared" si="94"/>
        <v>52200</v>
      </c>
      <c r="K218" t="e">
        <f t="shared" si="95"/>
        <v>#N/A</v>
      </c>
      <c r="L218">
        <f t="shared" si="96"/>
        <v>47200</v>
      </c>
      <c r="M218" t="e">
        <f t="shared" si="97"/>
        <v>#N/A</v>
      </c>
      <c r="N218">
        <f t="shared" si="98"/>
        <v>41800</v>
      </c>
      <c r="O218" t="e">
        <f t="shared" si="99"/>
        <v>#N/A</v>
      </c>
    </row>
    <row r="219" spans="2:15" x14ac:dyDescent="0.25">
      <c r="B219">
        <v>42000</v>
      </c>
      <c r="C219">
        <v>1</v>
      </c>
      <c r="D219">
        <v>1</v>
      </c>
      <c r="E219">
        <v>1</v>
      </c>
      <c r="F219">
        <v>1</v>
      </c>
      <c r="H219">
        <f t="shared" si="92"/>
        <v>57400</v>
      </c>
      <c r="I219">
        <f t="shared" si="93"/>
        <v>25</v>
      </c>
      <c r="J219">
        <f t="shared" si="94"/>
        <v>52400</v>
      </c>
      <c r="K219">
        <f t="shared" si="95"/>
        <v>17</v>
      </c>
      <c r="L219">
        <f t="shared" si="96"/>
        <v>47400</v>
      </c>
      <c r="M219">
        <f t="shared" si="97"/>
        <v>9</v>
      </c>
      <c r="N219">
        <f t="shared" si="98"/>
        <v>42000</v>
      </c>
      <c r="O219">
        <f t="shared" si="99"/>
        <v>1</v>
      </c>
    </row>
    <row r="220" spans="2:15" x14ac:dyDescent="0.25">
      <c r="B220">
        <v>42200</v>
      </c>
      <c r="C220" t="s">
        <v>182</v>
      </c>
      <c r="D220" t="s">
        <v>182</v>
      </c>
      <c r="E220" t="s">
        <v>182</v>
      </c>
      <c r="F220" t="s">
        <v>182</v>
      </c>
      <c r="H220">
        <f t="shared" si="92"/>
        <v>57600</v>
      </c>
      <c r="I220" t="e">
        <f t="shared" si="93"/>
        <v>#N/A</v>
      </c>
      <c r="J220">
        <f t="shared" si="94"/>
        <v>52600</v>
      </c>
      <c r="K220" t="e">
        <f t="shared" si="95"/>
        <v>#N/A</v>
      </c>
      <c r="L220">
        <f t="shared" si="96"/>
        <v>47600</v>
      </c>
      <c r="M220" t="e">
        <f t="shared" si="97"/>
        <v>#N/A</v>
      </c>
      <c r="N220">
        <f t="shared" si="98"/>
        <v>42200</v>
      </c>
      <c r="O220" t="e">
        <f t="shared" si="99"/>
        <v>#N/A</v>
      </c>
    </row>
    <row r="221" spans="2:15" x14ac:dyDescent="0.25">
      <c r="B221">
        <v>42400</v>
      </c>
      <c r="C221">
        <v>1</v>
      </c>
      <c r="D221">
        <v>1</v>
      </c>
      <c r="E221">
        <v>1</v>
      </c>
      <c r="F221">
        <v>1</v>
      </c>
      <c r="H221">
        <f t="shared" si="92"/>
        <v>57800</v>
      </c>
      <c r="I221">
        <f t="shared" si="93"/>
        <v>25</v>
      </c>
      <c r="J221">
        <f t="shared" si="94"/>
        <v>52800</v>
      </c>
      <c r="K221">
        <f t="shared" si="95"/>
        <v>17</v>
      </c>
      <c r="L221">
        <f t="shared" si="96"/>
        <v>47800</v>
      </c>
      <c r="M221">
        <f t="shared" si="97"/>
        <v>9</v>
      </c>
      <c r="N221">
        <f t="shared" si="98"/>
        <v>42400</v>
      </c>
      <c r="O221">
        <f t="shared" si="99"/>
        <v>1</v>
      </c>
    </row>
    <row r="222" spans="2:15" x14ac:dyDescent="0.25">
      <c r="B222">
        <v>42600</v>
      </c>
      <c r="C222">
        <v>1</v>
      </c>
      <c r="D222">
        <v>1</v>
      </c>
      <c r="E222">
        <v>1</v>
      </c>
      <c r="F222">
        <v>1</v>
      </c>
      <c r="H222">
        <f t="shared" si="92"/>
        <v>58000</v>
      </c>
      <c r="I222">
        <f t="shared" si="93"/>
        <v>25</v>
      </c>
      <c r="J222">
        <f t="shared" si="94"/>
        <v>53000</v>
      </c>
      <c r="K222">
        <f t="shared" si="95"/>
        <v>17</v>
      </c>
      <c r="L222">
        <f t="shared" si="96"/>
        <v>48000</v>
      </c>
      <c r="M222">
        <f t="shared" si="97"/>
        <v>9</v>
      </c>
      <c r="N222">
        <f t="shared" si="98"/>
        <v>42600</v>
      </c>
      <c r="O222">
        <f t="shared" si="99"/>
        <v>1</v>
      </c>
    </row>
    <row r="223" spans="2:15" x14ac:dyDescent="0.25">
      <c r="B223">
        <v>42800</v>
      </c>
      <c r="C223">
        <v>1</v>
      </c>
      <c r="D223" t="s">
        <v>182</v>
      </c>
      <c r="E223" t="s">
        <v>182</v>
      </c>
      <c r="F223" t="s">
        <v>182</v>
      </c>
      <c r="H223">
        <f t="shared" si="92"/>
        <v>58200</v>
      </c>
      <c r="I223">
        <f t="shared" si="93"/>
        <v>25</v>
      </c>
      <c r="J223">
        <f t="shared" si="94"/>
        <v>53200</v>
      </c>
      <c r="K223" t="e">
        <f t="shared" si="95"/>
        <v>#N/A</v>
      </c>
      <c r="L223">
        <f t="shared" si="96"/>
        <v>48200</v>
      </c>
      <c r="M223" t="e">
        <f t="shared" si="97"/>
        <v>#N/A</v>
      </c>
      <c r="N223">
        <f t="shared" si="98"/>
        <v>42800</v>
      </c>
      <c r="O223" t="e">
        <f t="shared" si="99"/>
        <v>#N/A</v>
      </c>
    </row>
    <row r="224" spans="2:15" x14ac:dyDescent="0.25">
      <c r="B224">
        <v>43000</v>
      </c>
      <c r="C224">
        <v>1</v>
      </c>
      <c r="D224">
        <v>1</v>
      </c>
      <c r="E224">
        <v>1</v>
      </c>
      <c r="F224">
        <v>1</v>
      </c>
      <c r="H224">
        <f t="shared" si="92"/>
        <v>58400</v>
      </c>
      <c r="I224">
        <f t="shared" si="93"/>
        <v>25</v>
      </c>
      <c r="J224">
        <f t="shared" si="94"/>
        <v>53400</v>
      </c>
      <c r="K224">
        <f t="shared" si="95"/>
        <v>17</v>
      </c>
      <c r="L224">
        <f t="shared" si="96"/>
        <v>48400</v>
      </c>
      <c r="M224">
        <f t="shared" si="97"/>
        <v>9</v>
      </c>
      <c r="N224">
        <f t="shared" si="98"/>
        <v>43000</v>
      </c>
      <c r="O224">
        <f t="shared" si="99"/>
        <v>1</v>
      </c>
    </row>
    <row r="225" spans="2:15" x14ac:dyDescent="0.25">
      <c r="B225">
        <v>43200</v>
      </c>
      <c r="C225" t="s">
        <v>182</v>
      </c>
      <c r="D225" t="s">
        <v>182</v>
      </c>
      <c r="E225" t="s">
        <v>182</v>
      </c>
      <c r="F225" t="s">
        <v>182</v>
      </c>
      <c r="H225">
        <f t="shared" si="92"/>
        <v>58600</v>
      </c>
      <c r="I225" t="e">
        <f t="shared" si="93"/>
        <v>#N/A</v>
      </c>
      <c r="J225">
        <f t="shared" si="94"/>
        <v>53600</v>
      </c>
      <c r="K225" t="e">
        <f t="shared" si="95"/>
        <v>#N/A</v>
      </c>
      <c r="L225">
        <f t="shared" si="96"/>
        <v>48600</v>
      </c>
      <c r="M225" t="e">
        <f t="shared" si="97"/>
        <v>#N/A</v>
      </c>
      <c r="N225">
        <f t="shared" si="98"/>
        <v>43200</v>
      </c>
      <c r="O225" t="e">
        <f t="shared" si="99"/>
        <v>#N/A</v>
      </c>
    </row>
    <row r="226" spans="2:15" x14ac:dyDescent="0.25">
      <c r="B226">
        <v>43400</v>
      </c>
      <c r="C226">
        <v>4</v>
      </c>
      <c r="D226">
        <v>3</v>
      </c>
      <c r="E226">
        <v>2</v>
      </c>
      <c r="F226">
        <v>2</v>
      </c>
      <c r="H226">
        <f t="shared" si="92"/>
        <v>58800</v>
      </c>
      <c r="I226">
        <f t="shared" si="93"/>
        <v>28</v>
      </c>
      <c r="J226">
        <f t="shared" si="94"/>
        <v>53800</v>
      </c>
      <c r="K226">
        <f t="shared" si="95"/>
        <v>19</v>
      </c>
      <c r="L226">
        <f t="shared" si="96"/>
        <v>48800</v>
      </c>
      <c r="M226">
        <f t="shared" si="97"/>
        <v>10</v>
      </c>
      <c r="N226">
        <f t="shared" si="98"/>
        <v>43400</v>
      </c>
      <c r="O226">
        <f t="shared" si="99"/>
        <v>2</v>
      </c>
    </row>
    <row r="227" spans="2:15" x14ac:dyDescent="0.25">
      <c r="B227">
        <v>43600</v>
      </c>
      <c r="C227" t="s">
        <v>182</v>
      </c>
      <c r="D227" t="s">
        <v>182</v>
      </c>
      <c r="E227" t="s">
        <v>182</v>
      </c>
      <c r="F227" t="s">
        <v>182</v>
      </c>
      <c r="H227">
        <f t="shared" si="92"/>
        <v>59000</v>
      </c>
      <c r="I227" t="e">
        <f t="shared" si="93"/>
        <v>#N/A</v>
      </c>
      <c r="J227">
        <f t="shared" si="94"/>
        <v>54000</v>
      </c>
      <c r="K227" t="e">
        <f t="shared" si="95"/>
        <v>#N/A</v>
      </c>
      <c r="L227">
        <f t="shared" si="96"/>
        <v>49000</v>
      </c>
      <c r="M227" t="e">
        <f t="shared" si="97"/>
        <v>#N/A</v>
      </c>
      <c r="N227">
        <f t="shared" si="98"/>
        <v>43600</v>
      </c>
      <c r="O227" t="e">
        <f t="shared" si="99"/>
        <v>#N/A</v>
      </c>
    </row>
    <row r="228" spans="2:15" x14ac:dyDescent="0.25">
      <c r="B228">
        <v>43800</v>
      </c>
      <c r="C228">
        <v>3</v>
      </c>
      <c r="D228">
        <v>1</v>
      </c>
      <c r="E228">
        <v>1</v>
      </c>
      <c r="F228">
        <v>2</v>
      </c>
      <c r="H228">
        <f t="shared" si="92"/>
        <v>59200</v>
      </c>
      <c r="I228">
        <f t="shared" si="93"/>
        <v>27</v>
      </c>
      <c r="J228">
        <f t="shared" si="94"/>
        <v>54200</v>
      </c>
      <c r="K228">
        <f t="shared" si="95"/>
        <v>17</v>
      </c>
      <c r="L228">
        <f t="shared" si="96"/>
        <v>49200</v>
      </c>
      <c r="M228">
        <f t="shared" si="97"/>
        <v>9</v>
      </c>
      <c r="N228">
        <f t="shared" si="98"/>
        <v>43800</v>
      </c>
      <c r="O228">
        <f t="shared" si="99"/>
        <v>2</v>
      </c>
    </row>
    <row r="229" spans="2:15" x14ac:dyDescent="0.25">
      <c r="B229">
        <v>44000</v>
      </c>
      <c r="C229">
        <v>5</v>
      </c>
      <c r="D229">
        <v>2</v>
      </c>
      <c r="E229">
        <v>2</v>
      </c>
      <c r="F229">
        <v>2</v>
      </c>
      <c r="H229">
        <f t="shared" si="92"/>
        <v>59400</v>
      </c>
      <c r="I229">
        <f t="shared" si="93"/>
        <v>29</v>
      </c>
      <c r="J229">
        <f t="shared" si="94"/>
        <v>54400</v>
      </c>
      <c r="K229">
        <f t="shared" si="95"/>
        <v>18</v>
      </c>
      <c r="L229">
        <f t="shared" si="96"/>
        <v>49400</v>
      </c>
      <c r="M229">
        <f t="shared" si="97"/>
        <v>10</v>
      </c>
      <c r="N229">
        <f t="shared" si="98"/>
        <v>44000</v>
      </c>
      <c r="O229">
        <f t="shared" si="99"/>
        <v>2</v>
      </c>
    </row>
    <row r="230" spans="2:15" x14ac:dyDescent="0.25">
      <c r="B230">
        <v>44200</v>
      </c>
      <c r="C230">
        <v>2</v>
      </c>
      <c r="D230">
        <v>3</v>
      </c>
      <c r="E230">
        <v>3</v>
      </c>
      <c r="F230">
        <v>1</v>
      </c>
      <c r="H230">
        <f t="shared" si="92"/>
        <v>59600</v>
      </c>
      <c r="I230">
        <f t="shared" si="93"/>
        <v>26</v>
      </c>
      <c r="J230">
        <f t="shared" si="94"/>
        <v>54600</v>
      </c>
      <c r="K230">
        <f t="shared" si="95"/>
        <v>19</v>
      </c>
      <c r="L230">
        <f t="shared" si="96"/>
        <v>49600</v>
      </c>
      <c r="M230">
        <f t="shared" si="97"/>
        <v>11</v>
      </c>
      <c r="N230">
        <f t="shared" si="98"/>
        <v>44200</v>
      </c>
      <c r="O230">
        <f t="shared" si="99"/>
        <v>1</v>
      </c>
    </row>
    <row r="231" spans="2:15" x14ac:dyDescent="0.25">
      <c r="B231">
        <v>44400</v>
      </c>
      <c r="C231">
        <v>3</v>
      </c>
      <c r="D231">
        <v>2</v>
      </c>
      <c r="E231">
        <v>2</v>
      </c>
      <c r="F231">
        <v>3</v>
      </c>
      <c r="H231">
        <f t="shared" si="92"/>
        <v>59800</v>
      </c>
      <c r="I231">
        <f t="shared" si="93"/>
        <v>27</v>
      </c>
      <c r="J231">
        <f t="shared" si="94"/>
        <v>54800</v>
      </c>
      <c r="K231">
        <f t="shared" si="95"/>
        <v>18</v>
      </c>
      <c r="L231">
        <f t="shared" si="96"/>
        <v>49800</v>
      </c>
      <c r="M231">
        <f t="shared" si="97"/>
        <v>10</v>
      </c>
      <c r="N231">
        <f t="shared" si="98"/>
        <v>44400</v>
      </c>
      <c r="O231">
        <f t="shared" si="99"/>
        <v>3</v>
      </c>
    </row>
    <row r="232" spans="2:15" x14ac:dyDescent="0.25">
      <c r="B232">
        <v>44600</v>
      </c>
      <c r="C232">
        <v>1</v>
      </c>
      <c r="D232">
        <v>1</v>
      </c>
      <c r="E232">
        <v>1</v>
      </c>
      <c r="F232">
        <v>1</v>
      </c>
      <c r="H232">
        <f t="shared" si="92"/>
        <v>60000</v>
      </c>
      <c r="I232">
        <f t="shared" si="93"/>
        <v>25</v>
      </c>
      <c r="J232">
        <f t="shared" si="94"/>
        <v>55000</v>
      </c>
      <c r="K232">
        <f t="shared" si="95"/>
        <v>17</v>
      </c>
      <c r="L232">
        <f t="shared" si="96"/>
        <v>50000</v>
      </c>
      <c r="M232">
        <f t="shared" si="97"/>
        <v>9</v>
      </c>
      <c r="N232">
        <f t="shared" si="98"/>
        <v>44600</v>
      </c>
      <c r="O232">
        <f t="shared" si="99"/>
        <v>1</v>
      </c>
    </row>
    <row r="233" spans="2:15" x14ac:dyDescent="0.25">
      <c r="B233">
        <v>44800</v>
      </c>
      <c r="C233" t="s">
        <v>182</v>
      </c>
      <c r="D233" t="s">
        <v>182</v>
      </c>
      <c r="E233" t="s">
        <v>182</v>
      </c>
      <c r="F233" t="s">
        <v>182</v>
      </c>
      <c r="H233">
        <f t="shared" si="92"/>
        <v>60200</v>
      </c>
      <c r="I233" t="e">
        <f t="shared" si="93"/>
        <v>#N/A</v>
      </c>
      <c r="J233">
        <f t="shared" si="94"/>
        <v>55200</v>
      </c>
      <c r="K233" t="e">
        <f t="shared" si="95"/>
        <v>#N/A</v>
      </c>
      <c r="L233">
        <f t="shared" si="96"/>
        <v>50200</v>
      </c>
      <c r="M233" t="e">
        <f t="shared" si="97"/>
        <v>#N/A</v>
      </c>
      <c r="N233">
        <f t="shared" si="98"/>
        <v>44800</v>
      </c>
      <c r="O233" t="e">
        <f t="shared" si="99"/>
        <v>#N/A</v>
      </c>
    </row>
    <row r="234" spans="2:15" x14ac:dyDescent="0.25">
      <c r="B234">
        <v>45000</v>
      </c>
      <c r="C234" t="s">
        <v>182</v>
      </c>
      <c r="D234" t="s">
        <v>182</v>
      </c>
      <c r="E234" t="s">
        <v>182</v>
      </c>
      <c r="F234" t="s">
        <v>182</v>
      </c>
      <c r="H234">
        <f t="shared" si="92"/>
        <v>60400</v>
      </c>
      <c r="I234" t="e">
        <f t="shared" si="93"/>
        <v>#N/A</v>
      </c>
      <c r="J234">
        <f t="shared" si="94"/>
        <v>55400</v>
      </c>
      <c r="K234" t="e">
        <f t="shared" si="95"/>
        <v>#N/A</v>
      </c>
      <c r="L234">
        <f t="shared" si="96"/>
        <v>50400</v>
      </c>
      <c r="M234" t="e">
        <f t="shared" si="97"/>
        <v>#N/A</v>
      </c>
      <c r="N234">
        <f t="shared" si="98"/>
        <v>45000</v>
      </c>
      <c r="O234" t="e">
        <f t="shared" si="99"/>
        <v>#N/A</v>
      </c>
    </row>
    <row r="235" spans="2:15" x14ac:dyDescent="0.25">
      <c r="B235">
        <v>45200</v>
      </c>
      <c r="C235" t="s">
        <v>182</v>
      </c>
      <c r="D235" t="s">
        <v>182</v>
      </c>
      <c r="E235" t="s">
        <v>182</v>
      </c>
      <c r="F235" t="s">
        <v>182</v>
      </c>
      <c r="H235">
        <f t="shared" si="92"/>
        <v>60600</v>
      </c>
      <c r="I235" t="e">
        <f t="shared" si="93"/>
        <v>#N/A</v>
      </c>
      <c r="J235">
        <f t="shared" si="94"/>
        <v>55600</v>
      </c>
      <c r="K235" t="e">
        <f t="shared" si="95"/>
        <v>#N/A</v>
      </c>
      <c r="L235">
        <f t="shared" si="96"/>
        <v>50600</v>
      </c>
      <c r="M235" t="e">
        <f t="shared" si="97"/>
        <v>#N/A</v>
      </c>
      <c r="N235">
        <f t="shared" si="98"/>
        <v>45200</v>
      </c>
      <c r="O235" t="e">
        <f t="shared" si="99"/>
        <v>#N/A</v>
      </c>
    </row>
    <row r="236" spans="2:15" x14ac:dyDescent="0.25">
      <c r="B236">
        <v>45400</v>
      </c>
      <c r="C236">
        <v>1</v>
      </c>
      <c r="D236">
        <v>1</v>
      </c>
      <c r="E236">
        <v>1</v>
      </c>
      <c r="F236">
        <v>1</v>
      </c>
      <c r="H236">
        <f t="shared" si="92"/>
        <v>60800</v>
      </c>
      <c r="I236">
        <f t="shared" si="93"/>
        <v>25</v>
      </c>
      <c r="J236">
        <f t="shared" si="94"/>
        <v>55800</v>
      </c>
      <c r="K236">
        <f t="shared" si="95"/>
        <v>17</v>
      </c>
      <c r="L236">
        <f t="shared" si="96"/>
        <v>50800</v>
      </c>
      <c r="M236">
        <f t="shared" si="97"/>
        <v>9</v>
      </c>
      <c r="N236">
        <f t="shared" si="98"/>
        <v>45400</v>
      </c>
      <c r="O236">
        <f t="shared" si="99"/>
        <v>1</v>
      </c>
    </row>
    <row r="237" spans="2:15" x14ac:dyDescent="0.25">
      <c r="B237">
        <v>45600</v>
      </c>
      <c r="C237" t="s">
        <v>182</v>
      </c>
      <c r="D237" t="s">
        <v>182</v>
      </c>
      <c r="E237" t="s">
        <v>182</v>
      </c>
      <c r="F237" t="s">
        <v>182</v>
      </c>
      <c r="H237">
        <f t="shared" si="92"/>
        <v>61000</v>
      </c>
      <c r="I237" t="e">
        <f t="shared" si="93"/>
        <v>#N/A</v>
      </c>
      <c r="J237">
        <f t="shared" si="94"/>
        <v>56000</v>
      </c>
      <c r="K237" t="e">
        <f t="shared" si="95"/>
        <v>#N/A</v>
      </c>
      <c r="L237">
        <f t="shared" si="96"/>
        <v>51000</v>
      </c>
      <c r="M237" t="e">
        <f t="shared" si="97"/>
        <v>#N/A</v>
      </c>
      <c r="N237">
        <f t="shared" si="98"/>
        <v>45600</v>
      </c>
      <c r="O237" t="e">
        <f t="shared" si="99"/>
        <v>#N/A</v>
      </c>
    </row>
    <row r="238" spans="2:15" x14ac:dyDescent="0.25">
      <c r="B238">
        <v>45800</v>
      </c>
      <c r="C238">
        <v>3</v>
      </c>
      <c r="D238">
        <v>1</v>
      </c>
      <c r="E238">
        <v>1</v>
      </c>
      <c r="F238">
        <v>1</v>
      </c>
      <c r="H238">
        <f t="shared" si="92"/>
        <v>61200</v>
      </c>
      <c r="I238">
        <f t="shared" si="93"/>
        <v>27</v>
      </c>
      <c r="J238">
        <f t="shared" si="94"/>
        <v>56200</v>
      </c>
      <c r="K238">
        <f t="shared" si="95"/>
        <v>17</v>
      </c>
      <c r="L238">
        <f t="shared" si="96"/>
        <v>51200</v>
      </c>
      <c r="M238">
        <f t="shared" si="97"/>
        <v>9</v>
      </c>
      <c r="N238">
        <f t="shared" si="98"/>
        <v>45800</v>
      </c>
      <c r="O238">
        <f t="shared" si="99"/>
        <v>1</v>
      </c>
    </row>
    <row r="239" spans="2:15" x14ac:dyDescent="0.25">
      <c r="B239">
        <v>46000</v>
      </c>
      <c r="C239">
        <v>5</v>
      </c>
      <c r="D239">
        <v>4</v>
      </c>
      <c r="E239">
        <v>4</v>
      </c>
      <c r="F239">
        <v>3</v>
      </c>
      <c r="H239">
        <f t="shared" si="92"/>
        <v>61400</v>
      </c>
      <c r="I239">
        <f t="shared" si="93"/>
        <v>29</v>
      </c>
      <c r="J239">
        <f t="shared" si="94"/>
        <v>56400</v>
      </c>
      <c r="K239">
        <f t="shared" si="95"/>
        <v>20</v>
      </c>
      <c r="L239">
        <f t="shared" si="96"/>
        <v>51400</v>
      </c>
      <c r="M239">
        <f t="shared" si="97"/>
        <v>12</v>
      </c>
      <c r="N239">
        <f t="shared" si="98"/>
        <v>46000</v>
      </c>
      <c r="O239">
        <f t="shared" si="99"/>
        <v>3</v>
      </c>
    </row>
    <row r="240" spans="2:15" x14ac:dyDescent="0.25">
      <c r="B240">
        <v>46200</v>
      </c>
      <c r="C240" t="s">
        <v>182</v>
      </c>
      <c r="D240" t="s">
        <v>182</v>
      </c>
      <c r="E240" t="s">
        <v>182</v>
      </c>
      <c r="F240" t="s">
        <v>182</v>
      </c>
      <c r="H240">
        <f t="shared" si="92"/>
        <v>61600</v>
      </c>
      <c r="I240" t="e">
        <f t="shared" si="93"/>
        <v>#N/A</v>
      </c>
      <c r="J240">
        <f t="shared" si="94"/>
        <v>56600</v>
      </c>
      <c r="K240" t="e">
        <f t="shared" si="95"/>
        <v>#N/A</v>
      </c>
      <c r="L240">
        <f t="shared" si="96"/>
        <v>51600</v>
      </c>
      <c r="M240" t="e">
        <f t="shared" si="97"/>
        <v>#N/A</v>
      </c>
      <c r="N240">
        <f t="shared" si="98"/>
        <v>46200</v>
      </c>
      <c r="O240" t="e">
        <f t="shared" si="99"/>
        <v>#N/A</v>
      </c>
    </row>
    <row r="241" spans="2:15" x14ac:dyDescent="0.25">
      <c r="B241">
        <v>46400</v>
      </c>
      <c r="C241" t="s">
        <v>182</v>
      </c>
      <c r="D241" t="s">
        <v>182</v>
      </c>
      <c r="E241" t="s">
        <v>182</v>
      </c>
      <c r="F241" t="s">
        <v>182</v>
      </c>
      <c r="H241">
        <f t="shared" si="92"/>
        <v>61800</v>
      </c>
      <c r="I241" t="e">
        <f t="shared" si="93"/>
        <v>#N/A</v>
      </c>
      <c r="J241">
        <f t="shared" si="94"/>
        <v>56800</v>
      </c>
      <c r="K241" t="e">
        <f t="shared" si="95"/>
        <v>#N/A</v>
      </c>
      <c r="L241">
        <f t="shared" si="96"/>
        <v>51800</v>
      </c>
      <c r="M241" t="e">
        <f t="shared" si="97"/>
        <v>#N/A</v>
      </c>
      <c r="N241">
        <f t="shared" si="98"/>
        <v>46400</v>
      </c>
      <c r="O241" t="e">
        <f t="shared" si="99"/>
        <v>#N/A</v>
      </c>
    </row>
    <row r="242" spans="2:15" x14ac:dyDescent="0.25">
      <c r="B242">
        <v>46600</v>
      </c>
      <c r="C242">
        <v>1</v>
      </c>
      <c r="D242">
        <v>1</v>
      </c>
      <c r="E242">
        <v>1</v>
      </c>
      <c r="F242">
        <v>1</v>
      </c>
      <c r="H242">
        <f t="shared" si="92"/>
        <v>62000</v>
      </c>
      <c r="I242">
        <f t="shared" si="93"/>
        <v>25</v>
      </c>
      <c r="J242">
        <f t="shared" si="94"/>
        <v>57000</v>
      </c>
      <c r="K242">
        <f t="shared" si="95"/>
        <v>17</v>
      </c>
      <c r="L242">
        <f t="shared" si="96"/>
        <v>52000</v>
      </c>
      <c r="M242">
        <f t="shared" si="97"/>
        <v>9</v>
      </c>
      <c r="N242">
        <f t="shared" si="98"/>
        <v>46600</v>
      </c>
      <c r="O242">
        <f t="shared" si="99"/>
        <v>1</v>
      </c>
    </row>
    <row r="243" spans="2:15" x14ac:dyDescent="0.25">
      <c r="B243">
        <v>46800</v>
      </c>
      <c r="C243">
        <v>2</v>
      </c>
      <c r="D243" t="s">
        <v>182</v>
      </c>
      <c r="E243" t="s">
        <v>182</v>
      </c>
      <c r="F243" t="s">
        <v>182</v>
      </c>
      <c r="H243">
        <f t="shared" si="92"/>
        <v>62200</v>
      </c>
      <c r="I243">
        <f t="shared" si="93"/>
        <v>26</v>
      </c>
      <c r="J243">
        <f t="shared" si="94"/>
        <v>57200</v>
      </c>
      <c r="K243" t="e">
        <f t="shared" si="95"/>
        <v>#N/A</v>
      </c>
      <c r="L243">
        <f t="shared" si="96"/>
        <v>52200</v>
      </c>
      <c r="M243" t="e">
        <f t="shared" si="97"/>
        <v>#N/A</v>
      </c>
      <c r="N243">
        <f t="shared" si="98"/>
        <v>46800</v>
      </c>
      <c r="O243" t="e">
        <f t="shared" si="99"/>
        <v>#N/A</v>
      </c>
    </row>
    <row r="244" spans="2:15" x14ac:dyDescent="0.25">
      <c r="B244">
        <v>47000</v>
      </c>
      <c r="C244">
        <v>1</v>
      </c>
      <c r="D244">
        <v>1</v>
      </c>
      <c r="E244">
        <v>1</v>
      </c>
      <c r="F244">
        <v>1</v>
      </c>
      <c r="H244">
        <f t="shared" si="92"/>
        <v>62400</v>
      </c>
      <c r="I244">
        <f t="shared" si="93"/>
        <v>25</v>
      </c>
      <c r="J244">
        <f t="shared" si="94"/>
        <v>57400</v>
      </c>
      <c r="K244">
        <f t="shared" si="95"/>
        <v>17</v>
      </c>
      <c r="L244">
        <f t="shared" si="96"/>
        <v>52400</v>
      </c>
      <c r="M244">
        <f t="shared" si="97"/>
        <v>9</v>
      </c>
      <c r="N244">
        <f t="shared" si="98"/>
        <v>47000</v>
      </c>
      <c r="O244">
        <f t="shared" si="99"/>
        <v>1</v>
      </c>
    </row>
    <row r="245" spans="2:15" x14ac:dyDescent="0.25">
      <c r="B245">
        <v>47200</v>
      </c>
      <c r="C245">
        <v>1</v>
      </c>
      <c r="D245">
        <v>1</v>
      </c>
      <c r="E245">
        <v>1</v>
      </c>
      <c r="F245">
        <v>1</v>
      </c>
      <c r="H245">
        <f t="shared" si="92"/>
        <v>62600</v>
      </c>
      <c r="I245">
        <f t="shared" si="93"/>
        <v>25</v>
      </c>
      <c r="J245">
        <f t="shared" si="94"/>
        <v>57600</v>
      </c>
      <c r="K245">
        <f t="shared" si="95"/>
        <v>17</v>
      </c>
      <c r="L245">
        <f t="shared" si="96"/>
        <v>52600</v>
      </c>
      <c r="M245">
        <f t="shared" si="97"/>
        <v>9</v>
      </c>
      <c r="N245">
        <f t="shared" si="98"/>
        <v>47200</v>
      </c>
      <c r="O245">
        <f t="shared" si="99"/>
        <v>1</v>
      </c>
    </row>
    <row r="246" spans="2:15" x14ac:dyDescent="0.25">
      <c r="B246">
        <v>47400</v>
      </c>
      <c r="C246">
        <v>2</v>
      </c>
      <c r="D246">
        <v>2</v>
      </c>
      <c r="E246">
        <v>2</v>
      </c>
      <c r="F246">
        <v>2</v>
      </c>
      <c r="H246">
        <f t="shared" si="92"/>
        <v>62800</v>
      </c>
      <c r="I246">
        <f t="shared" si="93"/>
        <v>26</v>
      </c>
      <c r="J246">
        <f t="shared" si="94"/>
        <v>57800</v>
      </c>
      <c r="K246">
        <f t="shared" si="95"/>
        <v>18</v>
      </c>
      <c r="L246">
        <f t="shared" si="96"/>
        <v>52800</v>
      </c>
      <c r="M246">
        <f t="shared" si="97"/>
        <v>10</v>
      </c>
      <c r="N246">
        <f t="shared" si="98"/>
        <v>47400</v>
      </c>
      <c r="O246">
        <f t="shared" si="99"/>
        <v>2</v>
      </c>
    </row>
    <row r="247" spans="2:15" x14ac:dyDescent="0.25">
      <c r="B247">
        <v>47600</v>
      </c>
      <c r="C247">
        <v>2</v>
      </c>
      <c r="D247">
        <v>2</v>
      </c>
      <c r="E247">
        <v>3</v>
      </c>
      <c r="F247">
        <v>2</v>
      </c>
      <c r="H247">
        <f t="shared" si="92"/>
        <v>63000</v>
      </c>
      <c r="I247">
        <f t="shared" si="93"/>
        <v>26</v>
      </c>
      <c r="J247">
        <f t="shared" si="94"/>
        <v>58000</v>
      </c>
      <c r="K247">
        <f t="shared" si="95"/>
        <v>18</v>
      </c>
      <c r="L247">
        <f t="shared" si="96"/>
        <v>53000</v>
      </c>
      <c r="M247">
        <f t="shared" si="97"/>
        <v>11</v>
      </c>
      <c r="N247">
        <f t="shared" si="98"/>
        <v>47600</v>
      </c>
      <c r="O247">
        <f t="shared" si="99"/>
        <v>2</v>
      </c>
    </row>
    <row r="248" spans="2:15" x14ac:dyDescent="0.25">
      <c r="B248">
        <v>47800</v>
      </c>
      <c r="C248">
        <v>3</v>
      </c>
      <c r="D248">
        <v>3</v>
      </c>
      <c r="E248">
        <v>3</v>
      </c>
      <c r="F248">
        <v>3</v>
      </c>
      <c r="H248">
        <f t="shared" si="92"/>
        <v>63200</v>
      </c>
      <c r="I248">
        <f t="shared" si="93"/>
        <v>27</v>
      </c>
      <c r="J248">
        <f t="shared" si="94"/>
        <v>58200</v>
      </c>
      <c r="K248">
        <f t="shared" si="95"/>
        <v>19</v>
      </c>
      <c r="L248">
        <f t="shared" si="96"/>
        <v>53200</v>
      </c>
      <c r="M248">
        <f t="shared" si="97"/>
        <v>11</v>
      </c>
      <c r="N248">
        <f t="shared" si="98"/>
        <v>47800</v>
      </c>
      <c r="O248">
        <f t="shared" si="99"/>
        <v>3</v>
      </c>
    </row>
    <row r="249" spans="2:15" x14ac:dyDescent="0.25">
      <c r="B249">
        <v>48000</v>
      </c>
      <c r="C249" t="s">
        <v>182</v>
      </c>
      <c r="D249" t="s">
        <v>182</v>
      </c>
      <c r="E249" t="s">
        <v>182</v>
      </c>
      <c r="F249" t="s">
        <v>182</v>
      </c>
      <c r="H249">
        <f t="shared" si="92"/>
        <v>63400</v>
      </c>
      <c r="I249" t="e">
        <f t="shared" si="93"/>
        <v>#N/A</v>
      </c>
      <c r="J249">
        <f t="shared" si="94"/>
        <v>58400</v>
      </c>
      <c r="K249" t="e">
        <f t="shared" si="95"/>
        <v>#N/A</v>
      </c>
      <c r="L249">
        <f t="shared" si="96"/>
        <v>53400</v>
      </c>
      <c r="M249" t="e">
        <f t="shared" si="97"/>
        <v>#N/A</v>
      </c>
      <c r="N249">
        <f t="shared" si="98"/>
        <v>48000</v>
      </c>
      <c r="O249" t="e">
        <f t="shared" si="99"/>
        <v>#N/A</v>
      </c>
    </row>
    <row r="250" spans="2:15" x14ac:dyDescent="0.25">
      <c r="B250">
        <v>48200</v>
      </c>
      <c r="C250" t="s">
        <v>182</v>
      </c>
      <c r="D250" t="s">
        <v>182</v>
      </c>
      <c r="E250" t="s">
        <v>182</v>
      </c>
      <c r="F250" t="s">
        <v>182</v>
      </c>
      <c r="H250">
        <f t="shared" si="92"/>
        <v>63600</v>
      </c>
      <c r="I250" t="e">
        <f t="shared" si="93"/>
        <v>#N/A</v>
      </c>
      <c r="J250">
        <f t="shared" si="94"/>
        <v>58600</v>
      </c>
      <c r="K250" t="e">
        <f t="shared" si="95"/>
        <v>#N/A</v>
      </c>
      <c r="L250">
        <f t="shared" si="96"/>
        <v>53600</v>
      </c>
      <c r="M250" t="e">
        <f t="shared" si="97"/>
        <v>#N/A</v>
      </c>
      <c r="N250">
        <f t="shared" si="98"/>
        <v>48200</v>
      </c>
      <c r="O250" t="e">
        <f t="shared" si="99"/>
        <v>#N/A</v>
      </c>
    </row>
    <row r="251" spans="2:15" x14ac:dyDescent="0.25">
      <c r="B251">
        <v>48400</v>
      </c>
      <c r="C251" t="s">
        <v>182</v>
      </c>
      <c r="D251" t="s">
        <v>182</v>
      </c>
      <c r="E251" t="s">
        <v>182</v>
      </c>
      <c r="F251" t="s">
        <v>182</v>
      </c>
      <c r="H251">
        <f t="shared" si="92"/>
        <v>63800</v>
      </c>
      <c r="I251" t="e">
        <f t="shared" si="93"/>
        <v>#N/A</v>
      </c>
      <c r="J251">
        <f t="shared" si="94"/>
        <v>58800</v>
      </c>
      <c r="K251" t="e">
        <f t="shared" si="95"/>
        <v>#N/A</v>
      </c>
      <c r="L251">
        <f t="shared" si="96"/>
        <v>53800</v>
      </c>
      <c r="M251" t="e">
        <f t="shared" si="97"/>
        <v>#N/A</v>
      </c>
      <c r="N251">
        <f t="shared" si="98"/>
        <v>48400</v>
      </c>
      <c r="O251" t="e">
        <f t="shared" si="99"/>
        <v>#N/A</v>
      </c>
    </row>
    <row r="252" spans="2:15" x14ac:dyDescent="0.25">
      <c r="B252">
        <v>48600</v>
      </c>
      <c r="C252" t="s">
        <v>182</v>
      </c>
      <c r="D252" t="s">
        <v>182</v>
      </c>
      <c r="E252" t="s">
        <v>182</v>
      </c>
      <c r="F252" t="s">
        <v>182</v>
      </c>
      <c r="H252">
        <f t="shared" si="92"/>
        <v>64000</v>
      </c>
      <c r="I252" t="e">
        <f t="shared" si="93"/>
        <v>#N/A</v>
      </c>
      <c r="J252">
        <f t="shared" si="94"/>
        <v>59000</v>
      </c>
      <c r="K252" t="e">
        <f t="shared" si="95"/>
        <v>#N/A</v>
      </c>
      <c r="L252">
        <f t="shared" si="96"/>
        <v>54000</v>
      </c>
      <c r="M252" t="e">
        <f t="shared" si="97"/>
        <v>#N/A</v>
      </c>
      <c r="N252">
        <f t="shared" si="98"/>
        <v>48600</v>
      </c>
      <c r="O252" t="e">
        <f t="shared" si="99"/>
        <v>#N/A</v>
      </c>
    </row>
    <row r="253" spans="2:15" x14ac:dyDescent="0.25">
      <c r="B253">
        <v>48800</v>
      </c>
      <c r="C253">
        <v>2</v>
      </c>
      <c r="D253">
        <v>1</v>
      </c>
      <c r="E253">
        <v>1</v>
      </c>
      <c r="F253">
        <v>1</v>
      </c>
      <c r="H253">
        <f t="shared" si="92"/>
        <v>64200</v>
      </c>
      <c r="I253">
        <f t="shared" si="93"/>
        <v>26</v>
      </c>
      <c r="J253">
        <f t="shared" si="94"/>
        <v>59200</v>
      </c>
      <c r="K253">
        <f t="shared" si="95"/>
        <v>17</v>
      </c>
      <c r="L253">
        <f t="shared" si="96"/>
        <v>54200</v>
      </c>
      <c r="M253">
        <f t="shared" si="97"/>
        <v>9</v>
      </c>
      <c r="N253">
        <f t="shared" si="98"/>
        <v>48800</v>
      </c>
      <c r="O253">
        <f t="shared" si="99"/>
        <v>1</v>
      </c>
    </row>
    <row r="254" spans="2:15" x14ac:dyDescent="0.25">
      <c r="B254">
        <v>49000</v>
      </c>
      <c r="C254">
        <v>2</v>
      </c>
      <c r="D254">
        <v>1</v>
      </c>
      <c r="E254">
        <v>1</v>
      </c>
      <c r="F254">
        <v>1</v>
      </c>
      <c r="H254">
        <f t="shared" si="92"/>
        <v>64400</v>
      </c>
      <c r="I254">
        <f t="shared" si="93"/>
        <v>26</v>
      </c>
      <c r="J254">
        <f t="shared" si="94"/>
        <v>59400</v>
      </c>
      <c r="K254">
        <f t="shared" si="95"/>
        <v>17</v>
      </c>
      <c r="L254">
        <f t="shared" si="96"/>
        <v>54400</v>
      </c>
      <c r="M254">
        <f t="shared" si="97"/>
        <v>9</v>
      </c>
      <c r="N254">
        <f t="shared" si="98"/>
        <v>49000</v>
      </c>
      <c r="O254">
        <f t="shared" si="99"/>
        <v>1</v>
      </c>
    </row>
    <row r="255" spans="2:15" x14ac:dyDescent="0.25">
      <c r="B255">
        <v>49200</v>
      </c>
      <c r="C255" t="s">
        <v>182</v>
      </c>
      <c r="D255" t="s">
        <v>182</v>
      </c>
      <c r="E255" t="s">
        <v>182</v>
      </c>
      <c r="F255" t="s">
        <v>182</v>
      </c>
      <c r="H255">
        <f t="shared" si="92"/>
        <v>64600</v>
      </c>
      <c r="I255" t="e">
        <f t="shared" si="93"/>
        <v>#N/A</v>
      </c>
      <c r="J255">
        <f t="shared" si="94"/>
        <v>59600</v>
      </c>
      <c r="K255" t="e">
        <f t="shared" si="95"/>
        <v>#N/A</v>
      </c>
      <c r="L255">
        <f t="shared" si="96"/>
        <v>54600</v>
      </c>
      <c r="M255" t="e">
        <f t="shared" si="97"/>
        <v>#N/A</v>
      </c>
      <c r="N255">
        <f t="shared" si="98"/>
        <v>49200</v>
      </c>
      <c r="O255" t="e">
        <f t="shared" si="99"/>
        <v>#N/A</v>
      </c>
    </row>
    <row r="256" spans="2:15" x14ac:dyDescent="0.25">
      <c r="B256">
        <v>49400</v>
      </c>
      <c r="C256" t="s">
        <v>182</v>
      </c>
      <c r="D256" t="s">
        <v>182</v>
      </c>
      <c r="E256" t="s">
        <v>182</v>
      </c>
      <c r="F256" t="s">
        <v>182</v>
      </c>
      <c r="H256">
        <f t="shared" si="92"/>
        <v>64800</v>
      </c>
      <c r="I256" t="e">
        <f t="shared" si="93"/>
        <v>#N/A</v>
      </c>
      <c r="J256">
        <f t="shared" si="94"/>
        <v>59800</v>
      </c>
      <c r="K256" t="e">
        <f t="shared" si="95"/>
        <v>#N/A</v>
      </c>
      <c r="L256">
        <f t="shared" si="96"/>
        <v>54800</v>
      </c>
      <c r="M256" t="e">
        <f t="shared" si="97"/>
        <v>#N/A</v>
      </c>
      <c r="N256">
        <f t="shared" si="98"/>
        <v>49400</v>
      </c>
      <c r="O256" t="e">
        <f t="shared" si="99"/>
        <v>#N/A</v>
      </c>
    </row>
    <row r="257" spans="2:15" x14ac:dyDescent="0.25">
      <c r="B257">
        <v>49600</v>
      </c>
      <c r="C257">
        <v>3</v>
      </c>
      <c r="D257">
        <v>3</v>
      </c>
      <c r="E257">
        <v>3</v>
      </c>
      <c r="F257">
        <v>3</v>
      </c>
      <c r="H257">
        <f t="shared" si="92"/>
        <v>65000</v>
      </c>
      <c r="I257">
        <f t="shared" si="93"/>
        <v>27</v>
      </c>
      <c r="J257">
        <f t="shared" si="94"/>
        <v>60000</v>
      </c>
      <c r="K257">
        <f t="shared" si="95"/>
        <v>19</v>
      </c>
      <c r="L257">
        <f t="shared" si="96"/>
        <v>55000</v>
      </c>
      <c r="M257">
        <f t="shared" si="97"/>
        <v>11</v>
      </c>
      <c r="N257">
        <f t="shared" si="98"/>
        <v>49600</v>
      </c>
      <c r="O257">
        <f t="shared" si="99"/>
        <v>3</v>
      </c>
    </row>
    <row r="258" spans="2:15" x14ac:dyDescent="0.25">
      <c r="B258">
        <v>49800</v>
      </c>
      <c r="C258" t="s">
        <v>182</v>
      </c>
      <c r="D258" t="s">
        <v>182</v>
      </c>
      <c r="E258" t="s">
        <v>182</v>
      </c>
      <c r="F258" t="s">
        <v>182</v>
      </c>
      <c r="H258">
        <f t="shared" si="92"/>
        <v>65200</v>
      </c>
      <c r="I258" t="e">
        <f t="shared" si="93"/>
        <v>#N/A</v>
      </c>
      <c r="J258">
        <f t="shared" si="94"/>
        <v>60200</v>
      </c>
      <c r="K258" t="e">
        <f t="shared" si="95"/>
        <v>#N/A</v>
      </c>
      <c r="L258">
        <f t="shared" si="96"/>
        <v>55200</v>
      </c>
      <c r="M258" t="e">
        <f t="shared" si="97"/>
        <v>#N/A</v>
      </c>
      <c r="N258">
        <f t="shared" si="98"/>
        <v>49800</v>
      </c>
      <c r="O258" t="e">
        <f t="shared" si="99"/>
        <v>#N/A</v>
      </c>
    </row>
    <row r="259" spans="2:15" x14ac:dyDescent="0.25">
      <c r="B259">
        <v>50000</v>
      </c>
      <c r="C259">
        <v>6</v>
      </c>
      <c r="D259">
        <v>1</v>
      </c>
      <c r="E259">
        <v>2</v>
      </c>
      <c r="F259">
        <v>1</v>
      </c>
      <c r="H259">
        <f t="shared" si="92"/>
        <v>65400</v>
      </c>
      <c r="I259">
        <f t="shared" si="93"/>
        <v>30</v>
      </c>
      <c r="J259">
        <f t="shared" si="94"/>
        <v>60400</v>
      </c>
      <c r="K259">
        <f t="shared" si="95"/>
        <v>17</v>
      </c>
      <c r="L259">
        <f t="shared" si="96"/>
        <v>55400</v>
      </c>
      <c r="M259">
        <f t="shared" si="97"/>
        <v>10</v>
      </c>
      <c r="N259">
        <f t="shared" si="98"/>
        <v>50000</v>
      </c>
      <c r="O259">
        <f t="shared" si="99"/>
        <v>1</v>
      </c>
    </row>
    <row r="260" spans="2:15" x14ac:dyDescent="0.25">
      <c r="B260">
        <v>50200</v>
      </c>
      <c r="C260" t="s">
        <v>182</v>
      </c>
      <c r="D260" t="s">
        <v>182</v>
      </c>
      <c r="E260" t="s">
        <v>182</v>
      </c>
      <c r="F260" t="s">
        <v>182</v>
      </c>
      <c r="H260">
        <f t="shared" si="92"/>
        <v>65600</v>
      </c>
      <c r="I260" t="e">
        <f t="shared" si="93"/>
        <v>#N/A</v>
      </c>
      <c r="J260">
        <f t="shared" si="94"/>
        <v>60600</v>
      </c>
      <c r="K260" t="e">
        <f t="shared" si="95"/>
        <v>#N/A</v>
      </c>
      <c r="L260">
        <f t="shared" si="96"/>
        <v>55600</v>
      </c>
      <c r="M260" t="e">
        <f t="shared" si="97"/>
        <v>#N/A</v>
      </c>
      <c r="N260">
        <f t="shared" si="98"/>
        <v>50200</v>
      </c>
      <c r="O260" t="e">
        <f t="shared" si="99"/>
        <v>#N/A</v>
      </c>
    </row>
    <row r="261" spans="2:15" x14ac:dyDescent="0.25">
      <c r="B261">
        <v>50400</v>
      </c>
      <c r="C261">
        <v>2</v>
      </c>
      <c r="D261">
        <v>1</v>
      </c>
      <c r="E261">
        <v>1</v>
      </c>
      <c r="F261">
        <v>1</v>
      </c>
      <c r="H261">
        <f t="shared" si="92"/>
        <v>65800</v>
      </c>
      <c r="I261">
        <f t="shared" si="93"/>
        <v>26</v>
      </c>
      <c r="J261">
        <f t="shared" si="94"/>
        <v>60800</v>
      </c>
      <c r="K261">
        <f t="shared" si="95"/>
        <v>17</v>
      </c>
      <c r="L261">
        <f t="shared" si="96"/>
        <v>55800</v>
      </c>
      <c r="M261">
        <f t="shared" si="97"/>
        <v>9</v>
      </c>
      <c r="N261">
        <f t="shared" si="98"/>
        <v>50400</v>
      </c>
      <c r="O261">
        <f t="shared" si="99"/>
        <v>1</v>
      </c>
    </row>
    <row r="262" spans="2:15" x14ac:dyDescent="0.25">
      <c r="B262">
        <v>50600</v>
      </c>
      <c r="C262">
        <v>1</v>
      </c>
      <c r="D262">
        <v>1</v>
      </c>
      <c r="E262">
        <v>1</v>
      </c>
      <c r="F262">
        <v>1</v>
      </c>
      <c r="H262">
        <f t="shared" si="92"/>
        <v>66000</v>
      </c>
      <c r="I262">
        <f t="shared" si="93"/>
        <v>25</v>
      </c>
      <c r="J262">
        <f t="shared" si="94"/>
        <v>61000</v>
      </c>
      <c r="K262">
        <f t="shared" si="95"/>
        <v>17</v>
      </c>
      <c r="L262">
        <f t="shared" si="96"/>
        <v>56000</v>
      </c>
      <c r="M262">
        <f t="shared" si="97"/>
        <v>9</v>
      </c>
      <c r="N262">
        <f t="shared" si="98"/>
        <v>50600</v>
      </c>
      <c r="O262">
        <f t="shared" si="99"/>
        <v>1</v>
      </c>
    </row>
    <row r="263" spans="2:15" x14ac:dyDescent="0.25">
      <c r="B263">
        <v>50800</v>
      </c>
      <c r="C263">
        <v>1</v>
      </c>
      <c r="D263">
        <v>1</v>
      </c>
      <c r="E263">
        <v>1</v>
      </c>
      <c r="F263">
        <v>1</v>
      </c>
      <c r="H263">
        <f t="shared" si="92"/>
        <v>66200</v>
      </c>
      <c r="I263">
        <f t="shared" si="93"/>
        <v>25</v>
      </c>
      <c r="J263">
        <f t="shared" si="94"/>
        <v>61200</v>
      </c>
      <c r="K263">
        <f t="shared" si="95"/>
        <v>17</v>
      </c>
      <c r="L263">
        <f t="shared" si="96"/>
        <v>56200</v>
      </c>
      <c r="M263">
        <f t="shared" si="97"/>
        <v>9</v>
      </c>
      <c r="N263">
        <f t="shared" si="98"/>
        <v>50800</v>
      </c>
      <c r="O263">
        <f t="shared" si="99"/>
        <v>1</v>
      </c>
    </row>
    <row r="264" spans="2:15" x14ac:dyDescent="0.25">
      <c r="B264">
        <v>51000</v>
      </c>
      <c r="C264" t="s">
        <v>182</v>
      </c>
      <c r="D264" t="s">
        <v>182</v>
      </c>
      <c r="E264" t="s">
        <v>182</v>
      </c>
      <c r="F264" t="s">
        <v>182</v>
      </c>
      <c r="H264">
        <f t="shared" si="92"/>
        <v>66400</v>
      </c>
      <c r="I264" t="e">
        <f t="shared" si="93"/>
        <v>#N/A</v>
      </c>
      <c r="J264">
        <f t="shared" si="94"/>
        <v>61400</v>
      </c>
      <c r="K264" t="e">
        <f t="shared" si="95"/>
        <v>#N/A</v>
      </c>
      <c r="L264">
        <f t="shared" si="96"/>
        <v>56400</v>
      </c>
      <c r="M264" t="e">
        <f t="shared" si="97"/>
        <v>#N/A</v>
      </c>
      <c r="N264">
        <f t="shared" si="98"/>
        <v>51000</v>
      </c>
      <c r="O264" t="e">
        <f t="shared" si="99"/>
        <v>#N/A</v>
      </c>
    </row>
    <row r="265" spans="2:15" x14ac:dyDescent="0.25">
      <c r="B265">
        <v>51200</v>
      </c>
      <c r="C265">
        <v>2</v>
      </c>
      <c r="D265">
        <v>2</v>
      </c>
      <c r="E265">
        <v>2</v>
      </c>
      <c r="F265">
        <v>2</v>
      </c>
      <c r="H265">
        <f t="shared" si="92"/>
        <v>66600</v>
      </c>
      <c r="I265">
        <f t="shared" si="93"/>
        <v>26</v>
      </c>
      <c r="J265">
        <f t="shared" si="94"/>
        <v>61600</v>
      </c>
      <c r="K265">
        <f t="shared" si="95"/>
        <v>18</v>
      </c>
      <c r="L265">
        <f t="shared" si="96"/>
        <v>56600</v>
      </c>
      <c r="M265">
        <f t="shared" si="97"/>
        <v>10</v>
      </c>
      <c r="N265">
        <f t="shared" si="98"/>
        <v>51200</v>
      </c>
      <c r="O265">
        <f t="shared" si="99"/>
        <v>2</v>
      </c>
    </row>
    <row r="266" spans="2:15" x14ac:dyDescent="0.25">
      <c r="B266">
        <v>51400</v>
      </c>
      <c r="C266">
        <v>1</v>
      </c>
      <c r="D266">
        <v>1</v>
      </c>
      <c r="E266">
        <v>1</v>
      </c>
      <c r="F266">
        <v>1</v>
      </c>
      <c r="H266">
        <f t="shared" si="92"/>
        <v>66800</v>
      </c>
      <c r="I266">
        <f t="shared" si="93"/>
        <v>25</v>
      </c>
      <c r="J266">
        <f t="shared" si="94"/>
        <v>61800</v>
      </c>
      <c r="K266">
        <f t="shared" si="95"/>
        <v>17</v>
      </c>
      <c r="L266">
        <f t="shared" si="96"/>
        <v>56800</v>
      </c>
      <c r="M266">
        <f t="shared" si="97"/>
        <v>9</v>
      </c>
      <c r="N266">
        <f t="shared" si="98"/>
        <v>51400</v>
      </c>
      <c r="O266">
        <f t="shared" si="99"/>
        <v>1</v>
      </c>
    </row>
    <row r="267" spans="2:15" x14ac:dyDescent="0.25">
      <c r="B267">
        <v>51600</v>
      </c>
      <c r="C267">
        <v>1</v>
      </c>
      <c r="D267">
        <v>1</v>
      </c>
      <c r="E267">
        <v>1</v>
      </c>
      <c r="F267">
        <v>1</v>
      </c>
      <c r="H267">
        <f t="shared" si="92"/>
        <v>67000</v>
      </c>
      <c r="I267">
        <f t="shared" si="93"/>
        <v>25</v>
      </c>
      <c r="J267">
        <f t="shared" si="94"/>
        <v>62000</v>
      </c>
      <c r="K267">
        <f t="shared" si="95"/>
        <v>17</v>
      </c>
      <c r="L267">
        <f t="shared" si="96"/>
        <v>57000</v>
      </c>
      <c r="M267">
        <f t="shared" si="97"/>
        <v>9</v>
      </c>
      <c r="N267">
        <f t="shared" si="98"/>
        <v>51600</v>
      </c>
      <c r="O267">
        <f t="shared" si="99"/>
        <v>1</v>
      </c>
    </row>
    <row r="268" spans="2:15" x14ac:dyDescent="0.25">
      <c r="B268">
        <v>51800</v>
      </c>
      <c r="C268">
        <v>1</v>
      </c>
      <c r="D268">
        <v>1</v>
      </c>
      <c r="E268">
        <v>1</v>
      </c>
      <c r="F268">
        <v>1</v>
      </c>
      <c r="H268">
        <f t="shared" ref="H268:H331" si="100">B268+$N$9</f>
        <v>67200</v>
      </c>
      <c r="I268">
        <f t="shared" ref="I268:I331" si="101">IF(C268="",NA(),C268+O$9)</f>
        <v>25</v>
      </c>
      <c r="J268">
        <f t="shared" ref="J268:J331" si="102">$N268+L$9</f>
        <v>62200</v>
      </c>
      <c r="K268">
        <f t="shared" ref="K268:K331" si="103">IF(D268="",NA(),D268+M$9)</f>
        <v>17</v>
      </c>
      <c r="L268">
        <f t="shared" ref="L268:L331" si="104">$N268+J$9</f>
        <v>57200</v>
      </c>
      <c r="M268">
        <f t="shared" ref="M268:M331" si="105">IF(E268="",NA(),E268+K$9)</f>
        <v>9</v>
      </c>
      <c r="N268">
        <f t="shared" ref="N268:N331" si="106">$B268+I$9</f>
        <v>51800</v>
      </c>
      <c r="O268">
        <f t="shared" ref="O268:O331" si="107">IF(F268="",NA(),F268+I$9)</f>
        <v>1</v>
      </c>
    </row>
    <row r="269" spans="2:15" x14ac:dyDescent="0.25">
      <c r="B269">
        <v>52000</v>
      </c>
      <c r="C269">
        <v>4</v>
      </c>
      <c r="D269">
        <v>3</v>
      </c>
      <c r="E269">
        <v>3</v>
      </c>
      <c r="F269">
        <v>3</v>
      </c>
      <c r="H269">
        <f t="shared" si="100"/>
        <v>67400</v>
      </c>
      <c r="I269">
        <f t="shared" si="101"/>
        <v>28</v>
      </c>
      <c r="J269">
        <f t="shared" si="102"/>
        <v>62400</v>
      </c>
      <c r="K269">
        <f t="shared" si="103"/>
        <v>19</v>
      </c>
      <c r="L269">
        <f t="shared" si="104"/>
        <v>57400</v>
      </c>
      <c r="M269">
        <f t="shared" si="105"/>
        <v>11</v>
      </c>
      <c r="N269">
        <f t="shared" si="106"/>
        <v>52000</v>
      </c>
      <c r="O269">
        <f t="shared" si="107"/>
        <v>3</v>
      </c>
    </row>
    <row r="270" spans="2:15" x14ac:dyDescent="0.25">
      <c r="B270">
        <v>52200</v>
      </c>
      <c r="C270" t="s">
        <v>182</v>
      </c>
      <c r="D270" t="s">
        <v>182</v>
      </c>
      <c r="E270" t="s">
        <v>182</v>
      </c>
      <c r="F270" t="s">
        <v>182</v>
      </c>
      <c r="H270">
        <f t="shared" si="100"/>
        <v>67600</v>
      </c>
      <c r="I270" t="e">
        <f t="shared" si="101"/>
        <v>#N/A</v>
      </c>
      <c r="J270">
        <f t="shared" si="102"/>
        <v>62600</v>
      </c>
      <c r="K270" t="e">
        <f t="shared" si="103"/>
        <v>#N/A</v>
      </c>
      <c r="L270">
        <f t="shared" si="104"/>
        <v>57600</v>
      </c>
      <c r="M270" t="e">
        <f t="shared" si="105"/>
        <v>#N/A</v>
      </c>
      <c r="N270">
        <f t="shared" si="106"/>
        <v>52200</v>
      </c>
      <c r="O270" t="e">
        <f t="shared" si="107"/>
        <v>#N/A</v>
      </c>
    </row>
    <row r="271" spans="2:15" x14ac:dyDescent="0.25">
      <c r="B271">
        <v>52400</v>
      </c>
      <c r="C271">
        <v>1</v>
      </c>
      <c r="D271" t="s">
        <v>182</v>
      </c>
      <c r="E271" t="s">
        <v>182</v>
      </c>
      <c r="F271" t="s">
        <v>182</v>
      </c>
      <c r="H271">
        <f t="shared" si="100"/>
        <v>67800</v>
      </c>
      <c r="I271">
        <f t="shared" si="101"/>
        <v>25</v>
      </c>
      <c r="J271">
        <f t="shared" si="102"/>
        <v>62800</v>
      </c>
      <c r="K271" t="e">
        <f t="shared" si="103"/>
        <v>#N/A</v>
      </c>
      <c r="L271">
        <f t="shared" si="104"/>
        <v>57800</v>
      </c>
      <c r="M271" t="e">
        <f t="shared" si="105"/>
        <v>#N/A</v>
      </c>
      <c r="N271">
        <f t="shared" si="106"/>
        <v>52400</v>
      </c>
      <c r="O271" t="e">
        <f t="shared" si="107"/>
        <v>#N/A</v>
      </c>
    </row>
    <row r="272" spans="2:15" x14ac:dyDescent="0.25">
      <c r="B272">
        <v>52600</v>
      </c>
      <c r="C272">
        <v>1</v>
      </c>
      <c r="D272">
        <v>1</v>
      </c>
      <c r="E272">
        <v>1</v>
      </c>
      <c r="F272">
        <v>1</v>
      </c>
      <c r="H272">
        <f t="shared" si="100"/>
        <v>68000</v>
      </c>
      <c r="I272">
        <f t="shared" si="101"/>
        <v>25</v>
      </c>
      <c r="J272">
        <f t="shared" si="102"/>
        <v>63000</v>
      </c>
      <c r="K272">
        <f t="shared" si="103"/>
        <v>17</v>
      </c>
      <c r="L272">
        <f t="shared" si="104"/>
        <v>58000</v>
      </c>
      <c r="M272">
        <f t="shared" si="105"/>
        <v>9</v>
      </c>
      <c r="N272">
        <f t="shared" si="106"/>
        <v>52600</v>
      </c>
      <c r="O272">
        <f t="shared" si="107"/>
        <v>1</v>
      </c>
    </row>
    <row r="273" spans="2:15" x14ac:dyDescent="0.25">
      <c r="B273">
        <v>52800</v>
      </c>
      <c r="C273">
        <v>2</v>
      </c>
      <c r="D273">
        <v>2</v>
      </c>
      <c r="E273">
        <v>2</v>
      </c>
      <c r="F273">
        <v>2</v>
      </c>
      <c r="H273">
        <f t="shared" si="100"/>
        <v>68200</v>
      </c>
      <c r="I273">
        <f t="shared" si="101"/>
        <v>26</v>
      </c>
      <c r="J273">
        <f t="shared" si="102"/>
        <v>63200</v>
      </c>
      <c r="K273">
        <f t="shared" si="103"/>
        <v>18</v>
      </c>
      <c r="L273">
        <f t="shared" si="104"/>
        <v>58200</v>
      </c>
      <c r="M273">
        <f t="shared" si="105"/>
        <v>10</v>
      </c>
      <c r="N273">
        <f t="shared" si="106"/>
        <v>52800</v>
      </c>
      <c r="O273">
        <f t="shared" si="107"/>
        <v>2</v>
      </c>
    </row>
    <row r="274" spans="2:15" x14ac:dyDescent="0.25">
      <c r="B274">
        <v>53000</v>
      </c>
      <c r="C274">
        <v>1</v>
      </c>
      <c r="D274">
        <v>1</v>
      </c>
      <c r="E274">
        <v>1</v>
      </c>
      <c r="F274">
        <v>1</v>
      </c>
      <c r="H274">
        <f t="shared" si="100"/>
        <v>68400</v>
      </c>
      <c r="I274">
        <f t="shared" si="101"/>
        <v>25</v>
      </c>
      <c r="J274">
        <f t="shared" si="102"/>
        <v>63400</v>
      </c>
      <c r="K274">
        <f t="shared" si="103"/>
        <v>17</v>
      </c>
      <c r="L274">
        <f t="shared" si="104"/>
        <v>58400</v>
      </c>
      <c r="M274">
        <f t="shared" si="105"/>
        <v>9</v>
      </c>
      <c r="N274">
        <f t="shared" si="106"/>
        <v>53000</v>
      </c>
      <c r="O274">
        <f t="shared" si="107"/>
        <v>1</v>
      </c>
    </row>
    <row r="275" spans="2:15" x14ac:dyDescent="0.25">
      <c r="B275">
        <v>53200</v>
      </c>
      <c r="C275">
        <v>4</v>
      </c>
      <c r="D275">
        <v>3</v>
      </c>
      <c r="E275">
        <v>3</v>
      </c>
      <c r="F275">
        <v>3</v>
      </c>
      <c r="H275">
        <f t="shared" si="100"/>
        <v>68600</v>
      </c>
      <c r="I275">
        <f t="shared" si="101"/>
        <v>28</v>
      </c>
      <c r="J275">
        <f t="shared" si="102"/>
        <v>63600</v>
      </c>
      <c r="K275">
        <f t="shared" si="103"/>
        <v>19</v>
      </c>
      <c r="L275">
        <f t="shared" si="104"/>
        <v>58600</v>
      </c>
      <c r="M275">
        <f t="shared" si="105"/>
        <v>11</v>
      </c>
      <c r="N275">
        <f t="shared" si="106"/>
        <v>53200</v>
      </c>
      <c r="O275">
        <f t="shared" si="107"/>
        <v>3</v>
      </c>
    </row>
    <row r="276" spans="2:15" x14ac:dyDescent="0.25">
      <c r="B276">
        <v>53400</v>
      </c>
      <c r="C276">
        <v>1</v>
      </c>
      <c r="D276">
        <v>1</v>
      </c>
      <c r="E276">
        <v>1</v>
      </c>
      <c r="F276">
        <v>1</v>
      </c>
      <c r="H276">
        <f t="shared" si="100"/>
        <v>68800</v>
      </c>
      <c r="I276">
        <f t="shared" si="101"/>
        <v>25</v>
      </c>
      <c r="J276">
        <f t="shared" si="102"/>
        <v>63800</v>
      </c>
      <c r="K276">
        <f t="shared" si="103"/>
        <v>17</v>
      </c>
      <c r="L276">
        <f t="shared" si="104"/>
        <v>58800</v>
      </c>
      <c r="M276">
        <f t="shared" si="105"/>
        <v>9</v>
      </c>
      <c r="N276">
        <f t="shared" si="106"/>
        <v>53400</v>
      </c>
      <c r="O276">
        <f t="shared" si="107"/>
        <v>1</v>
      </c>
    </row>
    <row r="277" spans="2:15" x14ac:dyDescent="0.25">
      <c r="B277">
        <v>53600</v>
      </c>
      <c r="C277" t="s">
        <v>182</v>
      </c>
      <c r="D277" t="s">
        <v>182</v>
      </c>
      <c r="E277" t="s">
        <v>182</v>
      </c>
      <c r="F277" t="s">
        <v>182</v>
      </c>
      <c r="H277">
        <f t="shared" si="100"/>
        <v>69000</v>
      </c>
      <c r="I277" t="e">
        <f t="shared" si="101"/>
        <v>#N/A</v>
      </c>
      <c r="J277">
        <f t="shared" si="102"/>
        <v>64000</v>
      </c>
      <c r="K277" t="e">
        <f t="shared" si="103"/>
        <v>#N/A</v>
      </c>
      <c r="L277">
        <f t="shared" si="104"/>
        <v>59000</v>
      </c>
      <c r="M277" t="e">
        <f t="shared" si="105"/>
        <v>#N/A</v>
      </c>
      <c r="N277">
        <f t="shared" si="106"/>
        <v>53600</v>
      </c>
      <c r="O277" t="e">
        <f t="shared" si="107"/>
        <v>#N/A</v>
      </c>
    </row>
    <row r="278" spans="2:15" x14ac:dyDescent="0.25">
      <c r="B278">
        <v>53800</v>
      </c>
      <c r="C278">
        <v>2</v>
      </c>
      <c r="D278">
        <v>2</v>
      </c>
      <c r="E278">
        <v>2</v>
      </c>
      <c r="F278">
        <v>2</v>
      </c>
      <c r="H278">
        <f t="shared" si="100"/>
        <v>69200</v>
      </c>
      <c r="I278">
        <f t="shared" si="101"/>
        <v>26</v>
      </c>
      <c r="J278">
        <f t="shared" si="102"/>
        <v>64200</v>
      </c>
      <c r="K278">
        <f t="shared" si="103"/>
        <v>18</v>
      </c>
      <c r="L278">
        <f t="shared" si="104"/>
        <v>59200</v>
      </c>
      <c r="M278">
        <f t="shared" si="105"/>
        <v>10</v>
      </c>
      <c r="N278">
        <f t="shared" si="106"/>
        <v>53800</v>
      </c>
      <c r="O278">
        <f t="shared" si="107"/>
        <v>2</v>
      </c>
    </row>
    <row r="279" spans="2:15" x14ac:dyDescent="0.25">
      <c r="B279">
        <v>54000</v>
      </c>
      <c r="C279">
        <v>3</v>
      </c>
      <c r="D279">
        <v>1</v>
      </c>
      <c r="E279">
        <v>1</v>
      </c>
      <c r="F279">
        <v>4</v>
      </c>
      <c r="H279">
        <f t="shared" si="100"/>
        <v>69400</v>
      </c>
      <c r="I279">
        <f t="shared" si="101"/>
        <v>27</v>
      </c>
      <c r="J279">
        <f t="shared" si="102"/>
        <v>64400</v>
      </c>
      <c r="K279">
        <f t="shared" si="103"/>
        <v>17</v>
      </c>
      <c r="L279">
        <f t="shared" si="104"/>
        <v>59400</v>
      </c>
      <c r="M279">
        <f t="shared" si="105"/>
        <v>9</v>
      </c>
      <c r="N279">
        <f t="shared" si="106"/>
        <v>54000</v>
      </c>
      <c r="O279">
        <f t="shared" si="107"/>
        <v>4</v>
      </c>
    </row>
    <row r="280" spans="2:15" x14ac:dyDescent="0.25">
      <c r="B280">
        <v>54200</v>
      </c>
      <c r="C280">
        <v>3</v>
      </c>
      <c r="D280">
        <v>3</v>
      </c>
      <c r="E280">
        <v>3</v>
      </c>
      <c r="F280">
        <v>3</v>
      </c>
      <c r="H280">
        <f t="shared" si="100"/>
        <v>69600</v>
      </c>
      <c r="I280">
        <f t="shared" si="101"/>
        <v>27</v>
      </c>
      <c r="J280">
        <f t="shared" si="102"/>
        <v>64600</v>
      </c>
      <c r="K280">
        <f t="shared" si="103"/>
        <v>19</v>
      </c>
      <c r="L280">
        <f t="shared" si="104"/>
        <v>59600</v>
      </c>
      <c r="M280">
        <f t="shared" si="105"/>
        <v>11</v>
      </c>
      <c r="N280">
        <f t="shared" si="106"/>
        <v>54200</v>
      </c>
      <c r="O280">
        <f t="shared" si="107"/>
        <v>3</v>
      </c>
    </row>
    <row r="281" spans="2:15" x14ac:dyDescent="0.25">
      <c r="B281">
        <v>54400</v>
      </c>
      <c r="C281" t="s">
        <v>182</v>
      </c>
      <c r="D281" t="s">
        <v>182</v>
      </c>
      <c r="E281" t="s">
        <v>182</v>
      </c>
      <c r="F281" t="s">
        <v>182</v>
      </c>
      <c r="H281">
        <f t="shared" si="100"/>
        <v>69800</v>
      </c>
      <c r="I281" t="e">
        <f t="shared" si="101"/>
        <v>#N/A</v>
      </c>
      <c r="J281">
        <f t="shared" si="102"/>
        <v>64800</v>
      </c>
      <c r="K281" t="e">
        <f t="shared" si="103"/>
        <v>#N/A</v>
      </c>
      <c r="L281">
        <f t="shared" si="104"/>
        <v>59800</v>
      </c>
      <c r="M281" t="e">
        <f t="shared" si="105"/>
        <v>#N/A</v>
      </c>
      <c r="N281">
        <f t="shared" si="106"/>
        <v>54400</v>
      </c>
      <c r="O281" t="e">
        <f t="shared" si="107"/>
        <v>#N/A</v>
      </c>
    </row>
    <row r="282" spans="2:15" x14ac:dyDescent="0.25">
      <c r="B282">
        <v>54600</v>
      </c>
      <c r="C282">
        <v>3</v>
      </c>
      <c r="D282">
        <v>1</v>
      </c>
      <c r="E282">
        <v>1</v>
      </c>
      <c r="F282">
        <v>1</v>
      </c>
      <c r="H282">
        <f t="shared" si="100"/>
        <v>70000</v>
      </c>
      <c r="I282">
        <f t="shared" si="101"/>
        <v>27</v>
      </c>
      <c r="J282">
        <f t="shared" si="102"/>
        <v>65000</v>
      </c>
      <c r="K282">
        <f t="shared" si="103"/>
        <v>17</v>
      </c>
      <c r="L282">
        <f t="shared" si="104"/>
        <v>60000</v>
      </c>
      <c r="M282">
        <f t="shared" si="105"/>
        <v>9</v>
      </c>
      <c r="N282">
        <f t="shared" si="106"/>
        <v>54600</v>
      </c>
      <c r="O282">
        <f t="shared" si="107"/>
        <v>1</v>
      </c>
    </row>
    <row r="283" spans="2:15" x14ac:dyDescent="0.25">
      <c r="B283">
        <v>54800</v>
      </c>
      <c r="C283">
        <v>3</v>
      </c>
      <c r="D283">
        <v>1</v>
      </c>
      <c r="E283">
        <v>1</v>
      </c>
      <c r="F283">
        <v>1</v>
      </c>
      <c r="H283">
        <f t="shared" si="100"/>
        <v>70200</v>
      </c>
      <c r="I283">
        <f t="shared" si="101"/>
        <v>27</v>
      </c>
      <c r="J283">
        <f t="shared" si="102"/>
        <v>65200</v>
      </c>
      <c r="K283">
        <f t="shared" si="103"/>
        <v>17</v>
      </c>
      <c r="L283">
        <f t="shared" si="104"/>
        <v>60200</v>
      </c>
      <c r="M283">
        <f t="shared" si="105"/>
        <v>9</v>
      </c>
      <c r="N283">
        <f t="shared" si="106"/>
        <v>54800</v>
      </c>
      <c r="O283">
        <f t="shared" si="107"/>
        <v>1</v>
      </c>
    </row>
    <row r="284" spans="2:15" x14ac:dyDescent="0.25">
      <c r="B284">
        <v>55000</v>
      </c>
      <c r="C284">
        <v>2</v>
      </c>
      <c r="D284">
        <v>2</v>
      </c>
      <c r="E284">
        <v>2</v>
      </c>
      <c r="F284">
        <v>2</v>
      </c>
      <c r="H284">
        <f t="shared" si="100"/>
        <v>70400</v>
      </c>
      <c r="I284">
        <f t="shared" si="101"/>
        <v>26</v>
      </c>
      <c r="J284">
        <f t="shared" si="102"/>
        <v>65400</v>
      </c>
      <c r="K284">
        <f t="shared" si="103"/>
        <v>18</v>
      </c>
      <c r="L284">
        <f t="shared" si="104"/>
        <v>60400</v>
      </c>
      <c r="M284">
        <f t="shared" si="105"/>
        <v>10</v>
      </c>
      <c r="N284">
        <f t="shared" si="106"/>
        <v>55000</v>
      </c>
      <c r="O284">
        <f t="shared" si="107"/>
        <v>2</v>
      </c>
    </row>
    <row r="285" spans="2:15" x14ac:dyDescent="0.25">
      <c r="B285">
        <v>55200</v>
      </c>
      <c r="C285">
        <v>3</v>
      </c>
      <c r="D285">
        <v>2</v>
      </c>
      <c r="E285">
        <v>2</v>
      </c>
      <c r="F285">
        <v>1</v>
      </c>
      <c r="H285">
        <f t="shared" si="100"/>
        <v>70600</v>
      </c>
      <c r="I285">
        <f t="shared" si="101"/>
        <v>27</v>
      </c>
      <c r="J285">
        <f t="shared" si="102"/>
        <v>65600</v>
      </c>
      <c r="K285">
        <f t="shared" si="103"/>
        <v>18</v>
      </c>
      <c r="L285">
        <f t="shared" si="104"/>
        <v>60600</v>
      </c>
      <c r="M285">
        <f t="shared" si="105"/>
        <v>10</v>
      </c>
      <c r="N285">
        <f t="shared" si="106"/>
        <v>55200</v>
      </c>
      <c r="O285">
        <f t="shared" si="107"/>
        <v>1</v>
      </c>
    </row>
    <row r="286" spans="2:15" x14ac:dyDescent="0.25">
      <c r="B286">
        <v>55400</v>
      </c>
      <c r="C286">
        <v>2</v>
      </c>
      <c r="D286">
        <v>1</v>
      </c>
      <c r="E286">
        <v>1</v>
      </c>
      <c r="F286">
        <v>1</v>
      </c>
      <c r="H286">
        <f t="shared" si="100"/>
        <v>70800</v>
      </c>
      <c r="I286">
        <f t="shared" si="101"/>
        <v>26</v>
      </c>
      <c r="J286">
        <f t="shared" si="102"/>
        <v>65800</v>
      </c>
      <c r="K286">
        <f t="shared" si="103"/>
        <v>17</v>
      </c>
      <c r="L286">
        <f t="shared" si="104"/>
        <v>60800</v>
      </c>
      <c r="M286">
        <f t="shared" si="105"/>
        <v>9</v>
      </c>
      <c r="N286">
        <f t="shared" si="106"/>
        <v>55400</v>
      </c>
      <c r="O286">
        <f t="shared" si="107"/>
        <v>1</v>
      </c>
    </row>
    <row r="287" spans="2:15" x14ac:dyDescent="0.25">
      <c r="B287">
        <v>55600</v>
      </c>
      <c r="C287">
        <v>8</v>
      </c>
      <c r="D287">
        <v>3</v>
      </c>
      <c r="E287">
        <v>4</v>
      </c>
      <c r="F287">
        <v>5</v>
      </c>
      <c r="H287">
        <f t="shared" si="100"/>
        <v>71000</v>
      </c>
      <c r="I287">
        <f t="shared" si="101"/>
        <v>32</v>
      </c>
      <c r="J287">
        <f t="shared" si="102"/>
        <v>66000</v>
      </c>
      <c r="K287">
        <f t="shared" si="103"/>
        <v>19</v>
      </c>
      <c r="L287">
        <f t="shared" si="104"/>
        <v>61000</v>
      </c>
      <c r="M287">
        <f t="shared" si="105"/>
        <v>12</v>
      </c>
      <c r="N287">
        <f t="shared" si="106"/>
        <v>55600</v>
      </c>
      <c r="O287">
        <f t="shared" si="107"/>
        <v>5</v>
      </c>
    </row>
    <row r="288" spans="2:15" x14ac:dyDescent="0.25">
      <c r="B288">
        <v>55800</v>
      </c>
      <c r="C288">
        <v>1</v>
      </c>
      <c r="D288" t="s">
        <v>182</v>
      </c>
      <c r="E288" t="s">
        <v>182</v>
      </c>
      <c r="F288">
        <v>1</v>
      </c>
      <c r="H288">
        <f t="shared" si="100"/>
        <v>71200</v>
      </c>
      <c r="I288">
        <f t="shared" si="101"/>
        <v>25</v>
      </c>
      <c r="J288">
        <f t="shared" si="102"/>
        <v>66200</v>
      </c>
      <c r="K288" t="e">
        <f t="shared" si="103"/>
        <v>#N/A</v>
      </c>
      <c r="L288">
        <f t="shared" si="104"/>
        <v>61200</v>
      </c>
      <c r="M288" t="e">
        <f t="shared" si="105"/>
        <v>#N/A</v>
      </c>
      <c r="N288">
        <f t="shared" si="106"/>
        <v>55800</v>
      </c>
      <c r="O288">
        <f t="shared" si="107"/>
        <v>1</v>
      </c>
    </row>
    <row r="289" spans="2:15" x14ac:dyDescent="0.25">
      <c r="B289">
        <v>56000</v>
      </c>
      <c r="C289">
        <v>3</v>
      </c>
      <c r="D289">
        <v>2</v>
      </c>
      <c r="E289">
        <v>1</v>
      </c>
      <c r="F289">
        <v>1</v>
      </c>
      <c r="H289">
        <f t="shared" si="100"/>
        <v>71400</v>
      </c>
      <c r="I289">
        <f t="shared" si="101"/>
        <v>27</v>
      </c>
      <c r="J289">
        <f t="shared" si="102"/>
        <v>66400</v>
      </c>
      <c r="K289">
        <f t="shared" si="103"/>
        <v>18</v>
      </c>
      <c r="L289">
        <f t="shared" si="104"/>
        <v>61400</v>
      </c>
      <c r="M289">
        <f t="shared" si="105"/>
        <v>9</v>
      </c>
      <c r="N289">
        <f t="shared" si="106"/>
        <v>56000</v>
      </c>
      <c r="O289">
        <f t="shared" si="107"/>
        <v>1</v>
      </c>
    </row>
    <row r="290" spans="2:15" x14ac:dyDescent="0.25">
      <c r="B290">
        <v>56200</v>
      </c>
      <c r="C290">
        <v>3</v>
      </c>
      <c r="D290">
        <v>3</v>
      </c>
      <c r="E290">
        <v>2</v>
      </c>
      <c r="F290">
        <v>3</v>
      </c>
      <c r="H290">
        <f t="shared" si="100"/>
        <v>71600</v>
      </c>
      <c r="I290">
        <f t="shared" si="101"/>
        <v>27</v>
      </c>
      <c r="J290">
        <f t="shared" si="102"/>
        <v>66600</v>
      </c>
      <c r="K290">
        <f t="shared" si="103"/>
        <v>19</v>
      </c>
      <c r="L290">
        <f t="shared" si="104"/>
        <v>61600</v>
      </c>
      <c r="M290">
        <f t="shared" si="105"/>
        <v>10</v>
      </c>
      <c r="N290">
        <f t="shared" si="106"/>
        <v>56200</v>
      </c>
      <c r="O290">
        <f t="shared" si="107"/>
        <v>3</v>
      </c>
    </row>
    <row r="291" spans="2:15" x14ac:dyDescent="0.25">
      <c r="B291">
        <v>56400</v>
      </c>
      <c r="C291" t="s">
        <v>182</v>
      </c>
      <c r="D291" t="s">
        <v>182</v>
      </c>
      <c r="E291" t="s">
        <v>182</v>
      </c>
      <c r="F291" t="s">
        <v>182</v>
      </c>
      <c r="H291">
        <f t="shared" si="100"/>
        <v>71800</v>
      </c>
      <c r="I291" t="e">
        <f t="shared" si="101"/>
        <v>#N/A</v>
      </c>
      <c r="J291">
        <f t="shared" si="102"/>
        <v>66800</v>
      </c>
      <c r="K291" t="e">
        <f t="shared" si="103"/>
        <v>#N/A</v>
      </c>
      <c r="L291">
        <f t="shared" si="104"/>
        <v>61800</v>
      </c>
      <c r="M291" t="e">
        <f t="shared" si="105"/>
        <v>#N/A</v>
      </c>
      <c r="N291">
        <f t="shared" si="106"/>
        <v>56400</v>
      </c>
      <c r="O291" t="e">
        <f t="shared" si="107"/>
        <v>#N/A</v>
      </c>
    </row>
    <row r="292" spans="2:15" x14ac:dyDescent="0.25">
      <c r="B292">
        <v>56600</v>
      </c>
      <c r="C292" t="s">
        <v>182</v>
      </c>
      <c r="D292" t="s">
        <v>182</v>
      </c>
      <c r="E292" t="s">
        <v>182</v>
      </c>
      <c r="F292" t="s">
        <v>182</v>
      </c>
      <c r="H292">
        <f t="shared" si="100"/>
        <v>72000</v>
      </c>
      <c r="I292" t="e">
        <f t="shared" si="101"/>
        <v>#N/A</v>
      </c>
      <c r="J292">
        <f t="shared" si="102"/>
        <v>67000</v>
      </c>
      <c r="K292" t="e">
        <f t="shared" si="103"/>
        <v>#N/A</v>
      </c>
      <c r="L292">
        <f t="shared" si="104"/>
        <v>62000</v>
      </c>
      <c r="M292" t="e">
        <f t="shared" si="105"/>
        <v>#N/A</v>
      </c>
      <c r="N292">
        <f t="shared" si="106"/>
        <v>56600</v>
      </c>
      <c r="O292" t="e">
        <f t="shared" si="107"/>
        <v>#N/A</v>
      </c>
    </row>
    <row r="293" spans="2:15" x14ac:dyDescent="0.25">
      <c r="B293">
        <v>56800</v>
      </c>
      <c r="C293" t="s">
        <v>182</v>
      </c>
      <c r="D293" t="s">
        <v>182</v>
      </c>
      <c r="E293" t="s">
        <v>182</v>
      </c>
      <c r="F293" t="s">
        <v>182</v>
      </c>
      <c r="H293">
        <f t="shared" si="100"/>
        <v>72200</v>
      </c>
      <c r="I293" t="e">
        <f t="shared" si="101"/>
        <v>#N/A</v>
      </c>
      <c r="J293">
        <f t="shared" si="102"/>
        <v>67200</v>
      </c>
      <c r="K293" t="e">
        <f t="shared" si="103"/>
        <v>#N/A</v>
      </c>
      <c r="L293">
        <f t="shared" si="104"/>
        <v>62200</v>
      </c>
      <c r="M293" t="e">
        <f t="shared" si="105"/>
        <v>#N/A</v>
      </c>
      <c r="N293">
        <f t="shared" si="106"/>
        <v>56800</v>
      </c>
      <c r="O293" t="e">
        <f t="shared" si="107"/>
        <v>#N/A</v>
      </c>
    </row>
    <row r="294" spans="2:15" x14ac:dyDescent="0.25">
      <c r="B294">
        <v>57000</v>
      </c>
      <c r="C294">
        <v>1</v>
      </c>
      <c r="D294">
        <v>1</v>
      </c>
      <c r="E294">
        <v>1</v>
      </c>
      <c r="F294">
        <v>1</v>
      </c>
      <c r="H294">
        <f t="shared" si="100"/>
        <v>72400</v>
      </c>
      <c r="I294">
        <f t="shared" si="101"/>
        <v>25</v>
      </c>
      <c r="J294">
        <f t="shared" si="102"/>
        <v>67400</v>
      </c>
      <c r="K294">
        <f t="shared" si="103"/>
        <v>17</v>
      </c>
      <c r="L294">
        <f t="shared" si="104"/>
        <v>62400</v>
      </c>
      <c r="M294">
        <f t="shared" si="105"/>
        <v>9</v>
      </c>
      <c r="N294">
        <f t="shared" si="106"/>
        <v>57000</v>
      </c>
      <c r="O294">
        <f t="shared" si="107"/>
        <v>1</v>
      </c>
    </row>
    <row r="295" spans="2:15" x14ac:dyDescent="0.25">
      <c r="B295">
        <v>57200</v>
      </c>
      <c r="C295" t="s">
        <v>182</v>
      </c>
      <c r="D295" t="s">
        <v>182</v>
      </c>
      <c r="E295" t="s">
        <v>182</v>
      </c>
      <c r="F295" t="s">
        <v>182</v>
      </c>
      <c r="H295">
        <f t="shared" si="100"/>
        <v>72600</v>
      </c>
      <c r="I295" t="e">
        <f t="shared" si="101"/>
        <v>#N/A</v>
      </c>
      <c r="J295">
        <f t="shared" si="102"/>
        <v>67600</v>
      </c>
      <c r="K295" t="e">
        <f t="shared" si="103"/>
        <v>#N/A</v>
      </c>
      <c r="L295">
        <f t="shared" si="104"/>
        <v>62600</v>
      </c>
      <c r="M295" t="e">
        <f t="shared" si="105"/>
        <v>#N/A</v>
      </c>
      <c r="N295">
        <f t="shared" si="106"/>
        <v>57200</v>
      </c>
      <c r="O295" t="e">
        <f t="shared" si="107"/>
        <v>#N/A</v>
      </c>
    </row>
    <row r="296" spans="2:15" x14ac:dyDescent="0.25">
      <c r="B296">
        <v>57400</v>
      </c>
      <c r="C296">
        <v>6</v>
      </c>
      <c r="D296">
        <v>4</v>
      </c>
      <c r="E296">
        <v>4</v>
      </c>
      <c r="F296">
        <v>4</v>
      </c>
      <c r="H296">
        <f t="shared" si="100"/>
        <v>72800</v>
      </c>
      <c r="I296">
        <f t="shared" si="101"/>
        <v>30</v>
      </c>
      <c r="J296">
        <f t="shared" si="102"/>
        <v>67800</v>
      </c>
      <c r="K296">
        <f t="shared" si="103"/>
        <v>20</v>
      </c>
      <c r="L296">
        <f t="shared" si="104"/>
        <v>62800</v>
      </c>
      <c r="M296">
        <f t="shared" si="105"/>
        <v>12</v>
      </c>
      <c r="N296">
        <f t="shared" si="106"/>
        <v>57400</v>
      </c>
      <c r="O296">
        <f t="shared" si="107"/>
        <v>4</v>
      </c>
    </row>
    <row r="297" spans="2:15" x14ac:dyDescent="0.25">
      <c r="B297">
        <v>57600</v>
      </c>
      <c r="C297">
        <v>11</v>
      </c>
      <c r="D297">
        <v>9</v>
      </c>
      <c r="E297">
        <v>11</v>
      </c>
      <c r="F297">
        <v>11</v>
      </c>
      <c r="H297">
        <f t="shared" si="100"/>
        <v>73000</v>
      </c>
      <c r="I297">
        <f t="shared" si="101"/>
        <v>35</v>
      </c>
      <c r="J297">
        <f t="shared" si="102"/>
        <v>68000</v>
      </c>
      <c r="K297">
        <f t="shared" si="103"/>
        <v>25</v>
      </c>
      <c r="L297">
        <f t="shared" si="104"/>
        <v>63000</v>
      </c>
      <c r="M297">
        <f t="shared" si="105"/>
        <v>19</v>
      </c>
      <c r="N297">
        <f t="shared" si="106"/>
        <v>57600</v>
      </c>
      <c r="O297">
        <f t="shared" si="107"/>
        <v>11</v>
      </c>
    </row>
    <row r="298" spans="2:15" x14ac:dyDescent="0.25">
      <c r="B298">
        <v>57800</v>
      </c>
      <c r="C298">
        <v>5</v>
      </c>
      <c r="D298">
        <v>3</v>
      </c>
      <c r="E298">
        <v>3</v>
      </c>
      <c r="F298">
        <v>3</v>
      </c>
      <c r="H298">
        <f t="shared" si="100"/>
        <v>73200</v>
      </c>
      <c r="I298">
        <f t="shared" si="101"/>
        <v>29</v>
      </c>
      <c r="J298">
        <f t="shared" si="102"/>
        <v>68200</v>
      </c>
      <c r="K298">
        <f t="shared" si="103"/>
        <v>19</v>
      </c>
      <c r="L298">
        <f t="shared" si="104"/>
        <v>63200</v>
      </c>
      <c r="M298">
        <f t="shared" si="105"/>
        <v>11</v>
      </c>
      <c r="N298">
        <f t="shared" si="106"/>
        <v>57800</v>
      </c>
      <c r="O298">
        <f t="shared" si="107"/>
        <v>3</v>
      </c>
    </row>
    <row r="299" spans="2:15" x14ac:dyDescent="0.25">
      <c r="B299">
        <v>58000</v>
      </c>
      <c r="C299">
        <v>2</v>
      </c>
      <c r="D299">
        <v>1</v>
      </c>
      <c r="E299">
        <v>1</v>
      </c>
      <c r="F299">
        <v>1</v>
      </c>
      <c r="H299">
        <f t="shared" si="100"/>
        <v>73400</v>
      </c>
      <c r="I299">
        <f t="shared" si="101"/>
        <v>26</v>
      </c>
      <c r="J299">
        <f t="shared" si="102"/>
        <v>68400</v>
      </c>
      <c r="K299">
        <f t="shared" si="103"/>
        <v>17</v>
      </c>
      <c r="L299">
        <f t="shared" si="104"/>
        <v>63400</v>
      </c>
      <c r="M299">
        <f t="shared" si="105"/>
        <v>9</v>
      </c>
      <c r="N299">
        <f t="shared" si="106"/>
        <v>58000</v>
      </c>
      <c r="O299">
        <f t="shared" si="107"/>
        <v>1</v>
      </c>
    </row>
    <row r="300" spans="2:15" x14ac:dyDescent="0.25">
      <c r="B300">
        <v>58200</v>
      </c>
      <c r="C300" t="s">
        <v>182</v>
      </c>
      <c r="D300" t="s">
        <v>182</v>
      </c>
      <c r="E300" t="s">
        <v>182</v>
      </c>
      <c r="F300" t="s">
        <v>182</v>
      </c>
      <c r="H300">
        <f t="shared" si="100"/>
        <v>73600</v>
      </c>
      <c r="I300" t="e">
        <f t="shared" si="101"/>
        <v>#N/A</v>
      </c>
      <c r="J300">
        <f t="shared" si="102"/>
        <v>68600</v>
      </c>
      <c r="K300" t="e">
        <f t="shared" si="103"/>
        <v>#N/A</v>
      </c>
      <c r="L300">
        <f t="shared" si="104"/>
        <v>63600</v>
      </c>
      <c r="M300" t="e">
        <f t="shared" si="105"/>
        <v>#N/A</v>
      </c>
      <c r="N300">
        <f t="shared" si="106"/>
        <v>58200</v>
      </c>
      <c r="O300" t="e">
        <f t="shared" si="107"/>
        <v>#N/A</v>
      </c>
    </row>
    <row r="301" spans="2:15" x14ac:dyDescent="0.25">
      <c r="B301">
        <v>58400</v>
      </c>
      <c r="C301">
        <v>2</v>
      </c>
      <c r="D301" t="s">
        <v>182</v>
      </c>
      <c r="E301" t="s">
        <v>182</v>
      </c>
      <c r="F301" t="s">
        <v>182</v>
      </c>
      <c r="H301">
        <f t="shared" si="100"/>
        <v>73800</v>
      </c>
      <c r="I301">
        <f t="shared" si="101"/>
        <v>26</v>
      </c>
      <c r="J301">
        <f t="shared" si="102"/>
        <v>68800</v>
      </c>
      <c r="K301" t="e">
        <f t="shared" si="103"/>
        <v>#N/A</v>
      </c>
      <c r="L301">
        <f t="shared" si="104"/>
        <v>63800</v>
      </c>
      <c r="M301" t="e">
        <f t="shared" si="105"/>
        <v>#N/A</v>
      </c>
      <c r="N301">
        <f t="shared" si="106"/>
        <v>58400</v>
      </c>
      <c r="O301" t="e">
        <f t="shared" si="107"/>
        <v>#N/A</v>
      </c>
    </row>
    <row r="302" spans="2:15" x14ac:dyDescent="0.25">
      <c r="B302">
        <v>58600</v>
      </c>
      <c r="C302">
        <v>2</v>
      </c>
      <c r="D302" t="s">
        <v>182</v>
      </c>
      <c r="E302" t="s">
        <v>182</v>
      </c>
      <c r="F302" t="s">
        <v>182</v>
      </c>
      <c r="H302">
        <f t="shared" si="100"/>
        <v>74000</v>
      </c>
      <c r="I302">
        <f t="shared" si="101"/>
        <v>26</v>
      </c>
      <c r="J302">
        <f t="shared" si="102"/>
        <v>69000</v>
      </c>
      <c r="K302" t="e">
        <f t="shared" si="103"/>
        <v>#N/A</v>
      </c>
      <c r="L302">
        <f t="shared" si="104"/>
        <v>64000</v>
      </c>
      <c r="M302" t="e">
        <f t="shared" si="105"/>
        <v>#N/A</v>
      </c>
      <c r="N302">
        <f t="shared" si="106"/>
        <v>58600</v>
      </c>
      <c r="O302" t="e">
        <f t="shared" si="107"/>
        <v>#N/A</v>
      </c>
    </row>
    <row r="303" spans="2:15" x14ac:dyDescent="0.25">
      <c r="B303">
        <v>58800</v>
      </c>
      <c r="C303">
        <v>2</v>
      </c>
      <c r="D303" t="s">
        <v>182</v>
      </c>
      <c r="E303" t="s">
        <v>182</v>
      </c>
      <c r="F303" t="s">
        <v>182</v>
      </c>
      <c r="H303">
        <f t="shared" si="100"/>
        <v>74200</v>
      </c>
      <c r="I303">
        <f t="shared" si="101"/>
        <v>26</v>
      </c>
      <c r="J303">
        <f t="shared" si="102"/>
        <v>69200</v>
      </c>
      <c r="K303" t="e">
        <f t="shared" si="103"/>
        <v>#N/A</v>
      </c>
      <c r="L303">
        <f t="shared" si="104"/>
        <v>64200</v>
      </c>
      <c r="M303" t="e">
        <f t="shared" si="105"/>
        <v>#N/A</v>
      </c>
      <c r="N303">
        <f t="shared" si="106"/>
        <v>58800</v>
      </c>
      <c r="O303" t="e">
        <f t="shared" si="107"/>
        <v>#N/A</v>
      </c>
    </row>
    <row r="304" spans="2:15" x14ac:dyDescent="0.25">
      <c r="B304">
        <v>59000</v>
      </c>
      <c r="C304" t="s">
        <v>182</v>
      </c>
      <c r="D304" t="s">
        <v>182</v>
      </c>
      <c r="E304" t="s">
        <v>182</v>
      </c>
      <c r="F304" t="s">
        <v>182</v>
      </c>
      <c r="H304">
        <f t="shared" si="100"/>
        <v>74400</v>
      </c>
      <c r="I304" t="e">
        <f t="shared" si="101"/>
        <v>#N/A</v>
      </c>
      <c r="J304">
        <f t="shared" si="102"/>
        <v>69400</v>
      </c>
      <c r="K304" t="e">
        <f t="shared" si="103"/>
        <v>#N/A</v>
      </c>
      <c r="L304">
        <f t="shared" si="104"/>
        <v>64400</v>
      </c>
      <c r="M304" t="e">
        <f t="shared" si="105"/>
        <v>#N/A</v>
      </c>
      <c r="N304">
        <f t="shared" si="106"/>
        <v>59000</v>
      </c>
      <c r="O304" t="e">
        <f t="shared" si="107"/>
        <v>#N/A</v>
      </c>
    </row>
    <row r="305" spans="2:15" x14ac:dyDescent="0.25">
      <c r="B305">
        <v>59200</v>
      </c>
      <c r="C305" t="s">
        <v>182</v>
      </c>
      <c r="D305" t="s">
        <v>182</v>
      </c>
      <c r="E305" t="s">
        <v>182</v>
      </c>
      <c r="F305" t="s">
        <v>182</v>
      </c>
      <c r="H305">
        <f t="shared" si="100"/>
        <v>74600</v>
      </c>
      <c r="I305" t="e">
        <f t="shared" si="101"/>
        <v>#N/A</v>
      </c>
      <c r="J305">
        <f t="shared" si="102"/>
        <v>69600</v>
      </c>
      <c r="K305" t="e">
        <f t="shared" si="103"/>
        <v>#N/A</v>
      </c>
      <c r="L305">
        <f t="shared" si="104"/>
        <v>64600</v>
      </c>
      <c r="M305" t="e">
        <f t="shared" si="105"/>
        <v>#N/A</v>
      </c>
      <c r="N305">
        <f t="shared" si="106"/>
        <v>59200</v>
      </c>
      <c r="O305" t="e">
        <f t="shared" si="107"/>
        <v>#N/A</v>
      </c>
    </row>
    <row r="306" spans="2:15" x14ac:dyDescent="0.25">
      <c r="B306">
        <v>59400</v>
      </c>
      <c r="C306" t="s">
        <v>182</v>
      </c>
      <c r="D306" t="s">
        <v>182</v>
      </c>
      <c r="E306" t="s">
        <v>182</v>
      </c>
      <c r="F306" t="s">
        <v>182</v>
      </c>
      <c r="H306">
        <f t="shared" si="100"/>
        <v>74800</v>
      </c>
      <c r="I306" t="e">
        <f t="shared" si="101"/>
        <v>#N/A</v>
      </c>
      <c r="J306">
        <f t="shared" si="102"/>
        <v>69800</v>
      </c>
      <c r="K306" t="e">
        <f t="shared" si="103"/>
        <v>#N/A</v>
      </c>
      <c r="L306">
        <f t="shared" si="104"/>
        <v>64800</v>
      </c>
      <c r="M306" t="e">
        <f t="shared" si="105"/>
        <v>#N/A</v>
      </c>
      <c r="N306">
        <f t="shared" si="106"/>
        <v>59400</v>
      </c>
      <c r="O306" t="e">
        <f t="shared" si="107"/>
        <v>#N/A</v>
      </c>
    </row>
    <row r="307" spans="2:15" x14ac:dyDescent="0.25">
      <c r="B307">
        <v>59600</v>
      </c>
      <c r="C307" t="s">
        <v>182</v>
      </c>
      <c r="D307" t="s">
        <v>182</v>
      </c>
      <c r="E307" t="s">
        <v>182</v>
      </c>
      <c r="F307" t="s">
        <v>182</v>
      </c>
      <c r="H307">
        <f t="shared" si="100"/>
        <v>75000</v>
      </c>
      <c r="I307" t="e">
        <f t="shared" si="101"/>
        <v>#N/A</v>
      </c>
      <c r="J307">
        <f t="shared" si="102"/>
        <v>70000</v>
      </c>
      <c r="K307" t="e">
        <f t="shared" si="103"/>
        <v>#N/A</v>
      </c>
      <c r="L307">
        <f t="shared" si="104"/>
        <v>65000</v>
      </c>
      <c r="M307" t="e">
        <f t="shared" si="105"/>
        <v>#N/A</v>
      </c>
      <c r="N307">
        <f t="shared" si="106"/>
        <v>59600</v>
      </c>
      <c r="O307" t="e">
        <f t="shared" si="107"/>
        <v>#N/A</v>
      </c>
    </row>
    <row r="308" spans="2:15" x14ac:dyDescent="0.25">
      <c r="B308">
        <v>59800</v>
      </c>
      <c r="C308" t="s">
        <v>182</v>
      </c>
      <c r="D308" t="s">
        <v>182</v>
      </c>
      <c r="E308" t="s">
        <v>182</v>
      </c>
      <c r="F308" t="s">
        <v>182</v>
      </c>
      <c r="H308">
        <f t="shared" si="100"/>
        <v>75200</v>
      </c>
      <c r="I308" t="e">
        <f t="shared" si="101"/>
        <v>#N/A</v>
      </c>
      <c r="J308">
        <f t="shared" si="102"/>
        <v>70200</v>
      </c>
      <c r="K308" t="e">
        <f t="shared" si="103"/>
        <v>#N/A</v>
      </c>
      <c r="L308">
        <f t="shared" si="104"/>
        <v>65200</v>
      </c>
      <c r="M308" t="e">
        <f t="shared" si="105"/>
        <v>#N/A</v>
      </c>
      <c r="N308">
        <f t="shared" si="106"/>
        <v>59800</v>
      </c>
      <c r="O308" t="e">
        <f t="shared" si="107"/>
        <v>#N/A</v>
      </c>
    </row>
    <row r="309" spans="2:15" x14ac:dyDescent="0.25">
      <c r="B309">
        <v>60000</v>
      </c>
      <c r="C309" t="s">
        <v>182</v>
      </c>
      <c r="D309" t="s">
        <v>182</v>
      </c>
      <c r="E309" t="s">
        <v>182</v>
      </c>
      <c r="F309" t="s">
        <v>182</v>
      </c>
      <c r="H309">
        <f t="shared" si="100"/>
        <v>75400</v>
      </c>
      <c r="I309" t="e">
        <f t="shared" si="101"/>
        <v>#N/A</v>
      </c>
      <c r="J309">
        <f t="shared" si="102"/>
        <v>70400</v>
      </c>
      <c r="K309" t="e">
        <f t="shared" si="103"/>
        <v>#N/A</v>
      </c>
      <c r="L309">
        <f t="shared" si="104"/>
        <v>65400</v>
      </c>
      <c r="M309" t="e">
        <f t="shared" si="105"/>
        <v>#N/A</v>
      </c>
      <c r="N309">
        <f t="shared" si="106"/>
        <v>60000</v>
      </c>
      <c r="O309" t="e">
        <f t="shared" si="107"/>
        <v>#N/A</v>
      </c>
    </row>
    <row r="310" spans="2:15" x14ac:dyDescent="0.25">
      <c r="B310">
        <v>60200</v>
      </c>
      <c r="C310" t="s">
        <v>182</v>
      </c>
      <c r="D310" t="s">
        <v>182</v>
      </c>
      <c r="E310" t="s">
        <v>182</v>
      </c>
      <c r="F310" t="s">
        <v>182</v>
      </c>
      <c r="H310">
        <f t="shared" si="100"/>
        <v>75600</v>
      </c>
      <c r="I310" t="e">
        <f t="shared" si="101"/>
        <v>#N/A</v>
      </c>
      <c r="J310">
        <f t="shared" si="102"/>
        <v>70600</v>
      </c>
      <c r="K310" t="e">
        <f t="shared" si="103"/>
        <v>#N/A</v>
      </c>
      <c r="L310">
        <f t="shared" si="104"/>
        <v>65600</v>
      </c>
      <c r="M310" t="e">
        <f t="shared" si="105"/>
        <v>#N/A</v>
      </c>
      <c r="N310">
        <f t="shared" si="106"/>
        <v>60200</v>
      </c>
      <c r="O310" t="e">
        <f t="shared" si="107"/>
        <v>#N/A</v>
      </c>
    </row>
    <row r="311" spans="2:15" x14ac:dyDescent="0.25">
      <c r="B311">
        <v>60400</v>
      </c>
      <c r="C311" t="s">
        <v>182</v>
      </c>
      <c r="D311" t="s">
        <v>182</v>
      </c>
      <c r="E311" t="s">
        <v>182</v>
      </c>
      <c r="F311" t="s">
        <v>182</v>
      </c>
      <c r="H311">
        <f t="shared" si="100"/>
        <v>75800</v>
      </c>
      <c r="I311" t="e">
        <f t="shared" si="101"/>
        <v>#N/A</v>
      </c>
      <c r="J311">
        <f t="shared" si="102"/>
        <v>70800</v>
      </c>
      <c r="K311" t="e">
        <f t="shared" si="103"/>
        <v>#N/A</v>
      </c>
      <c r="L311">
        <f t="shared" si="104"/>
        <v>65800</v>
      </c>
      <c r="M311" t="e">
        <f t="shared" si="105"/>
        <v>#N/A</v>
      </c>
      <c r="N311">
        <f t="shared" si="106"/>
        <v>60400</v>
      </c>
      <c r="O311" t="e">
        <f t="shared" si="107"/>
        <v>#N/A</v>
      </c>
    </row>
    <row r="312" spans="2:15" x14ac:dyDescent="0.25">
      <c r="B312">
        <v>60600</v>
      </c>
      <c r="C312" t="s">
        <v>182</v>
      </c>
      <c r="D312" t="s">
        <v>182</v>
      </c>
      <c r="E312" t="s">
        <v>182</v>
      </c>
      <c r="F312" t="s">
        <v>182</v>
      </c>
      <c r="H312">
        <f t="shared" si="100"/>
        <v>76000</v>
      </c>
      <c r="I312" t="e">
        <f t="shared" si="101"/>
        <v>#N/A</v>
      </c>
      <c r="J312">
        <f t="shared" si="102"/>
        <v>71000</v>
      </c>
      <c r="K312" t="e">
        <f t="shared" si="103"/>
        <v>#N/A</v>
      </c>
      <c r="L312">
        <f t="shared" si="104"/>
        <v>66000</v>
      </c>
      <c r="M312" t="e">
        <f t="shared" si="105"/>
        <v>#N/A</v>
      </c>
      <c r="N312">
        <f t="shared" si="106"/>
        <v>60600</v>
      </c>
      <c r="O312" t="e">
        <f t="shared" si="107"/>
        <v>#N/A</v>
      </c>
    </row>
    <row r="313" spans="2:15" x14ac:dyDescent="0.25">
      <c r="B313">
        <v>60800</v>
      </c>
      <c r="C313" t="s">
        <v>182</v>
      </c>
      <c r="D313" t="s">
        <v>182</v>
      </c>
      <c r="E313" t="s">
        <v>182</v>
      </c>
      <c r="F313" t="s">
        <v>182</v>
      </c>
      <c r="H313">
        <f t="shared" si="100"/>
        <v>76200</v>
      </c>
      <c r="I313" t="e">
        <f t="shared" si="101"/>
        <v>#N/A</v>
      </c>
      <c r="J313">
        <f t="shared" si="102"/>
        <v>71200</v>
      </c>
      <c r="K313" t="e">
        <f t="shared" si="103"/>
        <v>#N/A</v>
      </c>
      <c r="L313">
        <f t="shared" si="104"/>
        <v>66200</v>
      </c>
      <c r="M313" t="e">
        <f t="shared" si="105"/>
        <v>#N/A</v>
      </c>
      <c r="N313">
        <f t="shared" si="106"/>
        <v>60800</v>
      </c>
      <c r="O313" t="e">
        <f t="shared" si="107"/>
        <v>#N/A</v>
      </c>
    </row>
    <row r="314" spans="2:15" x14ac:dyDescent="0.25">
      <c r="B314">
        <v>61000</v>
      </c>
      <c r="C314" t="s">
        <v>182</v>
      </c>
      <c r="D314" t="s">
        <v>182</v>
      </c>
      <c r="E314" t="s">
        <v>182</v>
      </c>
      <c r="F314" t="s">
        <v>182</v>
      </c>
      <c r="H314">
        <f t="shared" si="100"/>
        <v>76400</v>
      </c>
      <c r="I314" t="e">
        <f t="shared" si="101"/>
        <v>#N/A</v>
      </c>
      <c r="J314">
        <f t="shared" si="102"/>
        <v>71400</v>
      </c>
      <c r="K314" t="e">
        <f t="shared" si="103"/>
        <v>#N/A</v>
      </c>
      <c r="L314">
        <f t="shared" si="104"/>
        <v>66400</v>
      </c>
      <c r="M314" t="e">
        <f t="shared" si="105"/>
        <v>#N/A</v>
      </c>
      <c r="N314">
        <f t="shared" si="106"/>
        <v>61000</v>
      </c>
      <c r="O314" t="e">
        <f t="shared" si="107"/>
        <v>#N/A</v>
      </c>
    </row>
    <row r="315" spans="2:15" x14ac:dyDescent="0.25">
      <c r="B315">
        <v>61200</v>
      </c>
      <c r="C315" t="s">
        <v>182</v>
      </c>
      <c r="D315" t="s">
        <v>182</v>
      </c>
      <c r="E315" t="s">
        <v>182</v>
      </c>
      <c r="F315" t="s">
        <v>182</v>
      </c>
      <c r="H315">
        <f t="shared" si="100"/>
        <v>76600</v>
      </c>
      <c r="I315" t="e">
        <f t="shared" si="101"/>
        <v>#N/A</v>
      </c>
      <c r="J315">
        <f t="shared" si="102"/>
        <v>71600</v>
      </c>
      <c r="K315" t="e">
        <f t="shared" si="103"/>
        <v>#N/A</v>
      </c>
      <c r="L315">
        <f t="shared" si="104"/>
        <v>66600</v>
      </c>
      <c r="M315" t="e">
        <f t="shared" si="105"/>
        <v>#N/A</v>
      </c>
      <c r="N315">
        <f t="shared" si="106"/>
        <v>61200</v>
      </c>
      <c r="O315" t="e">
        <f t="shared" si="107"/>
        <v>#N/A</v>
      </c>
    </row>
    <row r="316" spans="2:15" x14ac:dyDescent="0.25">
      <c r="B316">
        <v>61400</v>
      </c>
      <c r="C316" t="s">
        <v>182</v>
      </c>
      <c r="D316" t="s">
        <v>182</v>
      </c>
      <c r="E316" t="s">
        <v>182</v>
      </c>
      <c r="F316" t="s">
        <v>182</v>
      </c>
      <c r="H316">
        <f t="shared" si="100"/>
        <v>76800</v>
      </c>
      <c r="I316" t="e">
        <f t="shared" si="101"/>
        <v>#N/A</v>
      </c>
      <c r="J316">
        <f t="shared" si="102"/>
        <v>71800</v>
      </c>
      <c r="K316" t="e">
        <f t="shared" si="103"/>
        <v>#N/A</v>
      </c>
      <c r="L316">
        <f t="shared" si="104"/>
        <v>66800</v>
      </c>
      <c r="M316" t="e">
        <f t="shared" si="105"/>
        <v>#N/A</v>
      </c>
      <c r="N316">
        <f t="shared" si="106"/>
        <v>61400</v>
      </c>
      <c r="O316" t="e">
        <f t="shared" si="107"/>
        <v>#N/A</v>
      </c>
    </row>
    <row r="317" spans="2:15" x14ac:dyDescent="0.25">
      <c r="B317">
        <v>61600</v>
      </c>
      <c r="C317" t="s">
        <v>182</v>
      </c>
      <c r="D317" t="s">
        <v>182</v>
      </c>
      <c r="E317" t="s">
        <v>182</v>
      </c>
      <c r="F317" t="s">
        <v>182</v>
      </c>
      <c r="H317">
        <f t="shared" si="100"/>
        <v>77000</v>
      </c>
      <c r="I317" t="e">
        <f t="shared" si="101"/>
        <v>#N/A</v>
      </c>
      <c r="J317">
        <f t="shared" si="102"/>
        <v>72000</v>
      </c>
      <c r="K317" t="e">
        <f t="shared" si="103"/>
        <v>#N/A</v>
      </c>
      <c r="L317">
        <f t="shared" si="104"/>
        <v>67000</v>
      </c>
      <c r="M317" t="e">
        <f t="shared" si="105"/>
        <v>#N/A</v>
      </c>
      <c r="N317">
        <f t="shared" si="106"/>
        <v>61600</v>
      </c>
      <c r="O317" t="e">
        <f t="shared" si="107"/>
        <v>#N/A</v>
      </c>
    </row>
    <row r="318" spans="2:15" x14ac:dyDescent="0.25">
      <c r="B318">
        <v>61800</v>
      </c>
      <c r="C318" t="s">
        <v>182</v>
      </c>
      <c r="D318" t="s">
        <v>182</v>
      </c>
      <c r="E318" t="s">
        <v>182</v>
      </c>
      <c r="F318" t="s">
        <v>182</v>
      </c>
      <c r="H318">
        <f t="shared" si="100"/>
        <v>77200</v>
      </c>
      <c r="I318" t="e">
        <f t="shared" si="101"/>
        <v>#N/A</v>
      </c>
      <c r="J318">
        <f t="shared" si="102"/>
        <v>72200</v>
      </c>
      <c r="K318" t="e">
        <f t="shared" si="103"/>
        <v>#N/A</v>
      </c>
      <c r="L318">
        <f t="shared" si="104"/>
        <v>67200</v>
      </c>
      <c r="M318" t="e">
        <f t="shared" si="105"/>
        <v>#N/A</v>
      </c>
      <c r="N318">
        <f t="shared" si="106"/>
        <v>61800</v>
      </c>
      <c r="O318" t="e">
        <f t="shared" si="107"/>
        <v>#N/A</v>
      </c>
    </row>
    <row r="319" spans="2:15" x14ac:dyDescent="0.25">
      <c r="B319">
        <v>62000</v>
      </c>
      <c r="C319">
        <v>1</v>
      </c>
      <c r="D319">
        <v>3</v>
      </c>
      <c r="E319" t="s">
        <v>182</v>
      </c>
      <c r="F319">
        <v>1</v>
      </c>
      <c r="H319">
        <f t="shared" si="100"/>
        <v>77400</v>
      </c>
      <c r="I319">
        <f t="shared" si="101"/>
        <v>25</v>
      </c>
      <c r="J319">
        <f t="shared" si="102"/>
        <v>72400</v>
      </c>
      <c r="K319">
        <f t="shared" si="103"/>
        <v>19</v>
      </c>
      <c r="L319">
        <f t="shared" si="104"/>
        <v>67400</v>
      </c>
      <c r="M319" t="e">
        <f t="shared" si="105"/>
        <v>#N/A</v>
      </c>
      <c r="N319">
        <f t="shared" si="106"/>
        <v>62000</v>
      </c>
      <c r="O319">
        <f t="shared" si="107"/>
        <v>1</v>
      </c>
    </row>
    <row r="320" spans="2:15" x14ac:dyDescent="0.25">
      <c r="B320">
        <v>62200</v>
      </c>
      <c r="C320">
        <v>2</v>
      </c>
      <c r="D320">
        <v>2</v>
      </c>
      <c r="E320">
        <v>2</v>
      </c>
      <c r="F320">
        <v>2</v>
      </c>
      <c r="H320">
        <f t="shared" si="100"/>
        <v>77600</v>
      </c>
      <c r="I320">
        <f t="shared" si="101"/>
        <v>26</v>
      </c>
      <c r="J320">
        <f t="shared" si="102"/>
        <v>72600</v>
      </c>
      <c r="K320">
        <f t="shared" si="103"/>
        <v>18</v>
      </c>
      <c r="L320">
        <f t="shared" si="104"/>
        <v>67600</v>
      </c>
      <c r="M320">
        <f t="shared" si="105"/>
        <v>10</v>
      </c>
      <c r="N320">
        <f t="shared" si="106"/>
        <v>62200</v>
      </c>
      <c r="O320">
        <f t="shared" si="107"/>
        <v>2</v>
      </c>
    </row>
    <row r="321" spans="2:15" x14ac:dyDescent="0.25">
      <c r="B321">
        <v>62400</v>
      </c>
      <c r="C321">
        <v>2</v>
      </c>
      <c r="D321">
        <v>2</v>
      </c>
      <c r="E321">
        <v>2</v>
      </c>
      <c r="F321">
        <v>2</v>
      </c>
      <c r="H321">
        <f t="shared" si="100"/>
        <v>77800</v>
      </c>
      <c r="I321">
        <f t="shared" si="101"/>
        <v>26</v>
      </c>
      <c r="J321">
        <f t="shared" si="102"/>
        <v>72800</v>
      </c>
      <c r="K321">
        <f t="shared" si="103"/>
        <v>18</v>
      </c>
      <c r="L321">
        <f t="shared" si="104"/>
        <v>67800</v>
      </c>
      <c r="M321">
        <f t="shared" si="105"/>
        <v>10</v>
      </c>
      <c r="N321">
        <f t="shared" si="106"/>
        <v>62400</v>
      </c>
      <c r="O321">
        <f t="shared" si="107"/>
        <v>2</v>
      </c>
    </row>
    <row r="322" spans="2:15" x14ac:dyDescent="0.25">
      <c r="B322">
        <v>62600</v>
      </c>
      <c r="C322" t="s">
        <v>182</v>
      </c>
      <c r="D322" t="s">
        <v>182</v>
      </c>
      <c r="E322" t="s">
        <v>182</v>
      </c>
      <c r="F322" t="s">
        <v>182</v>
      </c>
      <c r="H322">
        <f t="shared" si="100"/>
        <v>78000</v>
      </c>
      <c r="I322" t="e">
        <f t="shared" si="101"/>
        <v>#N/A</v>
      </c>
      <c r="J322">
        <f t="shared" si="102"/>
        <v>73000</v>
      </c>
      <c r="K322" t="e">
        <f t="shared" si="103"/>
        <v>#N/A</v>
      </c>
      <c r="L322">
        <f t="shared" si="104"/>
        <v>68000</v>
      </c>
      <c r="M322" t="e">
        <f t="shared" si="105"/>
        <v>#N/A</v>
      </c>
      <c r="N322">
        <f t="shared" si="106"/>
        <v>62600</v>
      </c>
      <c r="O322" t="e">
        <f t="shared" si="107"/>
        <v>#N/A</v>
      </c>
    </row>
    <row r="323" spans="2:15" x14ac:dyDescent="0.25">
      <c r="B323">
        <v>62800</v>
      </c>
      <c r="C323">
        <v>7</v>
      </c>
      <c r="D323">
        <v>3</v>
      </c>
      <c r="E323">
        <v>3</v>
      </c>
      <c r="F323">
        <v>3</v>
      </c>
      <c r="H323">
        <f t="shared" si="100"/>
        <v>78200</v>
      </c>
      <c r="I323">
        <f t="shared" si="101"/>
        <v>31</v>
      </c>
      <c r="J323">
        <f t="shared" si="102"/>
        <v>73200</v>
      </c>
      <c r="K323">
        <f t="shared" si="103"/>
        <v>19</v>
      </c>
      <c r="L323">
        <f t="shared" si="104"/>
        <v>68200</v>
      </c>
      <c r="M323">
        <f t="shared" si="105"/>
        <v>11</v>
      </c>
      <c r="N323">
        <f t="shared" si="106"/>
        <v>62800</v>
      </c>
      <c r="O323">
        <f t="shared" si="107"/>
        <v>3</v>
      </c>
    </row>
    <row r="324" spans="2:15" x14ac:dyDescent="0.25">
      <c r="B324">
        <v>63000</v>
      </c>
      <c r="C324" t="s">
        <v>182</v>
      </c>
      <c r="D324" t="s">
        <v>182</v>
      </c>
      <c r="E324" t="s">
        <v>182</v>
      </c>
      <c r="F324" t="s">
        <v>182</v>
      </c>
      <c r="H324">
        <f t="shared" si="100"/>
        <v>78400</v>
      </c>
      <c r="I324" t="e">
        <f t="shared" si="101"/>
        <v>#N/A</v>
      </c>
      <c r="J324">
        <f t="shared" si="102"/>
        <v>73400</v>
      </c>
      <c r="K324" t="e">
        <f t="shared" si="103"/>
        <v>#N/A</v>
      </c>
      <c r="L324">
        <f t="shared" si="104"/>
        <v>68400</v>
      </c>
      <c r="M324" t="e">
        <f t="shared" si="105"/>
        <v>#N/A</v>
      </c>
      <c r="N324">
        <f t="shared" si="106"/>
        <v>63000</v>
      </c>
      <c r="O324" t="e">
        <f t="shared" si="107"/>
        <v>#N/A</v>
      </c>
    </row>
    <row r="325" spans="2:15" x14ac:dyDescent="0.25">
      <c r="B325">
        <v>63200</v>
      </c>
      <c r="C325" t="s">
        <v>182</v>
      </c>
      <c r="D325" t="s">
        <v>182</v>
      </c>
      <c r="E325" t="s">
        <v>182</v>
      </c>
      <c r="F325" t="s">
        <v>182</v>
      </c>
      <c r="H325">
        <f t="shared" si="100"/>
        <v>78600</v>
      </c>
      <c r="I325" t="e">
        <f t="shared" si="101"/>
        <v>#N/A</v>
      </c>
      <c r="J325">
        <f t="shared" si="102"/>
        <v>73600</v>
      </c>
      <c r="K325" t="e">
        <f t="shared" si="103"/>
        <v>#N/A</v>
      </c>
      <c r="L325">
        <f t="shared" si="104"/>
        <v>68600</v>
      </c>
      <c r="M325" t="e">
        <f t="shared" si="105"/>
        <v>#N/A</v>
      </c>
      <c r="N325">
        <f t="shared" si="106"/>
        <v>63200</v>
      </c>
      <c r="O325" t="e">
        <f t="shared" si="107"/>
        <v>#N/A</v>
      </c>
    </row>
    <row r="326" spans="2:15" x14ac:dyDescent="0.25">
      <c r="B326">
        <v>63400</v>
      </c>
      <c r="C326" t="s">
        <v>182</v>
      </c>
      <c r="D326" t="s">
        <v>182</v>
      </c>
      <c r="E326" t="s">
        <v>182</v>
      </c>
      <c r="F326" t="s">
        <v>182</v>
      </c>
      <c r="H326">
        <f t="shared" si="100"/>
        <v>78800</v>
      </c>
      <c r="I326" t="e">
        <f t="shared" si="101"/>
        <v>#N/A</v>
      </c>
      <c r="J326">
        <f t="shared" si="102"/>
        <v>73800</v>
      </c>
      <c r="K326" t="e">
        <f t="shared" si="103"/>
        <v>#N/A</v>
      </c>
      <c r="L326">
        <f t="shared" si="104"/>
        <v>68800</v>
      </c>
      <c r="M326" t="e">
        <f t="shared" si="105"/>
        <v>#N/A</v>
      </c>
      <c r="N326">
        <f t="shared" si="106"/>
        <v>63400</v>
      </c>
      <c r="O326" t="e">
        <f t="shared" si="107"/>
        <v>#N/A</v>
      </c>
    </row>
    <row r="327" spans="2:15" x14ac:dyDescent="0.25">
      <c r="B327">
        <v>63600</v>
      </c>
      <c r="C327">
        <v>3</v>
      </c>
      <c r="D327">
        <v>3</v>
      </c>
      <c r="E327">
        <v>3</v>
      </c>
      <c r="F327">
        <v>3</v>
      </c>
      <c r="H327">
        <f t="shared" si="100"/>
        <v>79000</v>
      </c>
      <c r="I327">
        <f t="shared" si="101"/>
        <v>27</v>
      </c>
      <c r="J327">
        <f t="shared" si="102"/>
        <v>74000</v>
      </c>
      <c r="K327">
        <f t="shared" si="103"/>
        <v>19</v>
      </c>
      <c r="L327">
        <f t="shared" si="104"/>
        <v>69000</v>
      </c>
      <c r="M327">
        <f t="shared" si="105"/>
        <v>11</v>
      </c>
      <c r="N327">
        <f t="shared" si="106"/>
        <v>63600</v>
      </c>
      <c r="O327">
        <f t="shared" si="107"/>
        <v>3</v>
      </c>
    </row>
    <row r="328" spans="2:15" x14ac:dyDescent="0.25">
      <c r="B328">
        <v>63800</v>
      </c>
      <c r="C328">
        <v>1</v>
      </c>
      <c r="D328">
        <v>1</v>
      </c>
      <c r="E328">
        <v>1</v>
      </c>
      <c r="F328">
        <v>1</v>
      </c>
      <c r="H328">
        <f t="shared" si="100"/>
        <v>79200</v>
      </c>
      <c r="I328">
        <f t="shared" si="101"/>
        <v>25</v>
      </c>
      <c r="J328">
        <f t="shared" si="102"/>
        <v>74200</v>
      </c>
      <c r="K328">
        <f t="shared" si="103"/>
        <v>17</v>
      </c>
      <c r="L328">
        <f t="shared" si="104"/>
        <v>69200</v>
      </c>
      <c r="M328">
        <f t="shared" si="105"/>
        <v>9</v>
      </c>
      <c r="N328">
        <f t="shared" si="106"/>
        <v>63800</v>
      </c>
      <c r="O328">
        <f t="shared" si="107"/>
        <v>1</v>
      </c>
    </row>
    <row r="329" spans="2:15" x14ac:dyDescent="0.25">
      <c r="B329">
        <v>64000</v>
      </c>
      <c r="C329" t="s">
        <v>182</v>
      </c>
      <c r="D329" t="s">
        <v>182</v>
      </c>
      <c r="E329" t="s">
        <v>182</v>
      </c>
      <c r="F329" t="s">
        <v>182</v>
      </c>
      <c r="H329">
        <f t="shared" si="100"/>
        <v>79400</v>
      </c>
      <c r="I329" t="e">
        <f t="shared" si="101"/>
        <v>#N/A</v>
      </c>
      <c r="J329">
        <f t="shared" si="102"/>
        <v>74400</v>
      </c>
      <c r="K329" t="e">
        <f t="shared" si="103"/>
        <v>#N/A</v>
      </c>
      <c r="L329">
        <f t="shared" si="104"/>
        <v>69400</v>
      </c>
      <c r="M329" t="e">
        <f t="shared" si="105"/>
        <v>#N/A</v>
      </c>
      <c r="N329">
        <f t="shared" si="106"/>
        <v>64000</v>
      </c>
      <c r="O329" t="e">
        <f t="shared" si="107"/>
        <v>#N/A</v>
      </c>
    </row>
    <row r="330" spans="2:15" x14ac:dyDescent="0.25">
      <c r="B330">
        <v>64200</v>
      </c>
      <c r="C330" t="s">
        <v>182</v>
      </c>
      <c r="D330" t="s">
        <v>182</v>
      </c>
      <c r="E330" t="s">
        <v>182</v>
      </c>
      <c r="F330" t="s">
        <v>182</v>
      </c>
      <c r="H330">
        <f t="shared" si="100"/>
        <v>79600</v>
      </c>
      <c r="I330" t="e">
        <f t="shared" si="101"/>
        <v>#N/A</v>
      </c>
      <c r="J330">
        <f t="shared" si="102"/>
        <v>74600</v>
      </c>
      <c r="K330" t="e">
        <f t="shared" si="103"/>
        <v>#N/A</v>
      </c>
      <c r="L330">
        <f t="shared" si="104"/>
        <v>69600</v>
      </c>
      <c r="M330" t="e">
        <f t="shared" si="105"/>
        <v>#N/A</v>
      </c>
      <c r="N330">
        <f t="shared" si="106"/>
        <v>64200</v>
      </c>
      <c r="O330" t="e">
        <f t="shared" si="107"/>
        <v>#N/A</v>
      </c>
    </row>
    <row r="331" spans="2:15" x14ac:dyDescent="0.25">
      <c r="B331">
        <v>64400</v>
      </c>
      <c r="C331">
        <v>3</v>
      </c>
      <c r="D331">
        <v>2</v>
      </c>
      <c r="E331">
        <v>2</v>
      </c>
      <c r="F331">
        <v>2</v>
      </c>
      <c r="H331">
        <f t="shared" si="100"/>
        <v>79800</v>
      </c>
      <c r="I331">
        <f t="shared" si="101"/>
        <v>27</v>
      </c>
      <c r="J331">
        <f t="shared" si="102"/>
        <v>74800</v>
      </c>
      <c r="K331">
        <f t="shared" si="103"/>
        <v>18</v>
      </c>
      <c r="L331">
        <f t="shared" si="104"/>
        <v>69800</v>
      </c>
      <c r="M331">
        <f t="shared" si="105"/>
        <v>10</v>
      </c>
      <c r="N331">
        <f t="shared" si="106"/>
        <v>64400</v>
      </c>
      <c r="O331">
        <f t="shared" si="107"/>
        <v>2</v>
      </c>
    </row>
    <row r="332" spans="2:15" x14ac:dyDescent="0.25">
      <c r="B332">
        <v>64600</v>
      </c>
      <c r="C332" t="s">
        <v>182</v>
      </c>
      <c r="D332" t="s">
        <v>182</v>
      </c>
      <c r="E332" t="s">
        <v>182</v>
      </c>
      <c r="F332" t="s">
        <v>182</v>
      </c>
      <c r="H332">
        <f t="shared" ref="H332:H395" si="108">B332+$N$9</f>
        <v>80000</v>
      </c>
      <c r="I332" t="e">
        <f t="shared" ref="I332:I395" si="109">IF(C332="",NA(),C332+O$9)</f>
        <v>#N/A</v>
      </c>
      <c r="J332">
        <f t="shared" ref="J332:J395" si="110">$N332+L$9</f>
        <v>75000</v>
      </c>
      <c r="K332" t="e">
        <f t="shared" ref="K332:K395" si="111">IF(D332="",NA(),D332+M$9)</f>
        <v>#N/A</v>
      </c>
      <c r="L332">
        <f t="shared" ref="L332:L395" si="112">$N332+J$9</f>
        <v>70000</v>
      </c>
      <c r="M332" t="e">
        <f t="shared" ref="M332:M395" si="113">IF(E332="",NA(),E332+K$9)</f>
        <v>#N/A</v>
      </c>
      <c r="N332">
        <f t="shared" ref="N332:N395" si="114">$B332+I$9</f>
        <v>64600</v>
      </c>
      <c r="O332" t="e">
        <f t="shared" ref="O332:O395" si="115">IF(F332="",NA(),F332+I$9)</f>
        <v>#N/A</v>
      </c>
    </row>
    <row r="333" spans="2:15" x14ac:dyDescent="0.25">
      <c r="B333">
        <v>64800</v>
      </c>
      <c r="C333">
        <v>1</v>
      </c>
      <c r="D333">
        <v>1</v>
      </c>
      <c r="E333">
        <v>1</v>
      </c>
      <c r="F333">
        <v>1</v>
      </c>
      <c r="H333">
        <f t="shared" si="108"/>
        <v>80200</v>
      </c>
      <c r="I333">
        <f t="shared" si="109"/>
        <v>25</v>
      </c>
      <c r="J333">
        <f t="shared" si="110"/>
        <v>75200</v>
      </c>
      <c r="K333">
        <f t="shared" si="111"/>
        <v>17</v>
      </c>
      <c r="L333">
        <f t="shared" si="112"/>
        <v>70200</v>
      </c>
      <c r="M333">
        <f t="shared" si="113"/>
        <v>9</v>
      </c>
      <c r="N333">
        <f t="shared" si="114"/>
        <v>64800</v>
      </c>
      <c r="O333">
        <f t="shared" si="115"/>
        <v>1</v>
      </c>
    </row>
    <row r="334" spans="2:15" x14ac:dyDescent="0.25">
      <c r="B334">
        <v>65000</v>
      </c>
      <c r="C334">
        <v>1</v>
      </c>
      <c r="D334">
        <v>1</v>
      </c>
      <c r="E334">
        <v>1</v>
      </c>
      <c r="F334">
        <v>1</v>
      </c>
      <c r="H334">
        <f t="shared" si="108"/>
        <v>80400</v>
      </c>
      <c r="I334">
        <f t="shared" si="109"/>
        <v>25</v>
      </c>
      <c r="J334">
        <f t="shared" si="110"/>
        <v>75400</v>
      </c>
      <c r="K334">
        <f t="shared" si="111"/>
        <v>17</v>
      </c>
      <c r="L334">
        <f t="shared" si="112"/>
        <v>70400</v>
      </c>
      <c r="M334">
        <f t="shared" si="113"/>
        <v>9</v>
      </c>
      <c r="N334">
        <f t="shared" si="114"/>
        <v>65000</v>
      </c>
      <c r="O334">
        <f t="shared" si="115"/>
        <v>1</v>
      </c>
    </row>
    <row r="335" spans="2:15" x14ac:dyDescent="0.25">
      <c r="B335">
        <v>65200</v>
      </c>
      <c r="C335">
        <v>7</v>
      </c>
      <c r="D335">
        <v>7</v>
      </c>
      <c r="E335">
        <v>8</v>
      </c>
      <c r="F335">
        <v>7</v>
      </c>
      <c r="H335">
        <f t="shared" si="108"/>
        <v>80600</v>
      </c>
      <c r="I335">
        <f t="shared" si="109"/>
        <v>31</v>
      </c>
      <c r="J335">
        <f t="shared" si="110"/>
        <v>75600</v>
      </c>
      <c r="K335">
        <f t="shared" si="111"/>
        <v>23</v>
      </c>
      <c r="L335">
        <f t="shared" si="112"/>
        <v>70600</v>
      </c>
      <c r="M335">
        <f t="shared" si="113"/>
        <v>16</v>
      </c>
      <c r="N335">
        <f t="shared" si="114"/>
        <v>65200</v>
      </c>
      <c r="O335">
        <f t="shared" si="115"/>
        <v>7</v>
      </c>
    </row>
    <row r="336" spans="2:15" x14ac:dyDescent="0.25">
      <c r="B336">
        <v>65400</v>
      </c>
      <c r="C336">
        <v>3</v>
      </c>
      <c r="D336">
        <v>2</v>
      </c>
      <c r="E336">
        <v>2</v>
      </c>
      <c r="F336">
        <v>2</v>
      </c>
      <c r="H336">
        <f t="shared" si="108"/>
        <v>80800</v>
      </c>
      <c r="I336">
        <f t="shared" si="109"/>
        <v>27</v>
      </c>
      <c r="J336">
        <f t="shared" si="110"/>
        <v>75800</v>
      </c>
      <c r="K336">
        <f t="shared" si="111"/>
        <v>18</v>
      </c>
      <c r="L336">
        <f t="shared" si="112"/>
        <v>70800</v>
      </c>
      <c r="M336">
        <f t="shared" si="113"/>
        <v>10</v>
      </c>
      <c r="N336">
        <f t="shared" si="114"/>
        <v>65400</v>
      </c>
      <c r="O336">
        <f t="shared" si="115"/>
        <v>2</v>
      </c>
    </row>
    <row r="337" spans="2:15" x14ac:dyDescent="0.25">
      <c r="B337">
        <v>65600</v>
      </c>
      <c r="C337" t="s">
        <v>182</v>
      </c>
      <c r="D337" t="s">
        <v>182</v>
      </c>
      <c r="E337" t="s">
        <v>182</v>
      </c>
      <c r="F337" t="s">
        <v>182</v>
      </c>
      <c r="H337">
        <f t="shared" si="108"/>
        <v>81000</v>
      </c>
      <c r="I337" t="e">
        <f t="shared" si="109"/>
        <v>#N/A</v>
      </c>
      <c r="J337">
        <f t="shared" si="110"/>
        <v>76000</v>
      </c>
      <c r="K337" t="e">
        <f t="shared" si="111"/>
        <v>#N/A</v>
      </c>
      <c r="L337">
        <f t="shared" si="112"/>
        <v>71000</v>
      </c>
      <c r="M337" t="e">
        <f t="shared" si="113"/>
        <v>#N/A</v>
      </c>
      <c r="N337">
        <f t="shared" si="114"/>
        <v>65600</v>
      </c>
      <c r="O337" t="e">
        <f t="shared" si="115"/>
        <v>#N/A</v>
      </c>
    </row>
    <row r="338" spans="2:15" x14ac:dyDescent="0.25">
      <c r="B338">
        <v>65800</v>
      </c>
      <c r="C338" t="s">
        <v>182</v>
      </c>
      <c r="D338" t="s">
        <v>182</v>
      </c>
      <c r="E338" t="s">
        <v>182</v>
      </c>
      <c r="F338" t="s">
        <v>182</v>
      </c>
      <c r="H338">
        <f t="shared" si="108"/>
        <v>81200</v>
      </c>
      <c r="I338" t="e">
        <f t="shared" si="109"/>
        <v>#N/A</v>
      </c>
      <c r="J338">
        <f t="shared" si="110"/>
        <v>76200</v>
      </c>
      <c r="K338" t="e">
        <f t="shared" si="111"/>
        <v>#N/A</v>
      </c>
      <c r="L338">
        <f t="shared" si="112"/>
        <v>71200</v>
      </c>
      <c r="M338" t="e">
        <f t="shared" si="113"/>
        <v>#N/A</v>
      </c>
      <c r="N338">
        <f t="shared" si="114"/>
        <v>65800</v>
      </c>
      <c r="O338" t="e">
        <f t="shared" si="115"/>
        <v>#N/A</v>
      </c>
    </row>
    <row r="339" spans="2:15" x14ac:dyDescent="0.25">
      <c r="B339">
        <v>66000</v>
      </c>
      <c r="C339">
        <v>4</v>
      </c>
      <c r="D339">
        <v>1</v>
      </c>
      <c r="E339">
        <v>1</v>
      </c>
      <c r="F339">
        <v>1</v>
      </c>
      <c r="H339">
        <f t="shared" si="108"/>
        <v>81400</v>
      </c>
      <c r="I339">
        <f t="shared" si="109"/>
        <v>28</v>
      </c>
      <c r="J339">
        <f t="shared" si="110"/>
        <v>76400</v>
      </c>
      <c r="K339">
        <f t="shared" si="111"/>
        <v>17</v>
      </c>
      <c r="L339">
        <f t="shared" si="112"/>
        <v>71400</v>
      </c>
      <c r="M339">
        <f t="shared" si="113"/>
        <v>9</v>
      </c>
      <c r="N339">
        <f t="shared" si="114"/>
        <v>66000</v>
      </c>
      <c r="O339">
        <f t="shared" si="115"/>
        <v>1</v>
      </c>
    </row>
    <row r="340" spans="2:15" x14ac:dyDescent="0.25">
      <c r="B340">
        <v>66200</v>
      </c>
      <c r="C340">
        <v>5</v>
      </c>
      <c r="D340">
        <v>3</v>
      </c>
      <c r="E340">
        <v>3</v>
      </c>
      <c r="F340">
        <v>3</v>
      </c>
      <c r="H340">
        <f t="shared" si="108"/>
        <v>81600</v>
      </c>
      <c r="I340">
        <f t="shared" si="109"/>
        <v>29</v>
      </c>
      <c r="J340">
        <f t="shared" si="110"/>
        <v>76600</v>
      </c>
      <c r="K340">
        <f t="shared" si="111"/>
        <v>19</v>
      </c>
      <c r="L340">
        <f t="shared" si="112"/>
        <v>71600</v>
      </c>
      <c r="M340">
        <f t="shared" si="113"/>
        <v>11</v>
      </c>
      <c r="N340">
        <f t="shared" si="114"/>
        <v>66200</v>
      </c>
      <c r="O340">
        <f t="shared" si="115"/>
        <v>3</v>
      </c>
    </row>
    <row r="341" spans="2:15" x14ac:dyDescent="0.25">
      <c r="B341">
        <v>66400</v>
      </c>
      <c r="C341">
        <v>2</v>
      </c>
      <c r="D341">
        <v>2</v>
      </c>
      <c r="E341">
        <v>2</v>
      </c>
      <c r="F341">
        <v>2</v>
      </c>
      <c r="H341">
        <f t="shared" si="108"/>
        <v>81800</v>
      </c>
      <c r="I341">
        <f t="shared" si="109"/>
        <v>26</v>
      </c>
      <c r="J341">
        <f t="shared" si="110"/>
        <v>76800</v>
      </c>
      <c r="K341">
        <f t="shared" si="111"/>
        <v>18</v>
      </c>
      <c r="L341">
        <f t="shared" si="112"/>
        <v>71800</v>
      </c>
      <c r="M341">
        <f t="shared" si="113"/>
        <v>10</v>
      </c>
      <c r="N341">
        <f t="shared" si="114"/>
        <v>66400</v>
      </c>
      <c r="O341">
        <f t="shared" si="115"/>
        <v>2</v>
      </c>
    </row>
    <row r="342" spans="2:15" x14ac:dyDescent="0.25">
      <c r="B342">
        <v>66600</v>
      </c>
      <c r="C342">
        <v>5</v>
      </c>
      <c r="D342">
        <v>1</v>
      </c>
      <c r="E342">
        <v>1</v>
      </c>
      <c r="F342">
        <v>1</v>
      </c>
      <c r="H342">
        <f t="shared" si="108"/>
        <v>82000</v>
      </c>
      <c r="I342">
        <f t="shared" si="109"/>
        <v>29</v>
      </c>
      <c r="J342">
        <f t="shared" si="110"/>
        <v>77000</v>
      </c>
      <c r="K342">
        <f t="shared" si="111"/>
        <v>17</v>
      </c>
      <c r="L342">
        <f t="shared" si="112"/>
        <v>72000</v>
      </c>
      <c r="M342">
        <f t="shared" si="113"/>
        <v>9</v>
      </c>
      <c r="N342">
        <f t="shared" si="114"/>
        <v>66600</v>
      </c>
      <c r="O342">
        <f t="shared" si="115"/>
        <v>1</v>
      </c>
    </row>
    <row r="343" spans="2:15" x14ac:dyDescent="0.25">
      <c r="B343">
        <v>66800</v>
      </c>
      <c r="C343">
        <v>3</v>
      </c>
      <c r="D343">
        <v>2</v>
      </c>
      <c r="E343">
        <v>2</v>
      </c>
      <c r="F343">
        <v>2</v>
      </c>
      <c r="H343">
        <f t="shared" si="108"/>
        <v>82200</v>
      </c>
      <c r="I343">
        <f t="shared" si="109"/>
        <v>27</v>
      </c>
      <c r="J343">
        <f t="shared" si="110"/>
        <v>77200</v>
      </c>
      <c r="K343">
        <f t="shared" si="111"/>
        <v>18</v>
      </c>
      <c r="L343">
        <f t="shared" si="112"/>
        <v>72200</v>
      </c>
      <c r="M343">
        <f t="shared" si="113"/>
        <v>10</v>
      </c>
      <c r="N343">
        <f t="shared" si="114"/>
        <v>66800</v>
      </c>
      <c r="O343">
        <f t="shared" si="115"/>
        <v>2</v>
      </c>
    </row>
    <row r="344" spans="2:15" x14ac:dyDescent="0.25">
      <c r="B344">
        <v>67000</v>
      </c>
      <c r="C344">
        <v>1</v>
      </c>
      <c r="D344">
        <v>1</v>
      </c>
      <c r="E344">
        <v>1</v>
      </c>
      <c r="F344">
        <v>1</v>
      </c>
      <c r="H344">
        <f t="shared" si="108"/>
        <v>82400</v>
      </c>
      <c r="I344">
        <f t="shared" si="109"/>
        <v>25</v>
      </c>
      <c r="J344">
        <f t="shared" si="110"/>
        <v>77400</v>
      </c>
      <c r="K344">
        <f t="shared" si="111"/>
        <v>17</v>
      </c>
      <c r="L344">
        <f t="shared" si="112"/>
        <v>72400</v>
      </c>
      <c r="M344">
        <f t="shared" si="113"/>
        <v>9</v>
      </c>
      <c r="N344">
        <f t="shared" si="114"/>
        <v>67000</v>
      </c>
      <c r="O344">
        <f t="shared" si="115"/>
        <v>1</v>
      </c>
    </row>
    <row r="345" spans="2:15" x14ac:dyDescent="0.25">
      <c r="B345">
        <v>67200</v>
      </c>
      <c r="C345" t="s">
        <v>182</v>
      </c>
      <c r="D345" t="s">
        <v>182</v>
      </c>
      <c r="E345" t="s">
        <v>182</v>
      </c>
      <c r="F345" t="s">
        <v>182</v>
      </c>
      <c r="H345">
        <f t="shared" si="108"/>
        <v>82600</v>
      </c>
      <c r="I345" t="e">
        <f t="shared" si="109"/>
        <v>#N/A</v>
      </c>
      <c r="J345">
        <f t="shared" si="110"/>
        <v>77600</v>
      </c>
      <c r="K345" t="e">
        <f t="shared" si="111"/>
        <v>#N/A</v>
      </c>
      <c r="L345">
        <f t="shared" si="112"/>
        <v>72600</v>
      </c>
      <c r="M345" t="e">
        <f t="shared" si="113"/>
        <v>#N/A</v>
      </c>
      <c r="N345">
        <f t="shared" si="114"/>
        <v>67200</v>
      </c>
      <c r="O345" t="e">
        <f t="shared" si="115"/>
        <v>#N/A</v>
      </c>
    </row>
    <row r="346" spans="2:15" x14ac:dyDescent="0.25">
      <c r="B346">
        <v>67400</v>
      </c>
      <c r="C346" t="s">
        <v>182</v>
      </c>
      <c r="D346" t="s">
        <v>182</v>
      </c>
      <c r="E346" t="s">
        <v>182</v>
      </c>
      <c r="F346" t="s">
        <v>182</v>
      </c>
      <c r="H346">
        <f t="shared" si="108"/>
        <v>82800</v>
      </c>
      <c r="I346" t="e">
        <f t="shared" si="109"/>
        <v>#N/A</v>
      </c>
      <c r="J346">
        <f t="shared" si="110"/>
        <v>77800</v>
      </c>
      <c r="K346" t="e">
        <f t="shared" si="111"/>
        <v>#N/A</v>
      </c>
      <c r="L346">
        <f t="shared" si="112"/>
        <v>72800</v>
      </c>
      <c r="M346" t="e">
        <f t="shared" si="113"/>
        <v>#N/A</v>
      </c>
      <c r="N346">
        <f t="shared" si="114"/>
        <v>67400</v>
      </c>
      <c r="O346" t="e">
        <f t="shared" si="115"/>
        <v>#N/A</v>
      </c>
    </row>
    <row r="347" spans="2:15" x14ac:dyDescent="0.25">
      <c r="B347">
        <v>67600</v>
      </c>
      <c r="C347">
        <v>2</v>
      </c>
      <c r="D347">
        <v>1</v>
      </c>
      <c r="E347">
        <v>1</v>
      </c>
      <c r="F347">
        <v>1</v>
      </c>
      <c r="H347">
        <f t="shared" si="108"/>
        <v>83000</v>
      </c>
      <c r="I347">
        <f t="shared" si="109"/>
        <v>26</v>
      </c>
      <c r="J347">
        <f t="shared" si="110"/>
        <v>78000</v>
      </c>
      <c r="K347">
        <f t="shared" si="111"/>
        <v>17</v>
      </c>
      <c r="L347">
        <f t="shared" si="112"/>
        <v>73000</v>
      </c>
      <c r="M347">
        <f t="shared" si="113"/>
        <v>9</v>
      </c>
      <c r="N347">
        <f t="shared" si="114"/>
        <v>67600</v>
      </c>
      <c r="O347">
        <f t="shared" si="115"/>
        <v>1</v>
      </c>
    </row>
    <row r="348" spans="2:15" x14ac:dyDescent="0.25">
      <c r="B348">
        <v>67800</v>
      </c>
      <c r="C348">
        <v>3</v>
      </c>
      <c r="D348">
        <v>1</v>
      </c>
      <c r="E348">
        <v>2</v>
      </c>
      <c r="F348">
        <v>1</v>
      </c>
      <c r="H348">
        <f t="shared" si="108"/>
        <v>83200</v>
      </c>
      <c r="I348">
        <f t="shared" si="109"/>
        <v>27</v>
      </c>
      <c r="J348">
        <f t="shared" si="110"/>
        <v>78200</v>
      </c>
      <c r="K348">
        <f t="shared" si="111"/>
        <v>17</v>
      </c>
      <c r="L348">
        <f t="shared" si="112"/>
        <v>73200</v>
      </c>
      <c r="M348">
        <f t="shared" si="113"/>
        <v>10</v>
      </c>
      <c r="N348">
        <f t="shared" si="114"/>
        <v>67800</v>
      </c>
      <c r="O348">
        <f t="shared" si="115"/>
        <v>1</v>
      </c>
    </row>
    <row r="349" spans="2:15" x14ac:dyDescent="0.25">
      <c r="B349">
        <v>68000</v>
      </c>
      <c r="C349">
        <v>8</v>
      </c>
      <c r="D349">
        <v>3</v>
      </c>
      <c r="E349">
        <v>2</v>
      </c>
      <c r="F349">
        <v>3</v>
      </c>
      <c r="H349">
        <f t="shared" si="108"/>
        <v>83400</v>
      </c>
      <c r="I349">
        <f t="shared" si="109"/>
        <v>32</v>
      </c>
      <c r="J349">
        <f t="shared" si="110"/>
        <v>78400</v>
      </c>
      <c r="K349">
        <f t="shared" si="111"/>
        <v>19</v>
      </c>
      <c r="L349">
        <f t="shared" si="112"/>
        <v>73400</v>
      </c>
      <c r="M349">
        <f t="shared" si="113"/>
        <v>10</v>
      </c>
      <c r="N349">
        <f t="shared" si="114"/>
        <v>68000</v>
      </c>
      <c r="O349">
        <f t="shared" si="115"/>
        <v>3</v>
      </c>
    </row>
    <row r="350" spans="2:15" x14ac:dyDescent="0.25">
      <c r="B350">
        <v>68200</v>
      </c>
      <c r="C350">
        <v>7</v>
      </c>
      <c r="D350">
        <v>3</v>
      </c>
      <c r="E350">
        <v>3</v>
      </c>
      <c r="F350">
        <v>3</v>
      </c>
      <c r="H350">
        <f t="shared" si="108"/>
        <v>83600</v>
      </c>
      <c r="I350">
        <f t="shared" si="109"/>
        <v>31</v>
      </c>
      <c r="J350">
        <f t="shared" si="110"/>
        <v>78600</v>
      </c>
      <c r="K350">
        <f t="shared" si="111"/>
        <v>19</v>
      </c>
      <c r="L350">
        <f t="shared" si="112"/>
        <v>73600</v>
      </c>
      <c r="M350">
        <f t="shared" si="113"/>
        <v>11</v>
      </c>
      <c r="N350">
        <f t="shared" si="114"/>
        <v>68200</v>
      </c>
      <c r="O350">
        <f t="shared" si="115"/>
        <v>3</v>
      </c>
    </row>
    <row r="351" spans="2:15" x14ac:dyDescent="0.25">
      <c r="B351">
        <v>68400</v>
      </c>
      <c r="C351">
        <v>8</v>
      </c>
      <c r="D351">
        <v>3</v>
      </c>
      <c r="E351">
        <v>3</v>
      </c>
      <c r="F351">
        <v>3</v>
      </c>
      <c r="H351">
        <f t="shared" si="108"/>
        <v>83800</v>
      </c>
      <c r="I351">
        <f t="shared" si="109"/>
        <v>32</v>
      </c>
      <c r="J351">
        <f t="shared" si="110"/>
        <v>78800</v>
      </c>
      <c r="K351">
        <f t="shared" si="111"/>
        <v>19</v>
      </c>
      <c r="L351">
        <f t="shared" si="112"/>
        <v>73800</v>
      </c>
      <c r="M351">
        <f t="shared" si="113"/>
        <v>11</v>
      </c>
      <c r="N351">
        <f t="shared" si="114"/>
        <v>68400</v>
      </c>
      <c r="O351">
        <f t="shared" si="115"/>
        <v>3</v>
      </c>
    </row>
    <row r="352" spans="2:15" x14ac:dyDescent="0.25">
      <c r="B352">
        <v>68600</v>
      </c>
      <c r="C352">
        <v>5</v>
      </c>
      <c r="D352">
        <v>2</v>
      </c>
      <c r="E352">
        <v>3</v>
      </c>
      <c r="F352">
        <v>2</v>
      </c>
      <c r="H352">
        <f t="shared" si="108"/>
        <v>84000</v>
      </c>
      <c r="I352">
        <f t="shared" si="109"/>
        <v>29</v>
      </c>
      <c r="J352">
        <f t="shared" si="110"/>
        <v>79000</v>
      </c>
      <c r="K352">
        <f t="shared" si="111"/>
        <v>18</v>
      </c>
      <c r="L352">
        <f t="shared" si="112"/>
        <v>74000</v>
      </c>
      <c r="M352">
        <f t="shared" si="113"/>
        <v>11</v>
      </c>
      <c r="N352">
        <f t="shared" si="114"/>
        <v>68600</v>
      </c>
      <c r="O352">
        <f t="shared" si="115"/>
        <v>2</v>
      </c>
    </row>
    <row r="353" spans="2:15" x14ac:dyDescent="0.25">
      <c r="B353">
        <v>68800</v>
      </c>
      <c r="C353">
        <v>2</v>
      </c>
      <c r="D353" t="s">
        <v>182</v>
      </c>
      <c r="E353" t="s">
        <v>182</v>
      </c>
      <c r="F353">
        <v>1</v>
      </c>
      <c r="H353">
        <f t="shared" si="108"/>
        <v>84200</v>
      </c>
      <c r="I353">
        <f t="shared" si="109"/>
        <v>26</v>
      </c>
      <c r="J353">
        <f t="shared" si="110"/>
        <v>79200</v>
      </c>
      <c r="K353" t="e">
        <f t="shared" si="111"/>
        <v>#N/A</v>
      </c>
      <c r="L353">
        <f t="shared" si="112"/>
        <v>74200</v>
      </c>
      <c r="M353" t="e">
        <f t="shared" si="113"/>
        <v>#N/A</v>
      </c>
      <c r="N353">
        <f t="shared" si="114"/>
        <v>68800</v>
      </c>
      <c r="O353">
        <f t="shared" si="115"/>
        <v>1</v>
      </c>
    </row>
    <row r="354" spans="2:15" x14ac:dyDescent="0.25">
      <c r="B354">
        <v>69000</v>
      </c>
      <c r="C354">
        <v>1</v>
      </c>
      <c r="D354">
        <v>1</v>
      </c>
      <c r="E354">
        <v>1</v>
      </c>
      <c r="F354">
        <v>1</v>
      </c>
      <c r="H354">
        <f t="shared" si="108"/>
        <v>84400</v>
      </c>
      <c r="I354">
        <f t="shared" si="109"/>
        <v>25</v>
      </c>
      <c r="J354">
        <f t="shared" si="110"/>
        <v>79400</v>
      </c>
      <c r="K354">
        <f t="shared" si="111"/>
        <v>17</v>
      </c>
      <c r="L354">
        <f t="shared" si="112"/>
        <v>74400</v>
      </c>
      <c r="M354">
        <f t="shared" si="113"/>
        <v>9</v>
      </c>
      <c r="N354">
        <f t="shared" si="114"/>
        <v>69000</v>
      </c>
      <c r="O354">
        <f t="shared" si="115"/>
        <v>1</v>
      </c>
    </row>
    <row r="355" spans="2:15" x14ac:dyDescent="0.25">
      <c r="B355">
        <v>69200</v>
      </c>
      <c r="C355" t="s">
        <v>182</v>
      </c>
      <c r="D355" t="s">
        <v>182</v>
      </c>
      <c r="E355" t="s">
        <v>182</v>
      </c>
      <c r="F355" t="s">
        <v>182</v>
      </c>
      <c r="H355">
        <f t="shared" si="108"/>
        <v>84600</v>
      </c>
      <c r="I355" t="e">
        <f t="shared" si="109"/>
        <v>#N/A</v>
      </c>
      <c r="J355">
        <f t="shared" si="110"/>
        <v>79600</v>
      </c>
      <c r="K355" t="e">
        <f t="shared" si="111"/>
        <v>#N/A</v>
      </c>
      <c r="L355">
        <f t="shared" si="112"/>
        <v>74600</v>
      </c>
      <c r="M355" t="e">
        <f t="shared" si="113"/>
        <v>#N/A</v>
      </c>
      <c r="N355">
        <f t="shared" si="114"/>
        <v>69200</v>
      </c>
      <c r="O355" t="e">
        <f t="shared" si="115"/>
        <v>#N/A</v>
      </c>
    </row>
    <row r="356" spans="2:15" x14ac:dyDescent="0.25">
      <c r="B356">
        <v>69400</v>
      </c>
      <c r="C356">
        <v>1</v>
      </c>
      <c r="D356">
        <v>1</v>
      </c>
      <c r="E356">
        <v>1</v>
      </c>
      <c r="F356">
        <v>1</v>
      </c>
      <c r="H356">
        <f t="shared" si="108"/>
        <v>84800</v>
      </c>
      <c r="I356">
        <f t="shared" si="109"/>
        <v>25</v>
      </c>
      <c r="J356">
        <f t="shared" si="110"/>
        <v>79800</v>
      </c>
      <c r="K356">
        <f t="shared" si="111"/>
        <v>17</v>
      </c>
      <c r="L356">
        <f t="shared" si="112"/>
        <v>74800</v>
      </c>
      <c r="M356">
        <f t="shared" si="113"/>
        <v>9</v>
      </c>
      <c r="N356">
        <f t="shared" si="114"/>
        <v>69400</v>
      </c>
      <c r="O356">
        <f t="shared" si="115"/>
        <v>1</v>
      </c>
    </row>
    <row r="357" spans="2:15" x14ac:dyDescent="0.25">
      <c r="B357">
        <v>69600</v>
      </c>
      <c r="C357">
        <v>2</v>
      </c>
      <c r="D357">
        <v>1</v>
      </c>
      <c r="E357">
        <v>1</v>
      </c>
      <c r="F357">
        <v>1</v>
      </c>
      <c r="H357">
        <f t="shared" si="108"/>
        <v>85000</v>
      </c>
      <c r="I357">
        <f t="shared" si="109"/>
        <v>26</v>
      </c>
      <c r="J357">
        <f t="shared" si="110"/>
        <v>80000</v>
      </c>
      <c r="K357">
        <f t="shared" si="111"/>
        <v>17</v>
      </c>
      <c r="L357">
        <f t="shared" si="112"/>
        <v>75000</v>
      </c>
      <c r="M357">
        <f t="shared" si="113"/>
        <v>9</v>
      </c>
      <c r="N357">
        <f t="shared" si="114"/>
        <v>69600</v>
      </c>
      <c r="O357">
        <f t="shared" si="115"/>
        <v>1</v>
      </c>
    </row>
    <row r="358" spans="2:15" x14ac:dyDescent="0.25">
      <c r="B358">
        <v>69800</v>
      </c>
      <c r="C358">
        <v>2</v>
      </c>
      <c r="D358">
        <v>2</v>
      </c>
      <c r="E358">
        <v>2</v>
      </c>
      <c r="F358">
        <v>2</v>
      </c>
      <c r="H358">
        <f t="shared" si="108"/>
        <v>85200</v>
      </c>
      <c r="I358">
        <f t="shared" si="109"/>
        <v>26</v>
      </c>
      <c r="J358">
        <f t="shared" si="110"/>
        <v>80200</v>
      </c>
      <c r="K358">
        <f t="shared" si="111"/>
        <v>18</v>
      </c>
      <c r="L358">
        <f t="shared" si="112"/>
        <v>75200</v>
      </c>
      <c r="M358">
        <f t="shared" si="113"/>
        <v>10</v>
      </c>
      <c r="N358">
        <f t="shared" si="114"/>
        <v>69800</v>
      </c>
      <c r="O358">
        <f t="shared" si="115"/>
        <v>2</v>
      </c>
    </row>
    <row r="359" spans="2:15" x14ac:dyDescent="0.25">
      <c r="B359">
        <v>70000</v>
      </c>
      <c r="C359">
        <v>4</v>
      </c>
      <c r="D359">
        <v>2</v>
      </c>
      <c r="E359">
        <v>2</v>
      </c>
      <c r="F359">
        <v>2</v>
      </c>
      <c r="H359">
        <f t="shared" si="108"/>
        <v>85400</v>
      </c>
      <c r="I359">
        <f t="shared" si="109"/>
        <v>28</v>
      </c>
      <c r="J359">
        <f t="shared" si="110"/>
        <v>80400</v>
      </c>
      <c r="K359">
        <f t="shared" si="111"/>
        <v>18</v>
      </c>
      <c r="L359">
        <f t="shared" si="112"/>
        <v>75400</v>
      </c>
      <c r="M359">
        <f t="shared" si="113"/>
        <v>10</v>
      </c>
      <c r="N359">
        <f t="shared" si="114"/>
        <v>70000</v>
      </c>
      <c r="O359">
        <f t="shared" si="115"/>
        <v>2</v>
      </c>
    </row>
    <row r="360" spans="2:15" x14ac:dyDescent="0.25">
      <c r="B360">
        <v>70200</v>
      </c>
      <c r="C360">
        <v>4</v>
      </c>
      <c r="D360">
        <v>2</v>
      </c>
      <c r="E360">
        <v>2</v>
      </c>
      <c r="F360">
        <v>2</v>
      </c>
      <c r="H360">
        <f t="shared" si="108"/>
        <v>85600</v>
      </c>
      <c r="I360">
        <f t="shared" si="109"/>
        <v>28</v>
      </c>
      <c r="J360">
        <f t="shared" si="110"/>
        <v>80600</v>
      </c>
      <c r="K360">
        <f t="shared" si="111"/>
        <v>18</v>
      </c>
      <c r="L360">
        <f t="shared" si="112"/>
        <v>75600</v>
      </c>
      <c r="M360">
        <f t="shared" si="113"/>
        <v>10</v>
      </c>
      <c r="N360">
        <f t="shared" si="114"/>
        <v>70200</v>
      </c>
      <c r="O360">
        <f t="shared" si="115"/>
        <v>2</v>
      </c>
    </row>
    <row r="361" spans="2:15" x14ac:dyDescent="0.25">
      <c r="B361">
        <v>70400</v>
      </c>
      <c r="C361">
        <v>5</v>
      </c>
      <c r="D361">
        <v>1</v>
      </c>
      <c r="E361">
        <v>1</v>
      </c>
      <c r="F361">
        <v>1</v>
      </c>
      <c r="H361">
        <f t="shared" si="108"/>
        <v>85800</v>
      </c>
      <c r="I361">
        <f t="shared" si="109"/>
        <v>29</v>
      </c>
      <c r="J361">
        <f t="shared" si="110"/>
        <v>80800</v>
      </c>
      <c r="K361">
        <f t="shared" si="111"/>
        <v>17</v>
      </c>
      <c r="L361">
        <f t="shared" si="112"/>
        <v>75800</v>
      </c>
      <c r="M361">
        <f t="shared" si="113"/>
        <v>9</v>
      </c>
      <c r="N361">
        <f t="shared" si="114"/>
        <v>70400</v>
      </c>
      <c r="O361">
        <f t="shared" si="115"/>
        <v>1</v>
      </c>
    </row>
    <row r="362" spans="2:15" x14ac:dyDescent="0.25">
      <c r="B362">
        <v>70600</v>
      </c>
      <c r="C362">
        <v>1</v>
      </c>
      <c r="D362">
        <v>1</v>
      </c>
      <c r="E362">
        <v>1</v>
      </c>
      <c r="F362">
        <v>1</v>
      </c>
      <c r="H362">
        <f t="shared" si="108"/>
        <v>86000</v>
      </c>
      <c r="I362">
        <f t="shared" si="109"/>
        <v>25</v>
      </c>
      <c r="J362">
        <f t="shared" si="110"/>
        <v>81000</v>
      </c>
      <c r="K362">
        <f t="shared" si="111"/>
        <v>17</v>
      </c>
      <c r="L362">
        <f t="shared" si="112"/>
        <v>76000</v>
      </c>
      <c r="M362">
        <f t="shared" si="113"/>
        <v>9</v>
      </c>
      <c r="N362">
        <f t="shared" si="114"/>
        <v>70600</v>
      </c>
      <c r="O362">
        <f t="shared" si="115"/>
        <v>1</v>
      </c>
    </row>
    <row r="363" spans="2:15" x14ac:dyDescent="0.25">
      <c r="B363">
        <v>70800</v>
      </c>
      <c r="C363">
        <v>1</v>
      </c>
      <c r="D363">
        <v>2</v>
      </c>
      <c r="E363">
        <v>2</v>
      </c>
      <c r="F363">
        <v>2</v>
      </c>
      <c r="H363">
        <f t="shared" si="108"/>
        <v>86200</v>
      </c>
      <c r="I363">
        <f t="shared" si="109"/>
        <v>25</v>
      </c>
      <c r="J363">
        <f t="shared" si="110"/>
        <v>81200</v>
      </c>
      <c r="K363">
        <f t="shared" si="111"/>
        <v>18</v>
      </c>
      <c r="L363">
        <f t="shared" si="112"/>
        <v>76200</v>
      </c>
      <c r="M363">
        <f t="shared" si="113"/>
        <v>10</v>
      </c>
      <c r="N363">
        <f t="shared" si="114"/>
        <v>70800</v>
      </c>
      <c r="O363">
        <f t="shared" si="115"/>
        <v>2</v>
      </c>
    </row>
    <row r="364" spans="2:15" x14ac:dyDescent="0.25">
      <c r="B364">
        <v>71000</v>
      </c>
      <c r="C364" t="s">
        <v>182</v>
      </c>
      <c r="D364" t="s">
        <v>182</v>
      </c>
      <c r="E364" t="s">
        <v>182</v>
      </c>
      <c r="F364" t="s">
        <v>182</v>
      </c>
      <c r="H364">
        <f t="shared" si="108"/>
        <v>86400</v>
      </c>
      <c r="I364" t="e">
        <f t="shared" si="109"/>
        <v>#N/A</v>
      </c>
      <c r="J364">
        <f t="shared" si="110"/>
        <v>81400</v>
      </c>
      <c r="K364" t="e">
        <f t="shared" si="111"/>
        <v>#N/A</v>
      </c>
      <c r="L364">
        <f t="shared" si="112"/>
        <v>76400</v>
      </c>
      <c r="M364" t="e">
        <f t="shared" si="113"/>
        <v>#N/A</v>
      </c>
      <c r="N364">
        <f t="shared" si="114"/>
        <v>71000</v>
      </c>
      <c r="O364" t="e">
        <f t="shared" si="115"/>
        <v>#N/A</v>
      </c>
    </row>
    <row r="365" spans="2:15" x14ac:dyDescent="0.25">
      <c r="B365">
        <v>71200</v>
      </c>
      <c r="C365" t="s">
        <v>182</v>
      </c>
      <c r="D365" t="s">
        <v>182</v>
      </c>
      <c r="E365" t="s">
        <v>182</v>
      </c>
      <c r="F365" t="s">
        <v>182</v>
      </c>
      <c r="H365">
        <f t="shared" si="108"/>
        <v>86600</v>
      </c>
      <c r="I365" t="e">
        <f t="shared" si="109"/>
        <v>#N/A</v>
      </c>
      <c r="J365">
        <f t="shared" si="110"/>
        <v>81600</v>
      </c>
      <c r="K365" t="e">
        <f t="shared" si="111"/>
        <v>#N/A</v>
      </c>
      <c r="L365">
        <f t="shared" si="112"/>
        <v>76600</v>
      </c>
      <c r="M365" t="e">
        <f t="shared" si="113"/>
        <v>#N/A</v>
      </c>
      <c r="N365">
        <f t="shared" si="114"/>
        <v>71200</v>
      </c>
      <c r="O365" t="e">
        <f t="shared" si="115"/>
        <v>#N/A</v>
      </c>
    </row>
    <row r="366" spans="2:15" x14ac:dyDescent="0.25">
      <c r="B366">
        <v>71400</v>
      </c>
      <c r="C366" t="s">
        <v>182</v>
      </c>
      <c r="D366" t="s">
        <v>182</v>
      </c>
      <c r="E366" t="s">
        <v>182</v>
      </c>
      <c r="F366" t="s">
        <v>182</v>
      </c>
      <c r="H366">
        <f t="shared" si="108"/>
        <v>86800</v>
      </c>
      <c r="I366" t="e">
        <f t="shared" si="109"/>
        <v>#N/A</v>
      </c>
      <c r="J366">
        <f t="shared" si="110"/>
        <v>81800</v>
      </c>
      <c r="K366" t="e">
        <f t="shared" si="111"/>
        <v>#N/A</v>
      </c>
      <c r="L366">
        <f t="shared" si="112"/>
        <v>76800</v>
      </c>
      <c r="M366" t="e">
        <f t="shared" si="113"/>
        <v>#N/A</v>
      </c>
      <c r="N366">
        <f t="shared" si="114"/>
        <v>71400</v>
      </c>
      <c r="O366" t="e">
        <f t="shared" si="115"/>
        <v>#N/A</v>
      </c>
    </row>
    <row r="367" spans="2:15" x14ac:dyDescent="0.25">
      <c r="B367">
        <v>71600</v>
      </c>
      <c r="C367" t="s">
        <v>182</v>
      </c>
      <c r="D367" t="s">
        <v>182</v>
      </c>
      <c r="E367" t="s">
        <v>182</v>
      </c>
      <c r="F367" t="s">
        <v>182</v>
      </c>
      <c r="H367">
        <f t="shared" si="108"/>
        <v>87000</v>
      </c>
      <c r="I367" t="e">
        <f t="shared" si="109"/>
        <v>#N/A</v>
      </c>
      <c r="J367">
        <f t="shared" si="110"/>
        <v>82000</v>
      </c>
      <c r="K367" t="e">
        <f t="shared" si="111"/>
        <v>#N/A</v>
      </c>
      <c r="L367">
        <f t="shared" si="112"/>
        <v>77000</v>
      </c>
      <c r="M367" t="e">
        <f t="shared" si="113"/>
        <v>#N/A</v>
      </c>
      <c r="N367">
        <f t="shared" si="114"/>
        <v>71600</v>
      </c>
      <c r="O367" t="e">
        <f t="shared" si="115"/>
        <v>#N/A</v>
      </c>
    </row>
    <row r="368" spans="2:15" x14ac:dyDescent="0.25">
      <c r="B368">
        <v>71800</v>
      </c>
      <c r="C368">
        <v>1</v>
      </c>
      <c r="D368" t="s">
        <v>182</v>
      </c>
      <c r="E368" t="s">
        <v>182</v>
      </c>
      <c r="F368" t="s">
        <v>182</v>
      </c>
      <c r="H368">
        <f t="shared" si="108"/>
        <v>87200</v>
      </c>
      <c r="I368">
        <f t="shared" si="109"/>
        <v>25</v>
      </c>
      <c r="J368">
        <f t="shared" si="110"/>
        <v>82200</v>
      </c>
      <c r="K368" t="e">
        <f t="shared" si="111"/>
        <v>#N/A</v>
      </c>
      <c r="L368">
        <f t="shared" si="112"/>
        <v>77200</v>
      </c>
      <c r="M368" t="e">
        <f t="shared" si="113"/>
        <v>#N/A</v>
      </c>
      <c r="N368">
        <f t="shared" si="114"/>
        <v>71800</v>
      </c>
      <c r="O368" t="e">
        <f t="shared" si="115"/>
        <v>#N/A</v>
      </c>
    </row>
    <row r="369" spans="2:15" x14ac:dyDescent="0.25">
      <c r="B369">
        <v>72000</v>
      </c>
      <c r="C369">
        <v>1</v>
      </c>
      <c r="D369">
        <v>1</v>
      </c>
      <c r="E369">
        <v>1</v>
      </c>
      <c r="F369">
        <v>1</v>
      </c>
      <c r="H369">
        <f t="shared" si="108"/>
        <v>87400</v>
      </c>
      <c r="I369">
        <f t="shared" si="109"/>
        <v>25</v>
      </c>
      <c r="J369">
        <f t="shared" si="110"/>
        <v>82400</v>
      </c>
      <c r="K369">
        <f t="shared" si="111"/>
        <v>17</v>
      </c>
      <c r="L369">
        <f t="shared" si="112"/>
        <v>77400</v>
      </c>
      <c r="M369">
        <f t="shared" si="113"/>
        <v>9</v>
      </c>
      <c r="N369">
        <f t="shared" si="114"/>
        <v>72000</v>
      </c>
      <c r="O369">
        <f t="shared" si="115"/>
        <v>1</v>
      </c>
    </row>
    <row r="370" spans="2:15" x14ac:dyDescent="0.25">
      <c r="B370">
        <v>72200</v>
      </c>
      <c r="C370">
        <v>2</v>
      </c>
      <c r="D370">
        <v>1</v>
      </c>
      <c r="E370">
        <v>1</v>
      </c>
      <c r="F370">
        <v>1</v>
      </c>
      <c r="H370">
        <f t="shared" si="108"/>
        <v>87600</v>
      </c>
      <c r="I370">
        <f t="shared" si="109"/>
        <v>26</v>
      </c>
      <c r="J370">
        <f t="shared" si="110"/>
        <v>82600</v>
      </c>
      <c r="K370">
        <f t="shared" si="111"/>
        <v>17</v>
      </c>
      <c r="L370">
        <f t="shared" si="112"/>
        <v>77600</v>
      </c>
      <c r="M370">
        <f t="shared" si="113"/>
        <v>9</v>
      </c>
      <c r="N370">
        <f t="shared" si="114"/>
        <v>72200</v>
      </c>
      <c r="O370">
        <f t="shared" si="115"/>
        <v>1</v>
      </c>
    </row>
    <row r="371" spans="2:15" x14ac:dyDescent="0.25">
      <c r="B371">
        <v>72400</v>
      </c>
      <c r="C371">
        <v>1</v>
      </c>
      <c r="D371">
        <v>1</v>
      </c>
      <c r="E371">
        <v>1</v>
      </c>
      <c r="F371">
        <v>1</v>
      </c>
      <c r="H371">
        <f t="shared" si="108"/>
        <v>87800</v>
      </c>
      <c r="I371">
        <f t="shared" si="109"/>
        <v>25</v>
      </c>
      <c r="J371">
        <f t="shared" si="110"/>
        <v>82800</v>
      </c>
      <c r="K371">
        <f t="shared" si="111"/>
        <v>17</v>
      </c>
      <c r="L371">
        <f t="shared" si="112"/>
        <v>77800</v>
      </c>
      <c r="M371">
        <f t="shared" si="113"/>
        <v>9</v>
      </c>
      <c r="N371">
        <f t="shared" si="114"/>
        <v>72400</v>
      </c>
      <c r="O371">
        <f t="shared" si="115"/>
        <v>1</v>
      </c>
    </row>
    <row r="372" spans="2:15" x14ac:dyDescent="0.25">
      <c r="B372">
        <v>72600</v>
      </c>
      <c r="C372">
        <v>4</v>
      </c>
      <c r="D372">
        <v>4</v>
      </c>
      <c r="E372">
        <v>4</v>
      </c>
      <c r="F372">
        <v>4</v>
      </c>
      <c r="H372">
        <f t="shared" si="108"/>
        <v>88000</v>
      </c>
      <c r="I372">
        <f t="shared" si="109"/>
        <v>28</v>
      </c>
      <c r="J372">
        <f t="shared" si="110"/>
        <v>83000</v>
      </c>
      <c r="K372">
        <f t="shared" si="111"/>
        <v>20</v>
      </c>
      <c r="L372">
        <f t="shared" si="112"/>
        <v>78000</v>
      </c>
      <c r="M372">
        <f t="shared" si="113"/>
        <v>12</v>
      </c>
      <c r="N372">
        <f t="shared" si="114"/>
        <v>72600</v>
      </c>
      <c r="O372">
        <f t="shared" si="115"/>
        <v>4</v>
      </c>
    </row>
    <row r="373" spans="2:15" x14ac:dyDescent="0.25">
      <c r="B373">
        <v>72800</v>
      </c>
      <c r="C373" t="s">
        <v>182</v>
      </c>
      <c r="D373" t="s">
        <v>182</v>
      </c>
      <c r="E373" t="s">
        <v>182</v>
      </c>
      <c r="F373" t="s">
        <v>182</v>
      </c>
      <c r="H373">
        <f t="shared" si="108"/>
        <v>88200</v>
      </c>
      <c r="I373" t="e">
        <f t="shared" si="109"/>
        <v>#N/A</v>
      </c>
      <c r="J373">
        <f t="shared" si="110"/>
        <v>83200</v>
      </c>
      <c r="K373" t="e">
        <f t="shared" si="111"/>
        <v>#N/A</v>
      </c>
      <c r="L373">
        <f t="shared" si="112"/>
        <v>78200</v>
      </c>
      <c r="M373" t="e">
        <f t="shared" si="113"/>
        <v>#N/A</v>
      </c>
      <c r="N373">
        <f t="shared" si="114"/>
        <v>72800</v>
      </c>
      <c r="O373" t="e">
        <f t="shared" si="115"/>
        <v>#N/A</v>
      </c>
    </row>
    <row r="374" spans="2:15" x14ac:dyDescent="0.25">
      <c r="B374">
        <v>73000</v>
      </c>
      <c r="C374">
        <v>1</v>
      </c>
      <c r="D374" t="s">
        <v>182</v>
      </c>
      <c r="E374" t="s">
        <v>182</v>
      </c>
      <c r="F374" t="s">
        <v>182</v>
      </c>
      <c r="H374">
        <f t="shared" si="108"/>
        <v>88400</v>
      </c>
      <c r="I374">
        <f t="shared" si="109"/>
        <v>25</v>
      </c>
      <c r="J374">
        <f t="shared" si="110"/>
        <v>83400</v>
      </c>
      <c r="K374" t="e">
        <f t="shared" si="111"/>
        <v>#N/A</v>
      </c>
      <c r="L374">
        <f t="shared" si="112"/>
        <v>78400</v>
      </c>
      <c r="M374" t="e">
        <f t="shared" si="113"/>
        <v>#N/A</v>
      </c>
      <c r="N374">
        <f t="shared" si="114"/>
        <v>73000</v>
      </c>
      <c r="O374" t="e">
        <f t="shared" si="115"/>
        <v>#N/A</v>
      </c>
    </row>
    <row r="375" spans="2:15" x14ac:dyDescent="0.25">
      <c r="B375">
        <v>73200</v>
      </c>
      <c r="C375" t="s">
        <v>182</v>
      </c>
      <c r="D375" t="s">
        <v>182</v>
      </c>
      <c r="E375" t="s">
        <v>182</v>
      </c>
      <c r="F375" t="s">
        <v>182</v>
      </c>
      <c r="H375">
        <f t="shared" si="108"/>
        <v>88600</v>
      </c>
      <c r="I375" t="e">
        <f t="shared" si="109"/>
        <v>#N/A</v>
      </c>
      <c r="J375">
        <f t="shared" si="110"/>
        <v>83600</v>
      </c>
      <c r="K375" t="e">
        <f t="shared" si="111"/>
        <v>#N/A</v>
      </c>
      <c r="L375">
        <f t="shared" si="112"/>
        <v>78600</v>
      </c>
      <c r="M375" t="e">
        <f t="shared" si="113"/>
        <v>#N/A</v>
      </c>
      <c r="N375">
        <f t="shared" si="114"/>
        <v>73200</v>
      </c>
      <c r="O375" t="e">
        <f t="shared" si="115"/>
        <v>#N/A</v>
      </c>
    </row>
    <row r="376" spans="2:15" x14ac:dyDescent="0.25">
      <c r="B376">
        <v>73400</v>
      </c>
      <c r="C376">
        <v>2</v>
      </c>
      <c r="D376">
        <v>2</v>
      </c>
      <c r="E376">
        <v>2</v>
      </c>
      <c r="F376">
        <v>2</v>
      </c>
      <c r="H376">
        <f t="shared" si="108"/>
        <v>88800</v>
      </c>
      <c r="I376">
        <f t="shared" si="109"/>
        <v>26</v>
      </c>
      <c r="J376">
        <f t="shared" si="110"/>
        <v>83800</v>
      </c>
      <c r="K376">
        <f t="shared" si="111"/>
        <v>18</v>
      </c>
      <c r="L376">
        <f t="shared" si="112"/>
        <v>78800</v>
      </c>
      <c r="M376">
        <f t="shared" si="113"/>
        <v>10</v>
      </c>
      <c r="N376">
        <f t="shared" si="114"/>
        <v>73400</v>
      </c>
      <c r="O376">
        <f t="shared" si="115"/>
        <v>2</v>
      </c>
    </row>
    <row r="377" spans="2:15" x14ac:dyDescent="0.25">
      <c r="B377">
        <v>73600</v>
      </c>
      <c r="C377" t="s">
        <v>182</v>
      </c>
      <c r="D377" t="s">
        <v>182</v>
      </c>
      <c r="E377" t="s">
        <v>182</v>
      </c>
      <c r="F377" t="s">
        <v>182</v>
      </c>
      <c r="H377">
        <f t="shared" si="108"/>
        <v>89000</v>
      </c>
      <c r="I377" t="e">
        <f t="shared" si="109"/>
        <v>#N/A</v>
      </c>
      <c r="J377">
        <f t="shared" si="110"/>
        <v>84000</v>
      </c>
      <c r="K377" t="e">
        <f t="shared" si="111"/>
        <v>#N/A</v>
      </c>
      <c r="L377">
        <f t="shared" si="112"/>
        <v>79000</v>
      </c>
      <c r="M377" t="e">
        <f t="shared" si="113"/>
        <v>#N/A</v>
      </c>
      <c r="N377">
        <f t="shared" si="114"/>
        <v>73600</v>
      </c>
      <c r="O377" t="e">
        <f t="shared" si="115"/>
        <v>#N/A</v>
      </c>
    </row>
    <row r="378" spans="2:15" x14ac:dyDescent="0.25">
      <c r="B378">
        <v>73800</v>
      </c>
      <c r="C378">
        <v>2</v>
      </c>
      <c r="D378" t="s">
        <v>182</v>
      </c>
      <c r="E378" t="s">
        <v>182</v>
      </c>
      <c r="F378" t="s">
        <v>182</v>
      </c>
      <c r="H378">
        <f t="shared" si="108"/>
        <v>89200</v>
      </c>
      <c r="I378">
        <f t="shared" si="109"/>
        <v>26</v>
      </c>
      <c r="J378">
        <f t="shared" si="110"/>
        <v>84200</v>
      </c>
      <c r="K378" t="e">
        <f t="shared" si="111"/>
        <v>#N/A</v>
      </c>
      <c r="L378">
        <f t="shared" si="112"/>
        <v>79200</v>
      </c>
      <c r="M378" t="e">
        <f t="shared" si="113"/>
        <v>#N/A</v>
      </c>
      <c r="N378">
        <f t="shared" si="114"/>
        <v>73800</v>
      </c>
      <c r="O378" t="e">
        <f t="shared" si="115"/>
        <v>#N/A</v>
      </c>
    </row>
    <row r="379" spans="2:15" x14ac:dyDescent="0.25">
      <c r="B379">
        <v>74000</v>
      </c>
      <c r="C379">
        <v>1</v>
      </c>
      <c r="D379">
        <v>1</v>
      </c>
      <c r="E379">
        <v>1</v>
      </c>
      <c r="F379">
        <v>1</v>
      </c>
      <c r="H379">
        <f t="shared" si="108"/>
        <v>89400</v>
      </c>
      <c r="I379">
        <f t="shared" si="109"/>
        <v>25</v>
      </c>
      <c r="J379">
        <f t="shared" si="110"/>
        <v>84400</v>
      </c>
      <c r="K379">
        <f t="shared" si="111"/>
        <v>17</v>
      </c>
      <c r="L379">
        <f t="shared" si="112"/>
        <v>79400</v>
      </c>
      <c r="M379">
        <f t="shared" si="113"/>
        <v>9</v>
      </c>
      <c r="N379">
        <f t="shared" si="114"/>
        <v>74000</v>
      </c>
      <c r="O379">
        <f t="shared" si="115"/>
        <v>1</v>
      </c>
    </row>
    <row r="380" spans="2:15" x14ac:dyDescent="0.25">
      <c r="B380">
        <v>74200</v>
      </c>
      <c r="C380">
        <v>2</v>
      </c>
      <c r="D380">
        <v>1</v>
      </c>
      <c r="E380">
        <v>1</v>
      </c>
      <c r="F380">
        <v>1</v>
      </c>
      <c r="H380">
        <f t="shared" si="108"/>
        <v>89600</v>
      </c>
      <c r="I380">
        <f t="shared" si="109"/>
        <v>26</v>
      </c>
      <c r="J380">
        <f t="shared" si="110"/>
        <v>84600</v>
      </c>
      <c r="K380">
        <f t="shared" si="111"/>
        <v>17</v>
      </c>
      <c r="L380">
        <f t="shared" si="112"/>
        <v>79600</v>
      </c>
      <c r="M380">
        <f t="shared" si="113"/>
        <v>9</v>
      </c>
      <c r="N380">
        <f t="shared" si="114"/>
        <v>74200</v>
      </c>
      <c r="O380">
        <f t="shared" si="115"/>
        <v>1</v>
      </c>
    </row>
    <row r="381" spans="2:15" x14ac:dyDescent="0.25">
      <c r="B381">
        <v>74400</v>
      </c>
      <c r="C381">
        <v>6</v>
      </c>
      <c r="D381">
        <v>6</v>
      </c>
      <c r="E381">
        <v>8</v>
      </c>
      <c r="F381">
        <v>6</v>
      </c>
      <c r="H381">
        <f t="shared" si="108"/>
        <v>89800</v>
      </c>
      <c r="I381">
        <f t="shared" si="109"/>
        <v>30</v>
      </c>
      <c r="J381">
        <f t="shared" si="110"/>
        <v>84800</v>
      </c>
      <c r="K381">
        <f t="shared" si="111"/>
        <v>22</v>
      </c>
      <c r="L381">
        <f t="shared" si="112"/>
        <v>79800</v>
      </c>
      <c r="M381">
        <f t="shared" si="113"/>
        <v>16</v>
      </c>
      <c r="N381">
        <f t="shared" si="114"/>
        <v>74400</v>
      </c>
      <c r="O381">
        <f t="shared" si="115"/>
        <v>6</v>
      </c>
    </row>
    <row r="382" spans="2:15" x14ac:dyDescent="0.25">
      <c r="B382">
        <v>74600</v>
      </c>
      <c r="C382">
        <v>3</v>
      </c>
      <c r="D382">
        <v>2</v>
      </c>
      <c r="E382">
        <v>2</v>
      </c>
      <c r="F382">
        <v>2</v>
      </c>
      <c r="H382">
        <f t="shared" si="108"/>
        <v>90000</v>
      </c>
      <c r="I382">
        <f t="shared" si="109"/>
        <v>27</v>
      </c>
      <c r="J382">
        <f t="shared" si="110"/>
        <v>85000</v>
      </c>
      <c r="K382">
        <f t="shared" si="111"/>
        <v>18</v>
      </c>
      <c r="L382">
        <f t="shared" si="112"/>
        <v>80000</v>
      </c>
      <c r="M382">
        <f t="shared" si="113"/>
        <v>10</v>
      </c>
      <c r="N382">
        <f t="shared" si="114"/>
        <v>74600</v>
      </c>
      <c r="O382">
        <f t="shared" si="115"/>
        <v>2</v>
      </c>
    </row>
    <row r="383" spans="2:15" x14ac:dyDescent="0.25">
      <c r="B383">
        <v>74800</v>
      </c>
      <c r="C383">
        <v>2</v>
      </c>
      <c r="D383">
        <v>1</v>
      </c>
      <c r="E383">
        <v>1</v>
      </c>
      <c r="F383">
        <v>1</v>
      </c>
      <c r="H383">
        <f t="shared" si="108"/>
        <v>90200</v>
      </c>
      <c r="I383">
        <f t="shared" si="109"/>
        <v>26</v>
      </c>
      <c r="J383">
        <f t="shared" si="110"/>
        <v>85200</v>
      </c>
      <c r="K383">
        <f t="shared" si="111"/>
        <v>17</v>
      </c>
      <c r="L383">
        <f t="shared" si="112"/>
        <v>80200</v>
      </c>
      <c r="M383">
        <f t="shared" si="113"/>
        <v>9</v>
      </c>
      <c r="N383">
        <f t="shared" si="114"/>
        <v>74800</v>
      </c>
      <c r="O383">
        <f t="shared" si="115"/>
        <v>1</v>
      </c>
    </row>
    <row r="384" spans="2:15" x14ac:dyDescent="0.25">
      <c r="B384">
        <v>75000</v>
      </c>
      <c r="C384">
        <v>6</v>
      </c>
      <c r="D384">
        <v>4</v>
      </c>
      <c r="E384">
        <v>4</v>
      </c>
      <c r="F384">
        <v>6</v>
      </c>
      <c r="H384">
        <f t="shared" si="108"/>
        <v>90400</v>
      </c>
      <c r="I384">
        <f t="shared" si="109"/>
        <v>30</v>
      </c>
      <c r="J384">
        <f t="shared" si="110"/>
        <v>85400</v>
      </c>
      <c r="K384">
        <f t="shared" si="111"/>
        <v>20</v>
      </c>
      <c r="L384">
        <f t="shared" si="112"/>
        <v>80400</v>
      </c>
      <c r="M384">
        <f t="shared" si="113"/>
        <v>12</v>
      </c>
      <c r="N384">
        <f t="shared" si="114"/>
        <v>75000</v>
      </c>
      <c r="O384">
        <f t="shared" si="115"/>
        <v>6</v>
      </c>
    </row>
    <row r="385" spans="2:15" x14ac:dyDescent="0.25">
      <c r="B385">
        <v>75200</v>
      </c>
      <c r="C385">
        <v>2</v>
      </c>
      <c r="D385">
        <v>1</v>
      </c>
      <c r="E385">
        <v>1</v>
      </c>
      <c r="F385">
        <v>1</v>
      </c>
      <c r="H385">
        <f t="shared" si="108"/>
        <v>90600</v>
      </c>
      <c r="I385">
        <f t="shared" si="109"/>
        <v>26</v>
      </c>
      <c r="J385">
        <f t="shared" si="110"/>
        <v>85600</v>
      </c>
      <c r="K385">
        <f t="shared" si="111"/>
        <v>17</v>
      </c>
      <c r="L385">
        <f t="shared" si="112"/>
        <v>80600</v>
      </c>
      <c r="M385">
        <f t="shared" si="113"/>
        <v>9</v>
      </c>
      <c r="N385">
        <f t="shared" si="114"/>
        <v>75200</v>
      </c>
      <c r="O385">
        <f t="shared" si="115"/>
        <v>1</v>
      </c>
    </row>
    <row r="386" spans="2:15" x14ac:dyDescent="0.25">
      <c r="B386">
        <v>75400</v>
      </c>
      <c r="C386" t="s">
        <v>182</v>
      </c>
      <c r="D386" t="s">
        <v>182</v>
      </c>
      <c r="E386" t="s">
        <v>182</v>
      </c>
      <c r="F386" t="s">
        <v>182</v>
      </c>
      <c r="H386">
        <f t="shared" si="108"/>
        <v>90800</v>
      </c>
      <c r="I386" t="e">
        <f t="shared" si="109"/>
        <v>#N/A</v>
      </c>
      <c r="J386">
        <f t="shared" si="110"/>
        <v>85800</v>
      </c>
      <c r="K386" t="e">
        <f t="shared" si="111"/>
        <v>#N/A</v>
      </c>
      <c r="L386">
        <f t="shared" si="112"/>
        <v>80800</v>
      </c>
      <c r="M386" t="e">
        <f t="shared" si="113"/>
        <v>#N/A</v>
      </c>
      <c r="N386">
        <f t="shared" si="114"/>
        <v>75400</v>
      </c>
      <c r="O386" t="e">
        <f t="shared" si="115"/>
        <v>#N/A</v>
      </c>
    </row>
    <row r="387" spans="2:15" x14ac:dyDescent="0.25">
      <c r="B387">
        <v>75600</v>
      </c>
      <c r="C387" t="s">
        <v>182</v>
      </c>
      <c r="D387" t="s">
        <v>182</v>
      </c>
      <c r="E387" t="s">
        <v>182</v>
      </c>
      <c r="F387" t="s">
        <v>182</v>
      </c>
      <c r="H387">
        <f t="shared" si="108"/>
        <v>91000</v>
      </c>
      <c r="I387" t="e">
        <f t="shared" si="109"/>
        <v>#N/A</v>
      </c>
      <c r="J387">
        <f t="shared" si="110"/>
        <v>86000</v>
      </c>
      <c r="K387" t="e">
        <f t="shared" si="111"/>
        <v>#N/A</v>
      </c>
      <c r="L387">
        <f t="shared" si="112"/>
        <v>81000</v>
      </c>
      <c r="M387" t="e">
        <f t="shared" si="113"/>
        <v>#N/A</v>
      </c>
      <c r="N387">
        <f t="shared" si="114"/>
        <v>75600</v>
      </c>
      <c r="O387" t="e">
        <f t="shared" si="115"/>
        <v>#N/A</v>
      </c>
    </row>
    <row r="388" spans="2:15" x14ac:dyDescent="0.25">
      <c r="B388">
        <v>75800</v>
      </c>
      <c r="C388">
        <v>1</v>
      </c>
      <c r="D388">
        <v>1</v>
      </c>
      <c r="E388">
        <v>1</v>
      </c>
      <c r="F388">
        <v>1</v>
      </c>
      <c r="H388">
        <f t="shared" si="108"/>
        <v>91200</v>
      </c>
      <c r="I388">
        <f t="shared" si="109"/>
        <v>25</v>
      </c>
      <c r="J388">
        <f t="shared" si="110"/>
        <v>86200</v>
      </c>
      <c r="K388">
        <f t="shared" si="111"/>
        <v>17</v>
      </c>
      <c r="L388">
        <f t="shared" si="112"/>
        <v>81200</v>
      </c>
      <c r="M388">
        <f t="shared" si="113"/>
        <v>9</v>
      </c>
      <c r="N388">
        <f t="shared" si="114"/>
        <v>75800</v>
      </c>
      <c r="O388">
        <f t="shared" si="115"/>
        <v>1</v>
      </c>
    </row>
    <row r="389" spans="2:15" x14ac:dyDescent="0.25">
      <c r="B389">
        <v>76000</v>
      </c>
      <c r="C389">
        <v>1</v>
      </c>
      <c r="D389">
        <v>1</v>
      </c>
      <c r="E389">
        <v>1</v>
      </c>
      <c r="F389">
        <v>1</v>
      </c>
      <c r="H389">
        <f t="shared" si="108"/>
        <v>91400</v>
      </c>
      <c r="I389">
        <f t="shared" si="109"/>
        <v>25</v>
      </c>
      <c r="J389">
        <f t="shared" si="110"/>
        <v>86400</v>
      </c>
      <c r="K389">
        <f t="shared" si="111"/>
        <v>17</v>
      </c>
      <c r="L389">
        <f t="shared" si="112"/>
        <v>81400</v>
      </c>
      <c r="M389">
        <f t="shared" si="113"/>
        <v>9</v>
      </c>
      <c r="N389">
        <f t="shared" si="114"/>
        <v>76000</v>
      </c>
      <c r="O389">
        <f t="shared" si="115"/>
        <v>1</v>
      </c>
    </row>
    <row r="390" spans="2:15" x14ac:dyDescent="0.25">
      <c r="B390">
        <v>76200</v>
      </c>
      <c r="C390">
        <v>1</v>
      </c>
      <c r="D390" t="s">
        <v>182</v>
      </c>
      <c r="E390" t="s">
        <v>182</v>
      </c>
      <c r="F390" t="s">
        <v>182</v>
      </c>
      <c r="H390">
        <f t="shared" si="108"/>
        <v>91600</v>
      </c>
      <c r="I390">
        <f t="shared" si="109"/>
        <v>25</v>
      </c>
      <c r="J390">
        <f t="shared" si="110"/>
        <v>86600</v>
      </c>
      <c r="K390" t="e">
        <f t="shared" si="111"/>
        <v>#N/A</v>
      </c>
      <c r="L390">
        <f t="shared" si="112"/>
        <v>81600</v>
      </c>
      <c r="M390" t="e">
        <f t="shared" si="113"/>
        <v>#N/A</v>
      </c>
      <c r="N390">
        <f t="shared" si="114"/>
        <v>76200</v>
      </c>
      <c r="O390" t="e">
        <f t="shared" si="115"/>
        <v>#N/A</v>
      </c>
    </row>
    <row r="391" spans="2:15" x14ac:dyDescent="0.25">
      <c r="B391">
        <v>76400</v>
      </c>
      <c r="C391">
        <v>1</v>
      </c>
      <c r="D391">
        <v>1</v>
      </c>
      <c r="E391">
        <v>1</v>
      </c>
      <c r="F391">
        <v>1</v>
      </c>
      <c r="H391">
        <f t="shared" si="108"/>
        <v>91800</v>
      </c>
      <c r="I391">
        <f t="shared" si="109"/>
        <v>25</v>
      </c>
      <c r="J391">
        <f t="shared" si="110"/>
        <v>86800</v>
      </c>
      <c r="K391">
        <f t="shared" si="111"/>
        <v>17</v>
      </c>
      <c r="L391">
        <f t="shared" si="112"/>
        <v>81800</v>
      </c>
      <c r="M391">
        <f t="shared" si="113"/>
        <v>9</v>
      </c>
      <c r="N391">
        <f t="shared" si="114"/>
        <v>76400</v>
      </c>
      <c r="O391">
        <f t="shared" si="115"/>
        <v>1</v>
      </c>
    </row>
    <row r="392" spans="2:15" x14ac:dyDescent="0.25">
      <c r="B392">
        <v>76600</v>
      </c>
      <c r="C392" t="s">
        <v>182</v>
      </c>
      <c r="D392" t="s">
        <v>182</v>
      </c>
      <c r="E392" t="s">
        <v>182</v>
      </c>
      <c r="F392" t="s">
        <v>182</v>
      </c>
      <c r="H392">
        <f t="shared" si="108"/>
        <v>92000</v>
      </c>
      <c r="I392" t="e">
        <f t="shared" si="109"/>
        <v>#N/A</v>
      </c>
      <c r="J392">
        <f t="shared" si="110"/>
        <v>87000</v>
      </c>
      <c r="K392" t="e">
        <f t="shared" si="111"/>
        <v>#N/A</v>
      </c>
      <c r="L392">
        <f t="shared" si="112"/>
        <v>82000</v>
      </c>
      <c r="M392" t="e">
        <f t="shared" si="113"/>
        <v>#N/A</v>
      </c>
      <c r="N392">
        <f t="shared" si="114"/>
        <v>76600</v>
      </c>
      <c r="O392" t="e">
        <f t="shared" si="115"/>
        <v>#N/A</v>
      </c>
    </row>
    <row r="393" spans="2:15" x14ac:dyDescent="0.25">
      <c r="B393">
        <v>76800</v>
      </c>
      <c r="C393">
        <v>3</v>
      </c>
      <c r="D393">
        <v>2</v>
      </c>
      <c r="E393">
        <v>2</v>
      </c>
      <c r="F393">
        <v>2</v>
      </c>
      <c r="H393">
        <f t="shared" si="108"/>
        <v>92200</v>
      </c>
      <c r="I393">
        <f t="shared" si="109"/>
        <v>27</v>
      </c>
      <c r="J393">
        <f t="shared" si="110"/>
        <v>87200</v>
      </c>
      <c r="K393">
        <f t="shared" si="111"/>
        <v>18</v>
      </c>
      <c r="L393">
        <f t="shared" si="112"/>
        <v>82200</v>
      </c>
      <c r="M393">
        <f t="shared" si="113"/>
        <v>10</v>
      </c>
      <c r="N393">
        <f t="shared" si="114"/>
        <v>76800</v>
      </c>
      <c r="O393">
        <f t="shared" si="115"/>
        <v>2</v>
      </c>
    </row>
    <row r="394" spans="2:15" x14ac:dyDescent="0.25">
      <c r="B394">
        <v>77000</v>
      </c>
      <c r="C394" t="s">
        <v>182</v>
      </c>
      <c r="D394" t="s">
        <v>182</v>
      </c>
      <c r="E394" t="s">
        <v>182</v>
      </c>
      <c r="F394" t="s">
        <v>182</v>
      </c>
      <c r="H394">
        <f t="shared" si="108"/>
        <v>92400</v>
      </c>
      <c r="I394" t="e">
        <f t="shared" si="109"/>
        <v>#N/A</v>
      </c>
      <c r="J394">
        <f t="shared" si="110"/>
        <v>87400</v>
      </c>
      <c r="K394" t="e">
        <f t="shared" si="111"/>
        <v>#N/A</v>
      </c>
      <c r="L394">
        <f t="shared" si="112"/>
        <v>82400</v>
      </c>
      <c r="M394" t="e">
        <f t="shared" si="113"/>
        <v>#N/A</v>
      </c>
      <c r="N394">
        <f t="shared" si="114"/>
        <v>77000</v>
      </c>
      <c r="O394" t="e">
        <f t="shared" si="115"/>
        <v>#N/A</v>
      </c>
    </row>
    <row r="395" spans="2:15" x14ac:dyDescent="0.25">
      <c r="B395">
        <v>77200</v>
      </c>
      <c r="C395">
        <v>1</v>
      </c>
      <c r="D395">
        <v>1</v>
      </c>
      <c r="E395">
        <v>1</v>
      </c>
      <c r="F395">
        <v>1</v>
      </c>
      <c r="H395">
        <f t="shared" si="108"/>
        <v>92600</v>
      </c>
      <c r="I395">
        <f t="shared" si="109"/>
        <v>25</v>
      </c>
      <c r="J395">
        <f t="shared" si="110"/>
        <v>87600</v>
      </c>
      <c r="K395">
        <f t="shared" si="111"/>
        <v>17</v>
      </c>
      <c r="L395">
        <f t="shared" si="112"/>
        <v>82600</v>
      </c>
      <c r="M395">
        <f t="shared" si="113"/>
        <v>9</v>
      </c>
      <c r="N395">
        <f t="shared" si="114"/>
        <v>77200</v>
      </c>
      <c r="O395">
        <f t="shared" si="115"/>
        <v>1</v>
      </c>
    </row>
    <row r="396" spans="2:15" x14ac:dyDescent="0.25">
      <c r="B396">
        <v>77400</v>
      </c>
      <c r="C396">
        <v>3</v>
      </c>
      <c r="D396">
        <v>2</v>
      </c>
      <c r="E396">
        <v>2</v>
      </c>
      <c r="F396">
        <v>2</v>
      </c>
      <c r="H396">
        <f t="shared" ref="H396:H459" si="116">B396+$N$9</f>
        <v>92800</v>
      </c>
      <c r="I396">
        <f t="shared" ref="I396:I459" si="117">IF(C396="",NA(),C396+O$9)</f>
        <v>27</v>
      </c>
      <c r="J396">
        <f t="shared" ref="J396:J459" si="118">$N396+L$9</f>
        <v>87800</v>
      </c>
      <c r="K396">
        <f t="shared" ref="K396:K459" si="119">IF(D396="",NA(),D396+M$9)</f>
        <v>18</v>
      </c>
      <c r="L396">
        <f t="shared" ref="L396:L459" si="120">$N396+J$9</f>
        <v>82800</v>
      </c>
      <c r="M396">
        <f t="shared" ref="M396:M459" si="121">IF(E396="",NA(),E396+K$9)</f>
        <v>10</v>
      </c>
      <c r="N396">
        <f t="shared" ref="N396:N459" si="122">$B396+I$9</f>
        <v>77400</v>
      </c>
      <c r="O396">
        <f t="shared" ref="O396:O459" si="123">IF(F396="",NA(),F396+I$9)</f>
        <v>2</v>
      </c>
    </row>
    <row r="397" spans="2:15" x14ac:dyDescent="0.25">
      <c r="B397">
        <v>77600</v>
      </c>
      <c r="C397" t="s">
        <v>182</v>
      </c>
      <c r="D397" t="s">
        <v>182</v>
      </c>
      <c r="E397" t="s">
        <v>182</v>
      </c>
      <c r="F397" t="s">
        <v>182</v>
      </c>
      <c r="H397">
        <f t="shared" si="116"/>
        <v>93000</v>
      </c>
      <c r="I397" t="e">
        <f t="shared" si="117"/>
        <v>#N/A</v>
      </c>
      <c r="J397">
        <f t="shared" si="118"/>
        <v>88000</v>
      </c>
      <c r="K397" t="e">
        <f t="shared" si="119"/>
        <v>#N/A</v>
      </c>
      <c r="L397">
        <f t="shared" si="120"/>
        <v>83000</v>
      </c>
      <c r="M397" t="e">
        <f t="shared" si="121"/>
        <v>#N/A</v>
      </c>
      <c r="N397">
        <f t="shared" si="122"/>
        <v>77600</v>
      </c>
      <c r="O397" t="e">
        <f t="shared" si="123"/>
        <v>#N/A</v>
      </c>
    </row>
    <row r="398" spans="2:15" x14ac:dyDescent="0.25">
      <c r="B398">
        <v>77800</v>
      </c>
      <c r="C398">
        <v>1</v>
      </c>
      <c r="D398">
        <v>1</v>
      </c>
      <c r="E398">
        <v>1</v>
      </c>
      <c r="F398">
        <v>1</v>
      </c>
      <c r="H398">
        <f t="shared" si="116"/>
        <v>93200</v>
      </c>
      <c r="I398">
        <f t="shared" si="117"/>
        <v>25</v>
      </c>
      <c r="J398">
        <f t="shared" si="118"/>
        <v>88200</v>
      </c>
      <c r="K398">
        <f t="shared" si="119"/>
        <v>17</v>
      </c>
      <c r="L398">
        <f t="shared" si="120"/>
        <v>83200</v>
      </c>
      <c r="M398">
        <f t="shared" si="121"/>
        <v>9</v>
      </c>
      <c r="N398">
        <f t="shared" si="122"/>
        <v>77800</v>
      </c>
      <c r="O398">
        <f t="shared" si="123"/>
        <v>1</v>
      </c>
    </row>
    <row r="399" spans="2:15" x14ac:dyDescent="0.25">
      <c r="B399">
        <v>78000</v>
      </c>
      <c r="C399">
        <v>2</v>
      </c>
      <c r="D399">
        <v>2</v>
      </c>
      <c r="E399">
        <v>2</v>
      </c>
      <c r="F399">
        <v>2</v>
      </c>
      <c r="H399">
        <f t="shared" si="116"/>
        <v>93400</v>
      </c>
      <c r="I399">
        <f t="shared" si="117"/>
        <v>26</v>
      </c>
      <c r="J399">
        <f t="shared" si="118"/>
        <v>88400</v>
      </c>
      <c r="K399">
        <f t="shared" si="119"/>
        <v>18</v>
      </c>
      <c r="L399">
        <f t="shared" si="120"/>
        <v>83400</v>
      </c>
      <c r="M399">
        <f t="shared" si="121"/>
        <v>10</v>
      </c>
      <c r="N399">
        <f t="shared" si="122"/>
        <v>78000</v>
      </c>
      <c r="O399">
        <f t="shared" si="123"/>
        <v>2</v>
      </c>
    </row>
    <row r="400" spans="2:15" x14ac:dyDescent="0.25">
      <c r="B400">
        <v>78200</v>
      </c>
      <c r="C400" t="s">
        <v>182</v>
      </c>
      <c r="D400" t="s">
        <v>182</v>
      </c>
      <c r="E400" t="s">
        <v>182</v>
      </c>
      <c r="F400" t="s">
        <v>182</v>
      </c>
      <c r="H400">
        <f t="shared" si="116"/>
        <v>93600</v>
      </c>
      <c r="I400" t="e">
        <f t="shared" si="117"/>
        <v>#N/A</v>
      </c>
      <c r="J400">
        <f t="shared" si="118"/>
        <v>88600</v>
      </c>
      <c r="K400" t="e">
        <f t="shared" si="119"/>
        <v>#N/A</v>
      </c>
      <c r="L400">
        <f t="shared" si="120"/>
        <v>83600</v>
      </c>
      <c r="M400" t="e">
        <f t="shared" si="121"/>
        <v>#N/A</v>
      </c>
      <c r="N400">
        <f t="shared" si="122"/>
        <v>78200</v>
      </c>
      <c r="O400" t="e">
        <f t="shared" si="123"/>
        <v>#N/A</v>
      </c>
    </row>
    <row r="401" spans="2:15" x14ac:dyDescent="0.25">
      <c r="B401">
        <v>78400</v>
      </c>
      <c r="C401">
        <v>4</v>
      </c>
      <c r="D401">
        <v>2</v>
      </c>
      <c r="E401">
        <v>2</v>
      </c>
      <c r="F401">
        <v>2</v>
      </c>
      <c r="H401">
        <f t="shared" si="116"/>
        <v>93800</v>
      </c>
      <c r="I401">
        <f t="shared" si="117"/>
        <v>28</v>
      </c>
      <c r="J401">
        <f t="shared" si="118"/>
        <v>88800</v>
      </c>
      <c r="K401">
        <f t="shared" si="119"/>
        <v>18</v>
      </c>
      <c r="L401">
        <f t="shared" si="120"/>
        <v>83800</v>
      </c>
      <c r="M401">
        <f t="shared" si="121"/>
        <v>10</v>
      </c>
      <c r="N401">
        <f t="shared" si="122"/>
        <v>78400</v>
      </c>
      <c r="O401">
        <f t="shared" si="123"/>
        <v>2</v>
      </c>
    </row>
    <row r="402" spans="2:15" x14ac:dyDescent="0.25">
      <c r="B402">
        <v>78600</v>
      </c>
      <c r="C402">
        <v>3</v>
      </c>
      <c r="D402">
        <v>2</v>
      </c>
      <c r="E402">
        <v>3</v>
      </c>
      <c r="F402">
        <v>2</v>
      </c>
      <c r="H402">
        <f t="shared" si="116"/>
        <v>94000</v>
      </c>
      <c r="I402">
        <f t="shared" si="117"/>
        <v>27</v>
      </c>
      <c r="J402">
        <f t="shared" si="118"/>
        <v>89000</v>
      </c>
      <c r="K402">
        <f t="shared" si="119"/>
        <v>18</v>
      </c>
      <c r="L402">
        <f t="shared" si="120"/>
        <v>84000</v>
      </c>
      <c r="M402">
        <f t="shared" si="121"/>
        <v>11</v>
      </c>
      <c r="N402">
        <f t="shared" si="122"/>
        <v>78600</v>
      </c>
      <c r="O402">
        <f t="shared" si="123"/>
        <v>2</v>
      </c>
    </row>
    <row r="403" spans="2:15" x14ac:dyDescent="0.25">
      <c r="B403">
        <v>78800</v>
      </c>
      <c r="C403" t="s">
        <v>182</v>
      </c>
      <c r="D403" t="s">
        <v>182</v>
      </c>
      <c r="E403" t="s">
        <v>182</v>
      </c>
      <c r="F403" t="s">
        <v>182</v>
      </c>
      <c r="H403">
        <f t="shared" si="116"/>
        <v>94200</v>
      </c>
      <c r="I403" t="e">
        <f t="shared" si="117"/>
        <v>#N/A</v>
      </c>
      <c r="J403">
        <f t="shared" si="118"/>
        <v>89200</v>
      </c>
      <c r="K403" t="e">
        <f t="shared" si="119"/>
        <v>#N/A</v>
      </c>
      <c r="L403">
        <f t="shared" si="120"/>
        <v>84200</v>
      </c>
      <c r="M403" t="e">
        <f t="shared" si="121"/>
        <v>#N/A</v>
      </c>
      <c r="N403">
        <f t="shared" si="122"/>
        <v>78800</v>
      </c>
      <c r="O403" t="e">
        <f t="shared" si="123"/>
        <v>#N/A</v>
      </c>
    </row>
    <row r="404" spans="2:15" x14ac:dyDescent="0.25">
      <c r="B404">
        <v>79000</v>
      </c>
      <c r="C404">
        <v>1</v>
      </c>
      <c r="D404">
        <v>1</v>
      </c>
      <c r="E404">
        <v>1</v>
      </c>
      <c r="F404">
        <v>1</v>
      </c>
      <c r="H404">
        <f t="shared" si="116"/>
        <v>94400</v>
      </c>
      <c r="I404">
        <f t="shared" si="117"/>
        <v>25</v>
      </c>
      <c r="J404">
        <f t="shared" si="118"/>
        <v>89400</v>
      </c>
      <c r="K404">
        <f t="shared" si="119"/>
        <v>17</v>
      </c>
      <c r="L404">
        <f t="shared" si="120"/>
        <v>84400</v>
      </c>
      <c r="M404">
        <f t="shared" si="121"/>
        <v>9</v>
      </c>
      <c r="N404">
        <f t="shared" si="122"/>
        <v>79000</v>
      </c>
      <c r="O404">
        <f t="shared" si="123"/>
        <v>1</v>
      </c>
    </row>
    <row r="405" spans="2:15" x14ac:dyDescent="0.25">
      <c r="B405">
        <v>79200</v>
      </c>
      <c r="C405" t="s">
        <v>182</v>
      </c>
      <c r="D405" t="s">
        <v>182</v>
      </c>
      <c r="E405" t="s">
        <v>182</v>
      </c>
      <c r="F405" t="s">
        <v>182</v>
      </c>
      <c r="H405">
        <f t="shared" si="116"/>
        <v>94600</v>
      </c>
      <c r="I405" t="e">
        <f t="shared" si="117"/>
        <v>#N/A</v>
      </c>
      <c r="J405">
        <f t="shared" si="118"/>
        <v>89600</v>
      </c>
      <c r="K405" t="e">
        <f t="shared" si="119"/>
        <v>#N/A</v>
      </c>
      <c r="L405">
        <f t="shared" si="120"/>
        <v>84600</v>
      </c>
      <c r="M405" t="e">
        <f t="shared" si="121"/>
        <v>#N/A</v>
      </c>
      <c r="N405">
        <f t="shared" si="122"/>
        <v>79200</v>
      </c>
      <c r="O405" t="e">
        <f t="shared" si="123"/>
        <v>#N/A</v>
      </c>
    </row>
    <row r="406" spans="2:15" x14ac:dyDescent="0.25">
      <c r="B406">
        <v>79400</v>
      </c>
      <c r="C406">
        <v>1</v>
      </c>
      <c r="D406">
        <v>1</v>
      </c>
      <c r="E406">
        <v>1</v>
      </c>
      <c r="F406">
        <v>1</v>
      </c>
      <c r="H406">
        <f t="shared" si="116"/>
        <v>94800</v>
      </c>
      <c r="I406">
        <f t="shared" si="117"/>
        <v>25</v>
      </c>
      <c r="J406">
        <f t="shared" si="118"/>
        <v>89800</v>
      </c>
      <c r="K406">
        <f t="shared" si="119"/>
        <v>17</v>
      </c>
      <c r="L406">
        <f t="shared" si="120"/>
        <v>84800</v>
      </c>
      <c r="M406">
        <f t="shared" si="121"/>
        <v>9</v>
      </c>
      <c r="N406">
        <f t="shared" si="122"/>
        <v>79400</v>
      </c>
      <c r="O406">
        <f t="shared" si="123"/>
        <v>1</v>
      </c>
    </row>
    <row r="407" spans="2:15" x14ac:dyDescent="0.25">
      <c r="B407">
        <v>79600</v>
      </c>
      <c r="C407" t="s">
        <v>182</v>
      </c>
      <c r="D407" t="s">
        <v>182</v>
      </c>
      <c r="E407" t="s">
        <v>182</v>
      </c>
      <c r="F407" t="s">
        <v>182</v>
      </c>
      <c r="H407">
        <f t="shared" si="116"/>
        <v>95000</v>
      </c>
      <c r="I407" t="e">
        <f t="shared" si="117"/>
        <v>#N/A</v>
      </c>
      <c r="J407">
        <f t="shared" si="118"/>
        <v>90000</v>
      </c>
      <c r="K407" t="e">
        <f t="shared" si="119"/>
        <v>#N/A</v>
      </c>
      <c r="L407">
        <f t="shared" si="120"/>
        <v>85000</v>
      </c>
      <c r="M407" t="e">
        <f t="shared" si="121"/>
        <v>#N/A</v>
      </c>
      <c r="N407">
        <f t="shared" si="122"/>
        <v>79600</v>
      </c>
      <c r="O407" t="e">
        <f t="shared" si="123"/>
        <v>#N/A</v>
      </c>
    </row>
    <row r="408" spans="2:15" x14ac:dyDescent="0.25">
      <c r="B408">
        <v>79800</v>
      </c>
      <c r="C408">
        <v>1</v>
      </c>
      <c r="D408" t="s">
        <v>182</v>
      </c>
      <c r="E408" t="s">
        <v>182</v>
      </c>
      <c r="F408" t="s">
        <v>182</v>
      </c>
      <c r="H408">
        <f t="shared" si="116"/>
        <v>95200</v>
      </c>
      <c r="I408">
        <f t="shared" si="117"/>
        <v>25</v>
      </c>
      <c r="J408">
        <f t="shared" si="118"/>
        <v>90200</v>
      </c>
      <c r="K408" t="e">
        <f t="shared" si="119"/>
        <v>#N/A</v>
      </c>
      <c r="L408">
        <f t="shared" si="120"/>
        <v>85200</v>
      </c>
      <c r="M408" t="e">
        <f t="shared" si="121"/>
        <v>#N/A</v>
      </c>
      <c r="N408">
        <f t="shared" si="122"/>
        <v>79800</v>
      </c>
      <c r="O408" t="e">
        <f t="shared" si="123"/>
        <v>#N/A</v>
      </c>
    </row>
    <row r="409" spans="2:15" x14ac:dyDescent="0.25">
      <c r="B409">
        <v>80000</v>
      </c>
      <c r="C409" t="s">
        <v>182</v>
      </c>
      <c r="D409" t="s">
        <v>182</v>
      </c>
      <c r="E409" t="s">
        <v>182</v>
      </c>
      <c r="F409" t="s">
        <v>182</v>
      </c>
      <c r="H409">
        <f t="shared" si="116"/>
        <v>95400</v>
      </c>
      <c r="I409" t="e">
        <f t="shared" si="117"/>
        <v>#N/A</v>
      </c>
      <c r="J409">
        <f t="shared" si="118"/>
        <v>90400</v>
      </c>
      <c r="K409" t="e">
        <f t="shared" si="119"/>
        <v>#N/A</v>
      </c>
      <c r="L409">
        <f t="shared" si="120"/>
        <v>85400</v>
      </c>
      <c r="M409" t="e">
        <f t="shared" si="121"/>
        <v>#N/A</v>
      </c>
      <c r="N409">
        <f t="shared" si="122"/>
        <v>80000</v>
      </c>
      <c r="O409" t="e">
        <f t="shared" si="123"/>
        <v>#N/A</v>
      </c>
    </row>
    <row r="410" spans="2:15" x14ac:dyDescent="0.25">
      <c r="B410">
        <v>80200</v>
      </c>
      <c r="C410">
        <v>4</v>
      </c>
      <c r="D410">
        <v>1</v>
      </c>
      <c r="E410">
        <v>1</v>
      </c>
      <c r="F410">
        <v>1</v>
      </c>
      <c r="H410">
        <f t="shared" si="116"/>
        <v>95600</v>
      </c>
      <c r="I410">
        <f t="shared" si="117"/>
        <v>28</v>
      </c>
      <c r="J410">
        <f t="shared" si="118"/>
        <v>90600</v>
      </c>
      <c r="K410">
        <f t="shared" si="119"/>
        <v>17</v>
      </c>
      <c r="L410">
        <f t="shared" si="120"/>
        <v>85600</v>
      </c>
      <c r="M410">
        <f t="shared" si="121"/>
        <v>9</v>
      </c>
      <c r="N410">
        <f t="shared" si="122"/>
        <v>80200</v>
      </c>
      <c r="O410">
        <f t="shared" si="123"/>
        <v>1</v>
      </c>
    </row>
    <row r="411" spans="2:15" x14ac:dyDescent="0.25">
      <c r="B411">
        <v>80400</v>
      </c>
      <c r="C411">
        <v>1</v>
      </c>
      <c r="D411" t="s">
        <v>182</v>
      </c>
      <c r="E411" t="s">
        <v>182</v>
      </c>
      <c r="F411" t="s">
        <v>182</v>
      </c>
      <c r="H411">
        <f t="shared" si="116"/>
        <v>95800</v>
      </c>
      <c r="I411">
        <f t="shared" si="117"/>
        <v>25</v>
      </c>
      <c r="J411">
        <f t="shared" si="118"/>
        <v>90800</v>
      </c>
      <c r="K411" t="e">
        <f t="shared" si="119"/>
        <v>#N/A</v>
      </c>
      <c r="L411">
        <f t="shared" si="120"/>
        <v>85800</v>
      </c>
      <c r="M411" t="e">
        <f t="shared" si="121"/>
        <v>#N/A</v>
      </c>
      <c r="N411">
        <f t="shared" si="122"/>
        <v>80400</v>
      </c>
      <c r="O411" t="e">
        <f t="shared" si="123"/>
        <v>#N/A</v>
      </c>
    </row>
    <row r="412" spans="2:15" x14ac:dyDescent="0.25">
      <c r="B412">
        <v>80600</v>
      </c>
      <c r="C412" t="s">
        <v>182</v>
      </c>
      <c r="D412" t="s">
        <v>182</v>
      </c>
      <c r="E412" t="s">
        <v>182</v>
      </c>
      <c r="F412" t="s">
        <v>182</v>
      </c>
      <c r="H412">
        <f t="shared" si="116"/>
        <v>96000</v>
      </c>
      <c r="I412" t="e">
        <f t="shared" si="117"/>
        <v>#N/A</v>
      </c>
      <c r="J412">
        <f t="shared" si="118"/>
        <v>91000</v>
      </c>
      <c r="K412" t="e">
        <f t="shared" si="119"/>
        <v>#N/A</v>
      </c>
      <c r="L412">
        <f t="shared" si="120"/>
        <v>86000</v>
      </c>
      <c r="M412" t="e">
        <f t="shared" si="121"/>
        <v>#N/A</v>
      </c>
      <c r="N412">
        <f t="shared" si="122"/>
        <v>80600</v>
      </c>
      <c r="O412" t="e">
        <f t="shared" si="123"/>
        <v>#N/A</v>
      </c>
    </row>
    <row r="413" spans="2:15" x14ac:dyDescent="0.25">
      <c r="B413">
        <v>80800</v>
      </c>
      <c r="C413">
        <v>3</v>
      </c>
      <c r="D413">
        <v>2</v>
      </c>
      <c r="E413">
        <v>2</v>
      </c>
      <c r="F413">
        <v>2</v>
      </c>
      <c r="H413">
        <f t="shared" si="116"/>
        <v>96200</v>
      </c>
      <c r="I413">
        <f t="shared" si="117"/>
        <v>27</v>
      </c>
      <c r="J413">
        <f t="shared" si="118"/>
        <v>91200</v>
      </c>
      <c r="K413">
        <f t="shared" si="119"/>
        <v>18</v>
      </c>
      <c r="L413">
        <f t="shared" si="120"/>
        <v>86200</v>
      </c>
      <c r="M413">
        <f t="shared" si="121"/>
        <v>10</v>
      </c>
      <c r="N413">
        <f t="shared" si="122"/>
        <v>80800</v>
      </c>
      <c r="O413">
        <f t="shared" si="123"/>
        <v>2</v>
      </c>
    </row>
    <row r="414" spans="2:15" x14ac:dyDescent="0.25">
      <c r="B414">
        <v>81000</v>
      </c>
      <c r="C414" t="s">
        <v>182</v>
      </c>
      <c r="D414" t="s">
        <v>182</v>
      </c>
      <c r="E414" t="s">
        <v>182</v>
      </c>
      <c r="F414" t="s">
        <v>182</v>
      </c>
      <c r="H414">
        <f t="shared" si="116"/>
        <v>96400</v>
      </c>
      <c r="I414" t="e">
        <f t="shared" si="117"/>
        <v>#N/A</v>
      </c>
      <c r="J414">
        <f t="shared" si="118"/>
        <v>91400</v>
      </c>
      <c r="K414" t="e">
        <f t="shared" si="119"/>
        <v>#N/A</v>
      </c>
      <c r="L414">
        <f t="shared" si="120"/>
        <v>86400</v>
      </c>
      <c r="M414" t="e">
        <f t="shared" si="121"/>
        <v>#N/A</v>
      </c>
      <c r="N414">
        <f t="shared" si="122"/>
        <v>81000</v>
      </c>
      <c r="O414" t="e">
        <f t="shared" si="123"/>
        <v>#N/A</v>
      </c>
    </row>
    <row r="415" spans="2:15" x14ac:dyDescent="0.25">
      <c r="B415">
        <v>81200</v>
      </c>
      <c r="C415" t="s">
        <v>182</v>
      </c>
      <c r="D415" t="s">
        <v>182</v>
      </c>
      <c r="E415" t="s">
        <v>182</v>
      </c>
      <c r="F415" t="s">
        <v>182</v>
      </c>
      <c r="H415">
        <f t="shared" si="116"/>
        <v>96600</v>
      </c>
      <c r="I415" t="e">
        <f t="shared" si="117"/>
        <v>#N/A</v>
      </c>
      <c r="J415">
        <f t="shared" si="118"/>
        <v>91600</v>
      </c>
      <c r="K415" t="e">
        <f t="shared" si="119"/>
        <v>#N/A</v>
      </c>
      <c r="L415">
        <f t="shared" si="120"/>
        <v>86600</v>
      </c>
      <c r="M415" t="e">
        <f t="shared" si="121"/>
        <v>#N/A</v>
      </c>
      <c r="N415">
        <f t="shared" si="122"/>
        <v>81200</v>
      </c>
      <c r="O415" t="e">
        <f t="shared" si="123"/>
        <v>#N/A</v>
      </c>
    </row>
    <row r="416" spans="2:15" x14ac:dyDescent="0.25">
      <c r="B416">
        <v>81400</v>
      </c>
      <c r="C416">
        <v>3</v>
      </c>
      <c r="D416">
        <v>1</v>
      </c>
      <c r="E416">
        <v>1</v>
      </c>
      <c r="F416">
        <v>1</v>
      </c>
      <c r="H416">
        <f t="shared" si="116"/>
        <v>96800</v>
      </c>
      <c r="I416">
        <f t="shared" si="117"/>
        <v>27</v>
      </c>
      <c r="J416">
        <f t="shared" si="118"/>
        <v>91800</v>
      </c>
      <c r="K416">
        <f t="shared" si="119"/>
        <v>17</v>
      </c>
      <c r="L416">
        <f t="shared" si="120"/>
        <v>86800</v>
      </c>
      <c r="M416">
        <f t="shared" si="121"/>
        <v>9</v>
      </c>
      <c r="N416">
        <f t="shared" si="122"/>
        <v>81400</v>
      </c>
      <c r="O416">
        <f t="shared" si="123"/>
        <v>1</v>
      </c>
    </row>
    <row r="417" spans="2:15" x14ac:dyDescent="0.25">
      <c r="B417">
        <v>81600</v>
      </c>
      <c r="C417" t="s">
        <v>182</v>
      </c>
      <c r="D417" t="s">
        <v>182</v>
      </c>
      <c r="E417" t="s">
        <v>182</v>
      </c>
      <c r="F417" t="s">
        <v>182</v>
      </c>
      <c r="H417">
        <f t="shared" si="116"/>
        <v>97000</v>
      </c>
      <c r="I417" t="e">
        <f t="shared" si="117"/>
        <v>#N/A</v>
      </c>
      <c r="J417">
        <f t="shared" si="118"/>
        <v>92000</v>
      </c>
      <c r="K417" t="e">
        <f t="shared" si="119"/>
        <v>#N/A</v>
      </c>
      <c r="L417">
        <f t="shared" si="120"/>
        <v>87000</v>
      </c>
      <c r="M417" t="e">
        <f t="shared" si="121"/>
        <v>#N/A</v>
      </c>
      <c r="N417">
        <f t="shared" si="122"/>
        <v>81600</v>
      </c>
      <c r="O417" t="e">
        <f t="shared" si="123"/>
        <v>#N/A</v>
      </c>
    </row>
    <row r="418" spans="2:15" x14ac:dyDescent="0.25">
      <c r="B418">
        <v>81800</v>
      </c>
      <c r="C418" t="s">
        <v>182</v>
      </c>
      <c r="D418" t="s">
        <v>182</v>
      </c>
      <c r="E418" t="s">
        <v>182</v>
      </c>
      <c r="F418" t="s">
        <v>182</v>
      </c>
      <c r="H418">
        <f t="shared" si="116"/>
        <v>97200</v>
      </c>
      <c r="I418" t="e">
        <f t="shared" si="117"/>
        <v>#N/A</v>
      </c>
      <c r="J418">
        <f t="shared" si="118"/>
        <v>92200</v>
      </c>
      <c r="K418" t="e">
        <f t="shared" si="119"/>
        <v>#N/A</v>
      </c>
      <c r="L418">
        <f t="shared" si="120"/>
        <v>87200</v>
      </c>
      <c r="M418" t="e">
        <f t="shared" si="121"/>
        <v>#N/A</v>
      </c>
      <c r="N418">
        <f t="shared" si="122"/>
        <v>81800</v>
      </c>
      <c r="O418" t="e">
        <f t="shared" si="123"/>
        <v>#N/A</v>
      </c>
    </row>
    <row r="419" spans="2:15" x14ac:dyDescent="0.25">
      <c r="B419">
        <v>82000</v>
      </c>
      <c r="C419" t="s">
        <v>182</v>
      </c>
      <c r="D419" t="s">
        <v>182</v>
      </c>
      <c r="E419" t="s">
        <v>182</v>
      </c>
      <c r="F419" t="s">
        <v>182</v>
      </c>
      <c r="H419">
        <f t="shared" si="116"/>
        <v>97400</v>
      </c>
      <c r="I419" t="e">
        <f t="shared" si="117"/>
        <v>#N/A</v>
      </c>
      <c r="J419">
        <f t="shared" si="118"/>
        <v>92400</v>
      </c>
      <c r="K419" t="e">
        <f t="shared" si="119"/>
        <v>#N/A</v>
      </c>
      <c r="L419">
        <f t="shared" si="120"/>
        <v>87400</v>
      </c>
      <c r="M419" t="e">
        <f t="shared" si="121"/>
        <v>#N/A</v>
      </c>
      <c r="N419">
        <f t="shared" si="122"/>
        <v>82000</v>
      </c>
      <c r="O419" t="e">
        <f t="shared" si="123"/>
        <v>#N/A</v>
      </c>
    </row>
    <row r="420" spans="2:15" x14ac:dyDescent="0.25">
      <c r="B420">
        <v>82200</v>
      </c>
      <c r="C420">
        <v>3</v>
      </c>
      <c r="D420">
        <v>1</v>
      </c>
      <c r="E420">
        <v>1</v>
      </c>
      <c r="F420">
        <v>1</v>
      </c>
      <c r="H420">
        <f t="shared" si="116"/>
        <v>97600</v>
      </c>
      <c r="I420">
        <f t="shared" si="117"/>
        <v>27</v>
      </c>
      <c r="J420">
        <f t="shared" si="118"/>
        <v>92600</v>
      </c>
      <c r="K420">
        <f t="shared" si="119"/>
        <v>17</v>
      </c>
      <c r="L420">
        <f t="shared" si="120"/>
        <v>87600</v>
      </c>
      <c r="M420">
        <f t="shared" si="121"/>
        <v>9</v>
      </c>
      <c r="N420">
        <f t="shared" si="122"/>
        <v>82200</v>
      </c>
      <c r="O420">
        <f t="shared" si="123"/>
        <v>1</v>
      </c>
    </row>
    <row r="421" spans="2:15" x14ac:dyDescent="0.25">
      <c r="B421">
        <v>82400</v>
      </c>
      <c r="C421">
        <v>2</v>
      </c>
      <c r="D421">
        <v>1</v>
      </c>
      <c r="E421">
        <v>1</v>
      </c>
      <c r="F421">
        <v>1</v>
      </c>
      <c r="H421">
        <f t="shared" si="116"/>
        <v>97800</v>
      </c>
      <c r="I421">
        <f t="shared" si="117"/>
        <v>26</v>
      </c>
      <c r="J421">
        <f t="shared" si="118"/>
        <v>92800</v>
      </c>
      <c r="K421">
        <f t="shared" si="119"/>
        <v>17</v>
      </c>
      <c r="L421">
        <f t="shared" si="120"/>
        <v>87800</v>
      </c>
      <c r="M421">
        <f t="shared" si="121"/>
        <v>9</v>
      </c>
      <c r="N421">
        <f t="shared" si="122"/>
        <v>82400</v>
      </c>
      <c r="O421">
        <f t="shared" si="123"/>
        <v>1</v>
      </c>
    </row>
    <row r="422" spans="2:15" x14ac:dyDescent="0.25">
      <c r="B422">
        <v>82600</v>
      </c>
      <c r="C422">
        <v>2</v>
      </c>
      <c r="D422">
        <v>2</v>
      </c>
      <c r="E422">
        <v>2</v>
      </c>
      <c r="F422">
        <v>2</v>
      </c>
      <c r="H422">
        <f t="shared" si="116"/>
        <v>98000</v>
      </c>
      <c r="I422">
        <f t="shared" si="117"/>
        <v>26</v>
      </c>
      <c r="J422">
        <f t="shared" si="118"/>
        <v>93000</v>
      </c>
      <c r="K422">
        <f t="shared" si="119"/>
        <v>18</v>
      </c>
      <c r="L422">
        <f t="shared" si="120"/>
        <v>88000</v>
      </c>
      <c r="M422">
        <f t="shared" si="121"/>
        <v>10</v>
      </c>
      <c r="N422">
        <f t="shared" si="122"/>
        <v>82600</v>
      </c>
      <c r="O422">
        <f t="shared" si="123"/>
        <v>2</v>
      </c>
    </row>
    <row r="423" spans="2:15" x14ac:dyDescent="0.25">
      <c r="B423">
        <v>82800</v>
      </c>
      <c r="C423" t="s">
        <v>182</v>
      </c>
      <c r="D423" t="s">
        <v>182</v>
      </c>
      <c r="E423" t="s">
        <v>182</v>
      </c>
      <c r="F423" t="s">
        <v>182</v>
      </c>
      <c r="H423">
        <f t="shared" si="116"/>
        <v>98200</v>
      </c>
      <c r="I423" t="e">
        <f t="shared" si="117"/>
        <v>#N/A</v>
      </c>
      <c r="J423">
        <f t="shared" si="118"/>
        <v>93200</v>
      </c>
      <c r="K423" t="e">
        <f t="shared" si="119"/>
        <v>#N/A</v>
      </c>
      <c r="L423">
        <f t="shared" si="120"/>
        <v>88200</v>
      </c>
      <c r="M423" t="e">
        <f t="shared" si="121"/>
        <v>#N/A</v>
      </c>
      <c r="N423">
        <f t="shared" si="122"/>
        <v>82800</v>
      </c>
      <c r="O423" t="e">
        <f t="shared" si="123"/>
        <v>#N/A</v>
      </c>
    </row>
    <row r="424" spans="2:15" x14ac:dyDescent="0.25">
      <c r="B424">
        <v>83000</v>
      </c>
      <c r="C424">
        <v>1</v>
      </c>
      <c r="D424" t="s">
        <v>182</v>
      </c>
      <c r="E424" t="s">
        <v>182</v>
      </c>
      <c r="F424" t="s">
        <v>182</v>
      </c>
      <c r="H424">
        <f t="shared" si="116"/>
        <v>98400</v>
      </c>
      <c r="I424">
        <f t="shared" si="117"/>
        <v>25</v>
      </c>
      <c r="J424">
        <f t="shared" si="118"/>
        <v>93400</v>
      </c>
      <c r="K424" t="e">
        <f t="shared" si="119"/>
        <v>#N/A</v>
      </c>
      <c r="L424">
        <f t="shared" si="120"/>
        <v>88400</v>
      </c>
      <c r="M424" t="e">
        <f t="shared" si="121"/>
        <v>#N/A</v>
      </c>
      <c r="N424">
        <f t="shared" si="122"/>
        <v>83000</v>
      </c>
      <c r="O424" t="e">
        <f t="shared" si="123"/>
        <v>#N/A</v>
      </c>
    </row>
    <row r="425" spans="2:15" x14ac:dyDescent="0.25">
      <c r="B425">
        <v>83200</v>
      </c>
      <c r="C425">
        <v>2</v>
      </c>
      <c r="D425">
        <v>1</v>
      </c>
      <c r="E425">
        <v>1</v>
      </c>
      <c r="F425">
        <v>1</v>
      </c>
      <c r="H425">
        <f t="shared" si="116"/>
        <v>98600</v>
      </c>
      <c r="I425">
        <f t="shared" si="117"/>
        <v>26</v>
      </c>
      <c r="J425">
        <f t="shared" si="118"/>
        <v>93600</v>
      </c>
      <c r="K425">
        <f t="shared" si="119"/>
        <v>17</v>
      </c>
      <c r="L425">
        <f t="shared" si="120"/>
        <v>88600</v>
      </c>
      <c r="M425">
        <f t="shared" si="121"/>
        <v>9</v>
      </c>
      <c r="N425">
        <f t="shared" si="122"/>
        <v>83200</v>
      </c>
      <c r="O425">
        <f t="shared" si="123"/>
        <v>1</v>
      </c>
    </row>
    <row r="426" spans="2:15" x14ac:dyDescent="0.25">
      <c r="B426">
        <v>83400</v>
      </c>
      <c r="C426">
        <v>1</v>
      </c>
      <c r="D426" t="s">
        <v>182</v>
      </c>
      <c r="E426" t="s">
        <v>182</v>
      </c>
      <c r="F426" t="s">
        <v>182</v>
      </c>
      <c r="H426">
        <f t="shared" si="116"/>
        <v>98800</v>
      </c>
      <c r="I426">
        <f t="shared" si="117"/>
        <v>25</v>
      </c>
      <c r="J426">
        <f t="shared" si="118"/>
        <v>93800</v>
      </c>
      <c r="K426" t="e">
        <f t="shared" si="119"/>
        <v>#N/A</v>
      </c>
      <c r="L426">
        <f t="shared" si="120"/>
        <v>88800</v>
      </c>
      <c r="M426" t="e">
        <f t="shared" si="121"/>
        <v>#N/A</v>
      </c>
      <c r="N426">
        <f t="shared" si="122"/>
        <v>83400</v>
      </c>
      <c r="O426" t="e">
        <f t="shared" si="123"/>
        <v>#N/A</v>
      </c>
    </row>
    <row r="427" spans="2:15" x14ac:dyDescent="0.25">
      <c r="B427">
        <v>83600</v>
      </c>
      <c r="C427">
        <v>6</v>
      </c>
      <c r="D427">
        <v>3</v>
      </c>
      <c r="E427">
        <v>3</v>
      </c>
      <c r="F427">
        <v>3</v>
      </c>
      <c r="H427">
        <f t="shared" si="116"/>
        <v>99000</v>
      </c>
      <c r="I427">
        <f t="shared" si="117"/>
        <v>30</v>
      </c>
      <c r="J427">
        <f t="shared" si="118"/>
        <v>94000</v>
      </c>
      <c r="K427">
        <f t="shared" si="119"/>
        <v>19</v>
      </c>
      <c r="L427">
        <f t="shared" si="120"/>
        <v>89000</v>
      </c>
      <c r="M427">
        <f t="shared" si="121"/>
        <v>11</v>
      </c>
      <c r="N427">
        <f t="shared" si="122"/>
        <v>83600</v>
      </c>
      <c r="O427">
        <f t="shared" si="123"/>
        <v>3</v>
      </c>
    </row>
    <row r="428" spans="2:15" x14ac:dyDescent="0.25">
      <c r="B428">
        <v>83800</v>
      </c>
      <c r="C428">
        <v>2</v>
      </c>
      <c r="D428">
        <v>2</v>
      </c>
      <c r="E428">
        <v>2</v>
      </c>
      <c r="F428">
        <v>2</v>
      </c>
      <c r="H428">
        <f t="shared" si="116"/>
        <v>99200</v>
      </c>
      <c r="I428">
        <f t="shared" si="117"/>
        <v>26</v>
      </c>
      <c r="J428">
        <f t="shared" si="118"/>
        <v>94200</v>
      </c>
      <c r="K428">
        <f t="shared" si="119"/>
        <v>18</v>
      </c>
      <c r="L428">
        <f t="shared" si="120"/>
        <v>89200</v>
      </c>
      <c r="M428">
        <f t="shared" si="121"/>
        <v>10</v>
      </c>
      <c r="N428">
        <f t="shared" si="122"/>
        <v>83800</v>
      </c>
      <c r="O428">
        <f t="shared" si="123"/>
        <v>2</v>
      </c>
    </row>
    <row r="429" spans="2:15" x14ac:dyDescent="0.25">
      <c r="B429">
        <v>84000</v>
      </c>
      <c r="C429">
        <v>2</v>
      </c>
      <c r="D429">
        <v>1</v>
      </c>
      <c r="E429">
        <v>1</v>
      </c>
      <c r="F429">
        <v>1</v>
      </c>
      <c r="H429">
        <f t="shared" si="116"/>
        <v>99400</v>
      </c>
      <c r="I429">
        <f t="shared" si="117"/>
        <v>26</v>
      </c>
      <c r="J429">
        <f t="shared" si="118"/>
        <v>94400</v>
      </c>
      <c r="K429">
        <f t="shared" si="119"/>
        <v>17</v>
      </c>
      <c r="L429">
        <f t="shared" si="120"/>
        <v>89400</v>
      </c>
      <c r="M429">
        <f t="shared" si="121"/>
        <v>9</v>
      </c>
      <c r="N429">
        <f t="shared" si="122"/>
        <v>84000</v>
      </c>
      <c r="O429">
        <f t="shared" si="123"/>
        <v>1</v>
      </c>
    </row>
    <row r="430" spans="2:15" x14ac:dyDescent="0.25">
      <c r="B430">
        <v>84200</v>
      </c>
      <c r="C430" t="s">
        <v>182</v>
      </c>
      <c r="D430" t="s">
        <v>182</v>
      </c>
      <c r="E430" t="s">
        <v>182</v>
      </c>
      <c r="F430" t="s">
        <v>182</v>
      </c>
      <c r="H430">
        <f t="shared" si="116"/>
        <v>99600</v>
      </c>
      <c r="I430" t="e">
        <f t="shared" si="117"/>
        <v>#N/A</v>
      </c>
      <c r="J430">
        <f t="shared" si="118"/>
        <v>94600</v>
      </c>
      <c r="K430" t="e">
        <f t="shared" si="119"/>
        <v>#N/A</v>
      </c>
      <c r="L430">
        <f t="shared" si="120"/>
        <v>89600</v>
      </c>
      <c r="M430" t="e">
        <f t="shared" si="121"/>
        <v>#N/A</v>
      </c>
      <c r="N430">
        <f t="shared" si="122"/>
        <v>84200</v>
      </c>
      <c r="O430" t="e">
        <f t="shared" si="123"/>
        <v>#N/A</v>
      </c>
    </row>
    <row r="431" spans="2:15" x14ac:dyDescent="0.25">
      <c r="B431">
        <v>84400</v>
      </c>
      <c r="C431" t="s">
        <v>182</v>
      </c>
      <c r="D431" t="s">
        <v>182</v>
      </c>
      <c r="E431" t="s">
        <v>182</v>
      </c>
      <c r="F431" t="s">
        <v>182</v>
      </c>
      <c r="H431">
        <f t="shared" si="116"/>
        <v>99800</v>
      </c>
      <c r="I431" t="e">
        <f t="shared" si="117"/>
        <v>#N/A</v>
      </c>
      <c r="J431">
        <f t="shared" si="118"/>
        <v>94800</v>
      </c>
      <c r="K431" t="e">
        <f t="shared" si="119"/>
        <v>#N/A</v>
      </c>
      <c r="L431">
        <f t="shared" si="120"/>
        <v>89800</v>
      </c>
      <c r="M431" t="e">
        <f t="shared" si="121"/>
        <v>#N/A</v>
      </c>
      <c r="N431">
        <f t="shared" si="122"/>
        <v>84400</v>
      </c>
      <c r="O431" t="e">
        <f t="shared" si="123"/>
        <v>#N/A</v>
      </c>
    </row>
    <row r="432" spans="2:15" x14ac:dyDescent="0.25">
      <c r="B432">
        <v>84600</v>
      </c>
      <c r="C432" t="s">
        <v>182</v>
      </c>
      <c r="D432" t="s">
        <v>182</v>
      </c>
      <c r="E432" t="s">
        <v>182</v>
      </c>
      <c r="F432" t="s">
        <v>182</v>
      </c>
      <c r="H432">
        <f t="shared" si="116"/>
        <v>100000</v>
      </c>
      <c r="I432" t="e">
        <f t="shared" si="117"/>
        <v>#N/A</v>
      </c>
      <c r="J432">
        <f t="shared" si="118"/>
        <v>95000</v>
      </c>
      <c r="K432" t="e">
        <f t="shared" si="119"/>
        <v>#N/A</v>
      </c>
      <c r="L432">
        <f t="shared" si="120"/>
        <v>90000</v>
      </c>
      <c r="M432" t="e">
        <f t="shared" si="121"/>
        <v>#N/A</v>
      </c>
      <c r="N432">
        <f t="shared" si="122"/>
        <v>84600</v>
      </c>
      <c r="O432" t="e">
        <f t="shared" si="123"/>
        <v>#N/A</v>
      </c>
    </row>
    <row r="433" spans="2:15" x14ac:dyDescent="0.25">
      <c r="B433">
        <v>84800</v>
      </c>
      <c r="C433" t="s">
        <v>182</v>
      </c>
      <c r="D433" t="s">
        <v>182</v>
      </c>
      <c r="E433" t="s">
        <v>182</v>
      </c>
      <c r="F433" t="s">
        <v>182</v>
      </c>
      <c r="H433">
        <f t="shared" si="116"/>
        <v>100200</v>
      </c>
      <c r="I433" t="e">
        <f t="shared" si="117"/>
        <v>#N/A</v>
      </c>
      <c r="J433">
        <f t="shared" si="118"/>
        <v>95200</v>
      </c>
      <c r="K433" t="e">
        <f t="shared" si="119"/>
        <v>#N/A</v>
      </c>
      <c r="L433">
        <f t="shared" si="120"/>
        <v>90200</v>
      </c>
      <c r="M433" t="e">
        <f t="shared" si="121"/>
        <v>#N/A</v>
      </c>
      <c r="N433">
        <f t="shared" si="122"/>
        <v>84800</v>
      </c>
      <c r="O433" t="e">
        <f t="shared" si="123"/>
        <v>#N/A</v>
      </c>
    </row>
    <row r="434" spans="2:15" x14ac:dyDescent="0.25">
      <c r="B434">
        <v>85000</v>
      </c>
      <c r="C434" t="s">
        <v>182</v>
      </c>
      <c r="D434" t="s">
        <v>182</v>
      </c>
      <c r="E434" t="s">
        <v>182</v>
      </c>
      <c r="F434" t="s">
        <v>182</v>
      </c>
      <c r="H434">
        <f t="shared" si="116"/>
        <v>100400</v>
      </c>
      <c r="I434" t="e">
        <f t="shared" si="117"/>
        <v>#N/A</v>
      </c>
      <c r="J434">
        <f t="shared" si="118"/>
        <v>95400</v>
      </c>
      <c r="K434" t="e">
        <f t="shared" si="119"/>
        <v>#N/A</v>
      </c>
      <c r="L434">
        <f t="shared" si="120"/>
        <v>90400</v>
      </c>
      <c r="M434" t="e">
        <f t="shared" si="121"/>
        <v>#N/A</v>
      </c>
      <c r="N434">
        <f t="shared" si="122"/>
        <v>85000</v>
      </c>
      <c r="O434" t="e">
        <f t="shared" si="123"/>
        <v>#N/A</v>
      </c>
    </row>
    <row r="435" spans="2:15" x14ac:dyDescent="0.25">
      <c r="B435">
        <v>85200</v>
      </c>
      <c r="C435" t="s">
        <v>182</v>
      </c>
      <c r="D435" t="s">
        <v>182</v>
      </c>
      <c r="E435" t="s">
        <v>182</v>
      </c>
      <c r="F435" t="s">
        <v>182</v>
      </c>
      <c r="H435">
        <f t="shared" si="116"/>
        <v>100600</v>
      </c>
      <c r="I435" t="e">
        <f t="shared" si="117"/>
        <v>#N/A</v>
      </c>
      <c r="J435">
        <f t="shared" si="118"/>
        <v>95600</v>
      </c>
      <c r="K435" t="e">
        <f t="shared" si="119"/>
        <v>#N/A</v>
      </c>
      <c r="L435">
        <f t="shared" si="120"/>
        <v>90600</v>
      </c>
      <c r="M435" t="e">
        <f t="shared" si="121"/>
        <v>#N/A</v>
      </c>
      <c r="N435">
        <f t="shared" si="122"/>
        <v>85200</v>
      </c>
      <c r="O435" t="e">
        <f t="shared" si="123"/>
        <v>#N/A</v>
      </c>
    </row>
    <row r="436" spans="2:15" x14ac:dyDescent="0.25">
      <c r="B436">
        <v>85400</v>
      </c>
      <c r="C436">
        <v>1</v>
      </c>
      <c r="D436">
        <v>1</v>
      </c>
      <c r="E436">
        <v>1</v>
      </c>
      <c r="F436">
        <v>1</v>
      </c>
      <c r="H436">
        <f t="shared" si="116"/>
        <v>100800</v>
      </c>
      <c r="I436">
        <f t="shared" si="117"/>
        <v>25</v>
      </c>
      <c r="J436">
        <f t="shared" si="118"/>
        <v>95800</v>
      </c>
      <c r="K436">
        <f t="shared" si="119"/>
        <v>17</v>
      </c>
      <c r="L436">
        <f t="shared" si="120"/>
        <v>90800</v>
      </c>
      <c r="M436">
        <f t="shared" si="121"/>
        <v>9</v>
      </c>
      <c r="N436">
        <f t="shared" si="122"/>
        <v>85400</v>
      </c>
      <c r="O436">
        <f t="shared" si="123"/>
        <v>1</v>
      </c>
    </row>
    <row r="437" spans="2:15" x14ac:dyDescent="0.25">
      <c r="B437">
        <v>85600</v>
      </c>
      <c r="C437" t="s">
        <v>182</v>
      </c>
      <c r="D437" t="s">
        <v>182</v>
      </c>
      <c r="E437" t="s">
        <v>182</v>
      </c>
      <c r="F437" t="s">
        <v>182</v>
      </c>
      <c r="H437">
        <f t="shared" si="116"/>
        <v>101000</v>
      </c>
      <c r="I437" t="e">
        <f t="shared" si="117"/>
        <v>#N/A</v>
      </c>
      <c r="J437">
        <f t="shared" si="118"/>
        <v>96000</v>
      </c>
      <c r="K437" t="e">
        <f t="shared" si="119"/>
        <v>#N/A</v>
      </c>
      <c r="L437">
        <f t="shared" si="120"/>
        <v>91000</v>
      </c>
      <c r="M437" t="e">
        <f t="shared" si="121"/>
        <v>#N/A</v>
      </c>
      <c r="N437">
        <f t="shared" si="122"/>
        <v>85600</v>
      </c>
      <c r="O437" t="e">
        <f t="shared" si="123"/>
        <v>#N/A</v>
      </c>
    </row>
    <row r="438" spans="2:15" x14ac:dyDescent="0.25">
      <c r="B438">
        <v>85800</v>
      </c>
      <c r="C438">
        <v>1</v>
      </c>
      <c r="D438">
        <v>1</v>
      </c>
      <c r="E438">
        <v>1</v>
      </c>
      <c r="F438">
        <v>1</v>
      </c>
      <c r="H438">
        <f t="shared" si="116"/>
        <v>101200</v>
      </c>
      <c r="I438">
        <f t="shared" si="117"/>
        <v>25</v>
      </c>
      <c r="J438">
        <f t="shared" si="118"/>
        <v>96200</v>
      </c>
      <c r="K438">
        <f t="shared" si="119"/>
        <v>17</v>
      </c>
      <c r="L438">
        <f t="shared" si="120"/>
        <v>91200</v>
      </c>
      <c r="M438">
        <f t="shared" si="121"/>
        <v>9</v>
      </c>
      <c r="N438">
        <f t="shared" si="122"/>
        <v>85800</v>
      </c>
      <c r="O438">
        <f t="shared" si="123"/>
        <v>1</v>
      </c>
    </row>
    <row r="439" spans="2:15" x14ac:dyDescent="0.25">
      <c r="B439">
        <v>86000</v>
      </c>
      <c r="C439">
        <v>4</v>
      </c>
      <c r="D439">
        <v>3</v>
      </c>
      <c r="E439">
        <v>3</v>
      </c>
      <c r="F439">
        <v>3</v>
      </c>
      <c r="H439">
        <f t="shared" si="116"/>
        <v>101400</v>
      </c>
      <c r="I439">
        <f t="shared" si="117"/>
        <v>28</v>
      </c>
      <c r="J439">
        <f t="shared" si="118"/>
        <v>96400</v>
      </c>
      <c r="K439">
        <f t="shared" si="119"/>
        <v>19</v>
      </c>
      <c r="L439">
        <f t="shared" si="120"/>
        <v>91400</v>
      </c>
      <c r="M439">
        <f t="shared" si="121"/>
        <v>11</v>
      </c>
      <c r="N439">
        <f t="shared" si="122"/>
        <v>86000</v>
      </c>
      <c r="O439">
        <f t="shared" si="123"/>
        <v>3</v>
      </c>
    </row>
    <row r="440" spans="2:15" x14ac:dyDescent="0.25">
      <c r="B440">
        <v>86200</v>
      </c>
      <c r="C440">
        <v>3</v>
      </c>
      <c r="D440">
        <v>2</v>
      </c>
      <c r="E440">
        <v>2</v>
      </c>
      <c r="F440">
        <v>2</v>
      </c>
      <c r="H440">
        <f t="shared" si="116"/>
        <v>101600</v>
      </c>
      <c r="I440">
        <f t="shared" si="117"/>
        <v>27</v>
      </c>
      <c r="J440">
        <f t="shared" si="118"/>
        <v>96600</v>
      </c>
      <c r="K440">
        <f t="shared" si="119"/>
        <v>18</v>
      </c>
      <c r="L440">
        <f t="shared" si="120"/>
        <v>91600</v>
      </c>
      <c r="M440">
        <f t="shared" si="121"/>
        <v>10</v>
      </c>
      <c r="N440">
        <f t="shared" si="122"/>
        <v>86200</v>
      </c>
      <c r="O440">
        <f t="shared" si="123"/>
        <v>2</v>
      </c>
    </row>
    <row r="441" spans="2:15" x14ac:dyDescent="0.25">
      <c r="B441">
        <v>86400</v>
      </c>
      <c r="C441" t="s">
        <v>182</v>
      </c>
      <c r="D441" t="s">
        <v>182</v>
      </c>
      <c r="E441" t="s">
        <v>182</v>
      </c>
      <c r="F441" t="s">
        <v>182</v>
      </c>
      <c r="H441">
        <f t="shared" si="116"/>
        <v>101800</v>
      </c>
      <c r="I441" t="e">
        <f t="shared" si="117"/>
        <v>#N/A</v>
      </c>
      <c r="J441">
        <f t="shared" si="118"/>
        <v>96800</v>
      </c>
      <c r="K441" t="e">
        <f t="shared" si="119"/>
        <v>#N/A</v>
      </c>
      <c r="L441">
        <f t="shared" si="120"/>
        <v>91800</v>
      </c>
      <c r="M441" t="e">
        <f t="shared" si="121"/>
        <v>#N/A</v>
      </c>
      <c r="N441">
        <f t="shared" si="122"/>
        <v>86400</v>
      </c>
      <c r="O441" t="e">
        <f t="shared" si="123"/>
        <v>#N/A</v>
      </c>
    </row>
    <row r="442" spans="2:15" x14ac:dyDescent="0.25">
      <c r="B442">
        <v>86600</v>
      </c>
      <c r="C442" t="s">
        <v>182</v>
      </c>
      <c r="D442" t="s">
        <v>182</v>
      </c>
      <c r="E442" t="s">
        <v>182</v>
      </c>
      <c r="F442" t="s">
        <v>182</v>
      </c>
      <c r="H442">
        <f t="shared" si="116"/>
        <v>102000</v>
      </c>
      <c r="I442" t="e">
        <f t="shared" si="117"/>
        <v>#N/A</v>
      </c>
      <c r="J442">
        <f t="shared" si="118"/>
        <v>97000</v>
      </c>
      <c r="K442" t="e">
        <f t="shared" si="119"/>
        <v>#N/A</v>
      </c>
      <c r="L442">
        <f t="shared" si="120"/>
        <v>92000</v>
      </c>
      <c r="M442" t="e">
        <f t="shared" si="121"/>
        <v>#N/A</v>
      </c>
      <c r="N442">
        <f t="shared" si="122"/>
        <v>86600</v>
      </c>
      <c r="O442" t="e">
        <f t="shared" si="123"/>
        <v>#N/A</v>
      </c>
    </row>
    <row r="443" spans="2:15" x14ac:dyDescent="0.25">
      <c r="B443">
        <v>86800</v>
      </c>
      <c r="C443">
        <v>2</v>
      </c>
      <c r="D443">
        <v>1</v>
      </c>
      <c r="E443">
        <v>1</v>
      </c>
      <c r="F443">
        <v>1</v>
      </c>
      <c r="H443">
        <f t="shared" si="116"/>
        <v>102200</v>
      </c>
      <c r="I443">
        <f t="shared" si="117"/>
        <v>26</v>
      </c>
      <c r="J443">
        <f t="shared" si="118"/>
        <v>97200</v>
      </c>
      <c r="K443">
        <f t="shared" si="119"/>
        <v>17</v>
      </c>
      <c r="L443">
        <f t="shared" si="120"/>
        <v>92200</v>
      </c>
      <c r="M443">
        <f t="shared" si="121"/>
        <v>9</v>
      </c>
      <c r="N443">
        <f t="shared" si="122"/>
        <v>86800</v>
      </c>
      <c r="O443">
        <f t="shared" si="123"/>
        <v>1</v>
      </c>
    </row>
    <row r="444" spans="2:15" x14ac:dyDescent="0.25">
      <c r="B444">
        <v>87000</v>
      </c>
      <c r="C444">
        <v>1</v>
      </c>
      <c r="D444">
        <v>1</v>
      </c>
      <c r="E444" t="s">
        <v>182</v>
      </c>
      <c r="F444">
        <v>1</v>
      </c>
      <c r="H444">
        <f t="shared" si="116"/>
        <v>102400</v>
      </c>
      <c r="I444">
        <f t="shared" si="117"/>
        <v>25</v>
      </c>
      <c r="J444">
        <f t="shared" si="118"/>
        <v>97400</v>
      </c>
      <c r="K444">
        <f t="shared" si="119"/>
        <v>17</v>
      </c>
      <c r="L444">
        <f t="shared" si="120"/>
        <v>92400</v>
      </c>
      <c r="M444" t="e">
        <f t="shared" si="121"/>
        <v>#N/A</v>
      </c>
      <c r="N444">
        <f t="shared" si="122"/>
        <v>87000</v>
      </c>
      <c r="O444">
        <f t="shared" si="123"/>
        <v>1</v>
      </c>
    </row>
    <row r="445" spans="2:15" x14ac:dyDescent="0.25">
      <c r="B445">
        <v>87200</v>
      </c>
      <c r="C445" t="s">
        <v>182</v>
      </c>
      <c r="D445" t="s">
        <v>182</v>
      </c>
      <c r="E445" t="s">
        <v>182</v>
      </c>
      <c r="F445" t="s">
        <v>182</v>
      </c>
      <c r="H445">
        <f t="shared" si="116"/>
        <v>102600</v>
      </c>
      <c r="I445" t="e">
        <f t="shared" si="117"/>
        <v>#N/A</v>
      </c>
      <c r="J445">
        <f t="shared" si="118"/>
        <v>97600</v>
      </c>
      <c r="K445" t="e">
        <f t="shared" si="119"/>
        <v>#N/A</v>
      </c>
      <c r="L445">
        <f t="shared" si="120"/>
        <v>92600</v>
      </c>
      <c r="M445" t="e">
        <f t="shared" si="121"/>
        <v>#N/A</v>
      </c>
      <c r="N445">
        <f t="shared" si="122"/>
        <v>87200</v>
      </c>
      <c r="O445" t="e">
        <f t="shared" si="123"/>
        <v>#N/A</v>
      </c>
    </row>
    <row r="446" spans="2:15" x14ac:dyDescent="0.25">
      <c r="B446">
        <v>87400</v>
      </c>
      <c r="C446" t="s">
        <v>182</v>
      </c>
      <c r="D446" t="s">
        <v>182</v>
      </c>
      <c r="E446" t="s">
        <v>182</v>
      </c>
      <c r="F446" t="s">
        <v>182</v>
      </c>
      <c r="H446">
        <f t="shared" si="116"/>
        <v>102800</v>
      </c>
      <c r="I446" t="e">
        <f t="shared" si="117"/>
        <v>#N/A</v>
      </c>
      <c r="J446">
        <f t="shared" si="118"/>
        <v>97800</v>
      </c>
      <c r="K446" t="e">
        <f t="shared" si="119"/>
        <v>#N/A</v>
      </c>
      <c r="L446">
        <f t="shared" si="120"/>
        <v>92800</v>
      </c>
      <c r="M446" t="e">
        <f t="shared" si="121"/>
        <v>#N/A</v>
      </c>
      <c r="N446">
        <f t="shared" si="122"/>
        <v>87400</v>
      </c>
      <c r="O446" t="e">
        <f t="shared" si="123"/>
        <v>#N/A</v>
      </c>
    </row>
    <row r="447" spans="2:15" x14ac:dyDescent="0.25">
      <c r="B447">
        <v>87600</v>
      </c>
      <c r="C447">
        <v>2</v>
      </c>
      <c r="D447" t="s">
        <v>182</v>
      </c>
      <c r="E447" t="s">
        <v>182</v>
      </c>
      <c r="F447" t="s">
        <v>182</v>
      </c>
      <c r="H447">
        <f t="shared" si="116"/>
        <v>103000</v>
      </c>
      <c r="I447">
        <f t="shared" si="117"/>
        <v>26</v>
      </c>
      <c r="J447">
        <f t="shared" si="118"/>
        <v>98000</v>
      </c>
      <c r="K447" t="e">
        <f t="shared" si="119"/>
        <v>#N/A</v>
      </c>
      <c r="L447">
        <f t="shared" si="120"/>
        <v>93000</v>
      </c>
      <c r="M447" t="e">
        <f t="shared" si="121"/>
        <v>#N/A</v>
      </c>
      <c r="N447">
        <f t="shared" si="122"/>
        <v>87600</v>
      </c>
      <c r="O447" t="e">
        <f t="shared" si="123"/>
        <v>#N/A</v>
      </c>
    </row>
    <row r="448" spans="2:15" x14ac:dyDescent="0.25">
      <c r="B448">
        <v>87800</v>
      </c>
      <c r="C448" t="s">
        <v>182</v>
      </c>
      <c r="D448" t="s">
        <v>182</v>
      </c>
      <c r="E448" t="s">
        <v>182</v>
      </c>
      <c r="F448" t="s">
        <v>182</v>
      </c>
      <c r="H448">
        <f t="shared" si="116"/>
        <v>103200</v>
      </c>
      <c r="I448" t="e">
        <f t="shared" si="117"/>
        <v>#N/A</v>
      </c>
      <c r="J448">
        <f t="shared" si="118"/>
        <v>98200</v>
      </c>
      <c r="K448" t="e">
        <f t="shared" si="119"/>
        <v>#N/A</v>
      </c>
      <c r="L448">
        <f t="shared" si="120"/>
        <v>93200</v>
      </c>
      <c r="M448" t="e">
        <f t="shared" si="121"/>
        <v>#N/A</v>
      </c>
      <c r="N448">
        <f t="shared" si="122"/>
        <v>87800</v>
      </c>
      <c r="O448" t="e">
        <f t="shared" si="123"/>
        <v>#N/A</v>
      </c>
    </row>
    <row r="449" spans="2:15" x14ac:dyDescent="0.25">
      <c r="B449">
        <v>88000</v>
      </c>
      <c r="C449" t="s">
        <v>182</v>
      </c>
      <c r="D449" t="s">
        <v>182</v>
      </c>
      <c r="E449" t="s">
        <v>182</v>
      </c>
      <c r="F449" t="s">
        <v>182</v>
      </c>
      <c r="H449">
        <f t="shared" si="116"/>
        <v>103400</v>
      </c>
      <c r="I449" t="e">
        <f t="shared" si="117"/>
        <v>#N/A</v>
      </c>
      <c r="J449">
        <f t="shared" si="118"/>
        <v>98400</v>
      </c>
      <c r="K449" t="e">
        <f t="shared" si="119"/>
        <v>#N/A</v>
      </c>
      <c r="L449">
        <f t="shared" si="120"/>
        <v>93400</v>
      </c>
      <c r="M449" t="e">
        <f t="shared" si="121"/>
        <v>#N/A</v>
      </c>
      <c r="N449">
        <f t="shared" si="122"/>
        <v>88000</v>
      </c>
      <c r="O449" t="e">
        <f t="shared" si="123"/>
        <v>#N/A</v>
      </c>
    </row>
    <row r="450" spans="2:15" x14ac:dyDescent="0.25">
      <c r="B450">
        <v>88200</v>
      </c>
      <c r="C450">
        <v>2</v>
      </c>
      <c r="D450">
        <v>2</v>
      </c>
      <c r="E450">
        <v>2</v>
      </c>
      <c r="F450">
        <v>2</v>
      </c>
      <c r="H450">
        <f t="shared" si="116"/>
        <v>103600</v>
      </c>
      <c r="I450">
        <f t="shared" si="117"/>
        <v>26</v>
      </c>
      <c r="J450">
        <f t="shared" si="118"/>
        <v>98600</v>
      </c>
      <c r="K450">
        <f t="shared" si="119"/>
        <v>18</v>
      </c>
      <c r="L450">
        <f t="shared" si="120"/>
        <v>93600</v>
      </c>
      <c r="M450">
        <f t="shared" si="121"/>
        <v>10</v>
      </c>
      <c r="N450">
        <f t="shared" si="122"/>
        <v>88200</v>
      </c>
      <c r="O450">
        <f t="shared" si="123"/>
        <v>2</v>
      </c>
    </row>
    <row r="451" spans="2:15" x14ac:dyDescent="0.25">
      <c r="B451">
        <v>88400</v>
      </c>
      <c r="C451">
        <v>2</v>
      </c>
      <c r="D451">
        <v>1</v>
      </c>
      <c r="E451">
        <v>1</v>
      </c>
      <c r="F451">
        <v>1</v>
      </c>
      <c r="H451">
        <f t="shared" si="116"/>
        <v>103800</v>
      </c>
      <c r="I451">
        <f t="shared" si="117"/>
        <v>26</v>
      </c>
      <c r="J451">
        <f t="shared" si="118"/>
        <v>98800</v>
      </c>
      <c r="K451">
        <f t="shared" si="119"/>
        <v>17</v>
      </c>
      <c r="L451">
        <f t="shared" si="120"/>
        <v>93800</v>
      </c>
      <c r="M451">
        <f t="shared" si="121"/>
        <v>9</v>
      </c>
      <c r="N451">
        <f t="shared" si="122"/>
        <v>88400</v>
      </c>
      <c r="O451">
        <f t="shared" si="123"/>
        <v>1</v>
      </c>
    </row>
    <row r="452" spans="2:15" x14ac:dyDescent="0.25">
      <c r="B452">
        <v>88600</v>
      </c>
      <c r="C452">
        <v>3</v>
      </c>
      <c r="D452">
        <v>2</v>
      </c>
      <c r="E452">
        <v>2</v>
      </c>
      <c r="F452">
        <v>1</v>
      </c>
      <c r="H452">
        <f t="shared" si="116"/>
        <v>104000</v>
      </c>
      <c r="I452">
        <f t="shared" si="117"/>
        <v>27</v>
      </c>
      <c r="J452">
        <f t="shared" si="118"/>
        <v>99000</v>
      </c>
      <c r="K452">
        <f t="shared" si="119"/>
        <v>18</v>
      </c>
      <c r="L452">
        <f t="shared" si="120"/>
        <v>94000</v>
      </c>
      <c r="M452">
        <f t="shared" si="121"/>
        <v>10</v>
      </c>
      <c r="N452">
        <f t="shared" si="122"/>
        <v>88600</v>
      </c>
      <c r="O452">
        <f t="shared" si="123"/>
        <v>1</v>
      </c>
    </row>
    <row r="453" spans="2:15" x14ac:dyDescent="0.25">
      <c r="B453">
        <v>88800</v>
      </c>
      <c r="C453">
        <v>2</v>
      </c>
      <c r="D453">
        <v>2</v>
      </c>
      <c r="E453">
        <v>2</v>
      </c>
      <c r="F453">
        <v>2</v>
      </c>
      <c r="H453">
        <f t="shared" si="116"/>
        <v>104200</v>
      </c>
      <c r="I453">
        <f t="shared" si="117"/>
        <v>26</v>
      </c>
      <c r="J453">
        <f t="shared" si="118"/>
        <v>99200</v>
      </c>
      <c r="K453">
        <f t="shared" si="119"/>
        <v>18</v>
      </c>
      <c r="L453">
        <f t="shared" si="120"/>
        <v>94200</v>
      </c>
      <c r="M453">
        <f t="shared" si="121"/>
        <v>10</v>
      </c>
      <c r="N453">
        <f t="shared" si="122"/>
        <v>88800</v>
      </c>
      <c r="O453">
        <f t="shared" si="123"/>
        <v>2</v>
      </c>
    </row>
    <row r="454" spans="2:15" x14ac:dyDescent="0.25">
      <c r="B454">
        <v>89000</v>
      </c>
      <c r="C454" t="s">
        <v>182</v>
      </c>
      <c r="D454" t="s">
        <v>182</v>
      </c>
      <c r="E454" t="s">
        <v>182</v>
      </c>
      <c r="F454" t="s">
        <v>182</v>
      </c>
      <c r="H454">
        <f t="shared" si="116"/>
        <v>104400</v>
      </c>
      <c r="I454" t="e">
        <f t="shared" si="117"/>
        <v>#N/A</v>
      </c>
      <c r="J454">
        <f t="shared" si="118"/>
        <v>99400</v>
      </c>
      <c r="K454" t="e">
        <f t="shared" si="119"/>
        <v>#N/A</v>
      </c>
      <c r="L454">
        <f t="shared" si="120"/>
        <v>94400</v>
      </c>
      <c r="M454" t="e">
        <f t="shared" si="121"/>
        <v>#N/A</v>
      </c>
      <c r="N454">
        <f t="shared" si="122"/>
        <v>89000</v>
      </c>
      <c r="O454" t="e">
        <f t="shared" si="123"/>
        <v>#N/A</v>
      </c>
    </row>
    <row r="455" spans="2:15" x14ac:dyDescent="0.25">
      <c r="B455">
        <v>89200</v>
      </c>
      <c r="C455" t="s">
        <v>182</v>
      </c>
      <c r="D455" t="s">
        <v>182</v>
      </c>
      <c r="E455" t="s">
        <v>182</v>
      </c>
      <c r="F455" t="s">
        <v>182</v>
      </c>
      <c r="H455">
        <f t="shared" si="116"/>
        <v>104600</v>
      </c>
      <c r="I455" t="e">
        <f t="shared" si="117"/>
        <v>#N/A</v>
      </c>
      <c r="J455">
        <f t="shared" si="118"/>
        <v>99600</v>
      </c>
      <c r="K455" t="e">
        <f t="shared" si="119"/>
        <v>#N/A</v>
      </c>
      <c r="L455">
        <f t="shared" si="120"/>
        <v>94600</v>
      </c>
      <c r="M455" t="e">
        <f t="shared" si="121"/>
        <v>#N/A</v>
      </c>
      <c r="N455">
        <f t="shared" si="122"/>
        <v>89200</v>
      </c>
      <c r="O455" t="e">
        <f t="shared" si="123"/>
        <v>#N/A</v>
      </c>
    </row>
    <row r="456" spans="2:15" x14ac:dyDescent="0.25">
      <c r="B456">
        <v>89400</v>
      </c>
      <c r="C456" t="s">
        <v>182</v>
      </c>
      <c r="D456" t="s">
        <v>182</v>
      </c>
      <c r="E456" t="s">
        <v>182</v>
      </c>
      <c r="F456" t="s">
        <v>182</v>
      </c>
      <c r="H456">
        <f t="shared" si="116"/>
        <v>104800</v>
      </c>
      <c r="I456" t="e">
        <f t="shared" si="117"/>
        <v>#N/A</v>
      </c>
      <c r="J456">
        <f t="shared" si="118"/>
        <v>99800</v>
      </c>
      <c r="K456" t="e">
        <f t="shared" si="119"/>
        <v>#N/A</v>
      </c>
      <c r="L456">
        <f t="shared" si="120"/>
        <v>94800</v>
      </c>
      <c r="M456" t="e">
        <f t="shared" si="121"/>
        <v>#N/A</v>
      </c>
      <c r="N456">
        <f t="shared" si="122"/>
        <v>89400</v>
      </c>
      <c r="O456" t="e">
        <f t="shared" si="123"/>
        <v>#N/A</v>
      </c>
    </row>
    <row r="457" spans="2:15" x14ac:dyDescent="0.25">
      <c r="B457">
        <v>89600</v>
      </c>
      <c r="C457">
        <v>1</v>
      </c>
      <c r="D457">
        <v>1</v>
      </c>
      <c r="E457">
        <v>1</v>
      </c>
      <c r="F457">
        <v>1</v>
      </c>
      <c r="H457">
        <f t="shared" si="116"/>
        <v>105000</v>
      </c>
      <c r="I457">
        <f t="shared" si="117"/>
        <v>25</v>
      </c>
      <c r="J457">
        <f t="shared" si="118"/>
        <v>100000</v>
      </c>
      <c r="K457">
        <f t="shared" si="119"/>
        <v>17</v>
      </c>
      <c r="L457">
        <f t="shared" si="120"/>
        <v>95000</v>
      </c>
      <c r="M457">
        <f t="shared" si="121"/>
        <v>9</v>
      </c>
      <c r="N457">
        <f t="shared" si="122"/>
        <v>89600</v>
      </c>
      <c r="O457">
        <f t="shared" si="123"/>
        <v>1</v>
      </c>
    </row>
    <row r="458" spans="2:15" x14ac:dyDescent="0.25">
      <c r="B458">
        <v>89800</v>
      </c>
      <c r="C458">
        <v>2</v>
      </c>
      <c r="D458">
        <v>2</v>
      </c>
      <c r="E458">
        <v>2</v>
      </c>
      <c r="F458">
        <v>2</v>
      </c>
      <c r="H458">
        <f t="shared" si="116"/>
        <v>105200</v>
      </c>
      <c r="I458">
        <f t="shared" si="117"/>
        <v>26</v>
      </c>
      <c r="J458">
        <f t="shared" si="118"/>
        <v>100200</v>
      </c>
      <c r="K458">
        <f t="shared" si="119"/>
        <v>18</v>
      </c>
      <c r="L458">
        <f t="shared" si="120"/>
        <v>95200</v>
      </c>
      <c r="M458">
        <f t="shared" si="121"/>
        <v>10</v>
      </c>
      <c r="N458">
        <f t="shared" si="122"/>
        <v>89800</v>
      </c>
      <c r="O458">
        <f t="shared" si="123"/>
        <v>2</v>
      </c>
    </row>
    <row r="459" spans="2:15" x14ac:dyDescent="0.25">
      <c r="B459">
        <v>90000</v>
      </c>
      <c r="C459">
        <v>3</v>
      </c>
      <c r="D459">
        <v>3</v>
      </c>
      <c r="E459">
        <v>3</v>
      </c>
      <c r="F459">
        <v>3</v>
      </c>
      <c r="H459">
        <f t="shared" si="116"/>
        <v>105400</v>
      </c>
      <c r="I459">
        <f t="shared" si="117"/>
        <v>27</v>
      </c>
      <c r="J459">
        <f t="shared" si="118"/>
        <v>100400</v>
      </c>
      <c r="K459">
        <f t="shared" si="119"/>
        <v>19</v>
      </c>
      <c r="L459">
        <f t="shared" si="120"/>
        <v>95400</v>
      </c>
      <c r="M459">
        <f t="shared" si="121"/>
        <v>11</v>
      </c>
      <c r="N459">
        <f t="shared" si="122"/>
        <v>90000</v>
      </c>
      <c r="O459">
        <f t="shared" si="123"/>
        <v>3</v>
      </c>
    </row>
    <row r="460" spans="2:15" x14ac:dyDescent="0.25">
      <c r="B460">
        <v>90200</v>
      </c>
      <c r="C460">
        <v>5</v>
      </c>
      <c r="D460">
        <v>1</v>
      </c>
      <c r="E460">
        <v>2</v>
      </c>
      <c r="F460">
        <v>2</v>
      </c>
      <c r="H460">
        <f t="shared" ref="H460:H523" si="124">B460+$N$9</f>
        <v>105600</v>
      </c>
      <c r="I460">
        <f t="shared" ref="I460:I523" si="125">IF(C460="",NA(),C460+O$9)</f>
        <v>29</v>
      </c>
      <c r="J460">
        <f t="shared" ref="J460:J523" si="126">$N460+L$9</f>
        <v>100600</v>
      </c>
      <c r="K460">
        <f t="shared" ref="K460:K523" si="127">IF(D460="",NA(),D460+M$9)</f>
        <v>17</v>
      </c>
      <c r="L460">
        <f t="shared" ref="L460:L523" si="128">$N460+J$9</f>
        <v>95600</v>
      </c>
      <c r="M460">
        <f t="shared" ref="M460:M523" si="129">IF(E460="",NA(),E460+K$9)</f>
        <v>10</v>
      </c>
      <c r="N460">
        <f t="shared" ref="N460:N523" si="130">$B460+I$9</f>
        <v>90200</v>
      </c>
      <c r="O460">
        <f t="shared" ref="O460:O523" si="131">IF(F460="",NA(),F460+I$9)</f>
        <v>2</v>
      </c>
    </row>
    <row r="461" spans="2:15" x14ac:dyDescent="0.25">
      <c r="B461">
        <v>90400</v>
      </c>
      <c r="C461">
        <v>2</v>
      </c>
      <c r="D461">
        <v>1</v>
      </c>
      <c r="E461">
        <v>1</v>
      </c>
      <c r="F461">
        <v>1</v>
      </c>
      <c r="H461">
        <f t="shared" si="124"/>
        <v>105800</v>
      </c>
      <c r="I461">
        <f t="shared" si="125"/>
        <v>26</v>
      </c>
      <c r="J461">
        <f t="shared" si="126"/>
        <v>100800</v>
      </c>
      <c r="K461">
        <f t="shared" si="127"/>
        <v>17</v>
      </c>
      <c r="L461">
        <f t="shared" si="128"/>
        <v>95800</v>
      </c>
      <c r="M461">
        <f t="shared" si="129"/>
        <v>9</v>
      </c>
      <c r="N461">
        <f t="shared" si="130"/>
        <v>90400</v>
      </c>
      <c r="O461">
        <f t="shared" si="131"/>
        <v>1</v>
      </c>
    </row>
    <row r="462" spans="2:15" x14ac:dyDescent="0.25">
      <c r="B462">
        <v>90600</v>
      </c>
      <c r="C462">
        <v>2</v>
      </c>
      <c r="D462">
        <v>1</v>
      </c>
      <c r="E462">
        <v>1</v>
      </c>
      <c r="F462">
        <v>1</v>
      </c>
      <c r="H462">
        <f t="shared" si="124"/>
        <v>106000</v>
      </c>
      <c r="I462">
        <f t="shared" si="125"/>
        <v>26</v>
      </c>
      <c r="J462">
        <f t="shared" si="126"/>
        <v>101000</v>
      </c>
      <c r="K462">
        <f t="shared" si="127"/>
        <v>17</v>
      </c>
      <c r="L462">
        <f t="shared" si="128"/>
        <v>96000</v>
      </c>
      <c r="M462">
        <f t="shared" si="129"/>
        <v>9</v>
      </c>
      <c r="N462">
        <f t="shared" si="130"/>
        <v>90600</v>
      </c>
      <c r="O462">
        <f t="shared" si="131"/>
        <v>1</v>
      </c>
    </row>
    <row r="463" spans="2:15" x14ac:dyDescent="0.25">
      <c r="B463">
        <v>90800</v>
      </c>
      <c r="C463">
        <v>1</v>
      </c>
      <c r="D463" t="s">
        <v>182</v>
      </c>
      <c r="E463" t="s">
        <v>182</v>
      </c>
      <c r="F463" t="s">
        <v>182</v>
      </c>
      <c r="H463">
        <f t="shared" si="124"/>
        <v>106200</v>
      </c>
      <c r="I463">
        <f t="shared" si="125"/>
        <v>25</v>
      </c>
      <c r="J463">
        <f t="shared" si="126"/>
        <v>101200</v>
      </c>
      <c r="K463" t="e">
        <f t="shared" si="127"/>
        <v>#N/A</v>
      </c>
      <c r="L463">
        <f t="shared" si="128"/>
        <v>96200</v>
      </c>
      <c r="M463" t="e">
        <f t="shared" si="129"/>
        <v>#N/A</v>
      </c>
      <c r="N463">
        <f t="shared" si="130"/>
        <v>90800</v>
      </c>
      <c r="O463" t="e">
        <f t="shared" si="131"/>
        <v>#N/A</v>
      </c>
    </row>
    <row r="464" spans="2:15" x14ac:dyDescent="0.25">
      <c r="B464">
        <v>91000</v>
      </c>
      <c r="C464">
        <v>1</v>
      </c>
      <c r="D464">
        <v>1</v>
      </c>
      <c r="E464">
        <v>1</v>
      </c>
      <c r="F464">
        <v>1</v>
      </c>
      <c r="H464">
        <f t="shared" si="124"/>
        <v>106400</v>
      </c>
      <c r="I464">
        <f t="shared" si="125"/>
        <v>25</v>
      </c>
      <c r="J464">
        <f t="shared" si="126"/>
        <v>101400</v>
      </c>
      <c r="K464">
        <f t="shared" si="127"/>
        <v>17</v>
      </c>
      <c r="L464">
        <f t="shared" si="128"/>
        <v>96400</v>
      </c>
      <c r="M464">
        <f t="shared" si="129"/>
        <v>9</v>
      </c>
      <c r="N464">
        <f t="shared" si="130"/>
        <v>91000</v>
      </c>
      <c r="O464">
        <f t="shared" si="131"/>
        <v>1</v>
      </c>
    </row>
    <row r="465" spans="2:15" x14ac:dyDescent="0.25">
      <c r="B465">
        <v>91200</v>
      </c>
      <c r="C465">
        <v>1</v>
      </c>
      <c r="D465" t="s">
        <v>182</v>
      </c>
      <c r="E465" t="s">
        <v>182</v>
      </c>
      <c r="F465" t="s">
        <v>182</v>
      </c>
      <c r="H465">
        <f t="shared" si="124"/>
        <v>106600</v>
      </c>
      <c r="I465">
        <f t="shared" si="125"/>
        <v>25</v>
      </c>
      <c r="J465">
        <f t="shared" si="126"/>
        <v>101600</v>
      </c>
      <c r="K465" t="e">
        <f t="shared" si="127"/>
        <v>#N/A</v>
      </c>
      <c r="L465">
        <f t="shared" si="128"/>
        <v>96600</v>
      </c>
      <c r="M465" t="e">
        <f t="shared" si="129"/>
        <v>#N/A</v>
      </c>
      <c r="N465">
        <f t="shared" si="130"/>
        <v>91200</v>
      </c>
      <c r="O465" t="e">
        <f t="shared" si="131"/>
        <v>#N/A</v>
      </c>
    </row>
    <row r="466" spans="2:15" x14ac:dyDescent="0.25">
      <c r="B466">
        <v>91400</v>
      </c>
      <c r="C466">
        <v>1</v>
      </c>
      <c r="D466">
        <v>1</v>
      </c>
      <c r="E466">
        <v>1</v>
      </c>
      <c r="F466">
        <v>1</v>
      </c>
      <c r="H466">
        <f t="shared" si="124"/>
        <v>106800</v>
      </c>
      <c r="I466">
        <f t="shared" si="125"/>
        <v>25</v>
      </c>
      <c r="J466">
        <f t="shared" si="126"/>
        <v>101800</v>
      </c>
      <c r="K466">
        <f t="shared" si="127"/>
        <v>17</v>
      </c>
      <c r="L466">
        <f t="shared" si="128"/>
        <v>96800</v>
      </c>
      <c r="M466">
        <f t="shared" si="129"/>
        <v>9</v>
      </c>
      <c r="N466">
        <f t="shared" si="130"/>
        <v>91400</v>
      </c>
      <c r="O466">
        <f t="shared" si="131"/>
        <v>1</v>
      </c>
    </row>
    <row r="467" spans="2:15" x14ac:dyDescent="0.25">
      <c r="B467">
        <v>91600</v>
      </c>
      <c r="C467" t="s">
        <v>182</v>
      </c>
      <c r="D467" t="s">
        <v>182</v>
      </c>
      <c r="E467" t="s">
        <v>182</v>
      </c>
      <c r="F467" t="s">
        <v>182</v>
      </c>
      <c r="H467">
        <f t="shared" si="124"/>
        <v>107000</v>
      </c>
      <c r="I467" t="e">
        <f t="shared" si="125"/>
        <v>#N/A</v>
      </c>
      <c r="J467">
        <f t="shared" si="126"/>
        <v>102000</v>
      </c>
      <c r="K467" t="e">
        <f t="shared" si="127"/>
        <v>#N/A</v>
      </c>
      <c r="L467">
        <f t="shared" si="128"/>
        <v>97000</v>
      </c>
      <c r="M467" t="e">
        <f t="shared" si="129"/>
        <v>#N/A</v>
      </c>
      <c r="N467">
        <f t="shared" si="130"/>
        <v>91600</v>
      </c>
      <c r="O467" t="e">
        <f t="shared" si="131"/>
        <v>#N/A</v>
      </c>
    </row>
    <row r="468" spans="2:15" x14ac:dyDescent="0.25">
      <c r="B468">
        <v>91800</v>
      </c>
      <c r="C468">
        <v>4</v>
      </c>
      <c r="D468">
        <v>2</v>
      </c>
      <c r="E468">
        <v>2</v>
      </c>
      <c r="F468">
        <v>2</v>
      </c>
      <c r="H468">
        <f t="shared" si="124"/>
        <v>107200</v>
      </c>
      <c r="I468">
        <f t="shared" si="125"/>
        <v>28</v>
      </c>
      <c r="J468">
        <f t="shared" si="126"/>
        <v>102200</v>
      </c>
      <c r="K468">
        <f t="shared" si="127"/>
        <v>18</v>
      </c>
      <c r="L468">
        <f t="shared" si="128"/>
        <v>97200</v>
      </c>
      <c r="M468">
        <f t="shared" si="129"/>
        <v>10</v>
      </c>
      <c r="N468">
        <f t="shared" si="130"/>
        <v>91800</v>
      </c>
      <c r="O468">
        <f t="shared" si="131"/>
        <v>2</v>
      </c>
    </row>
    <row r="469" spans="2:15" x14ac:dyDescent="0.25">
      <c r="B469">
        <v>92000</v>
      </c>
      <c r="C469" t="s">
        <v>182</v>
      </c>
      <c r="D469" t="s">
        <v>182</v>
      </c>
      <c r="E469" t="s">
        <v>182</v>
      </c>
      <c r="F469" t="s">
        <v>182</v>
      </c>
      <c r="H469">
        <f t="shared" si="124"/>
        <v>107400</v>
      </c>
      <c r="I469" t="e">
        <f t="shared" si="125"/>
        <v>#N/A</v>
      </c>
      <c r="J469">
        <f t="shared" si="126"/>
        <v>102400</v>
      </c>
      <c r="K469" t="e">
        <f t="shared" si="127"/>
        <v>#N/A</v>
      </c>
      <c r="L469">
        <f t="shared" si="128"/>
        <v>97400</v>
      </c>
      <c r="M469" t="e">
        <f t="shared" si="129"/>
        <v>#N/A</v>
      </c>
      <c r="N469">
        <f t="shared" si="130"/>
        <v>92000</v>
      </c>
      <c r="O469" t="e">
        <f t="shared" si="131"/>
        <v>#N/A</v>
      </c>
    </row>
    <row r="470" spans="2:15" x14ac:dyDescent="0.25">
      <c r="B470">
        <v>92200</v>
      </c>
      <c r="C470">
        <v>2</v>
      </c>
      <c r="D470">
        <v>1</v>
      </c>
      <c r="E470">
        <v>1</v>
      </c>
      <c r="F470">
        <v>1</v>
      </c>
      <c r="H470">
        <f t="shared" si="124"/>
        <v>107600</v>
      </c>
      <c r="I470">
        <f t="shared" si="125"/>
        <v>26</v>
      </c>
      <c r="J470">
        <f t="shared" si="126"/>
        <v>102600</v>
      </c>
      <c r="K470">
        <f t="shared" si="127"/>
        <v>17</v>
      </c>
      <c r="L470">
        <f t="shared" si="128"/>
        <v>97600</v>
      </c>
      <c r="M470">
        <f t="shared" si="129"/>
        <v>9</v>
      </c>
      <c r="N470">
        <f t="shared" si="130"/>
        <v>92200</v>
      </c>
      <c r="O470">
        <f t="shared" si="131"/>
        <v>1</v>
      </c>
    </row>
    <row r="471" spans="2:15" x14ac:dyDescent="0.25">
      <c r="B471">
        <v>92400</v>
      </c>
      <c r="C471">
        <v>1</v>
      </c>
      <c r="D471" t="s">
        <v>182</v>
      </c>
      <c r="E471" t="s">
        <v>182</v>
      </c>
      <c r="F471" t="s">
        <v>182</v>
      </c>
      <c r="H471">
        <f t="shared" si="124"/>
        <v>107800</v>
      </c>
      <c r="I471">
        <f t="shared" si="125"/>
        <v>25</v>
      </c>
      <c r="J471">
        <f t="shared" si="126"/>
        <v>102800</v>
      </c>
      <c r="K471" t="e">
        <f t="shared" si="127"/>
        <v>#N/A</v>
      </c>
      <c r="L471">
        <f t="shared" si="128"/>
        <v>97800</v>
      </c>
      <c r="M471" t="e">
        <f t="shared" si="129"/>
        <v>#N/A</v>
      </c>
      <c r="N471">
        <f t="shared" si="130"/>
        <v>92400</v>
      </c>
      <c r="O471" t="e">
        <f t="shared" si="131"/>
        <v>#N/A</v>
      </c>
    </row>
    <row r="472" spans="2:15" x14ac:dyDescent="0.25">
      <c r="B472">
        <v>92600</v>
      </c>
      <c r="C472" t="s">
        <v>182</v>
      </c>
      <c r="D472" t="s">
        <v>182</v>
      </c>
      <c r="E472" t="s">
        <v>182</v>
      </c>
      <c r="F472" t="s">
        <v>182</v>
      </c>
      <c r="H472">
        <f t="shared" si="124"/>
        <v>108000</v>
      </c>
      <c r="I472" t="e">
        <f t="shared" si="125"/>
        <v>#N/A</v>
      </c>
      <c r="J472">
        <f t="shared" si="126"/>
        <v>103000</v>
      </c>
      <c r="K472" t="e">
        <f t="shared" si="127"/>
        <v>#N/A</v>
      </c>
      <c r="L472">
        <f t="shared" si="128"/>
        <v>98000</v>
      </c>
      <c r="M472" t="e">
        <f t="shared" si="129"/>
        <v>#N/A</v>
      </c>
      <c r="N472">
        <f t="shared" si="130"/>
        <v>92600</v>
      </c>
      <c r="O472" t="e">
        <f t="shared" si="131"/>
        <v>#N/A</v>
      </c>
    </row>
    <row r="473" spans="2:15" x14ac:dyDescent="0.25">
      <c r="B473">
        <v>92800</v>
      </c>
      <c r="C473">
        <v>1</v>
      </c>
      <c r="D473">
        <v>1</v>
      </c>
      <c r="E473">
        <v>1</v>
      </c>
      <c r="F473">
        <v>1</v>
      </c>
      <c r="H473">
        <f t="shared" si="124"/>
        <v>108200</v>
      </c>
      <c r="I473">
        <f t="shared" si="125"/>
        <v>25</v>
      </c>
      <c r="J473">
        <f t="shared" si="126"/>
        <v>103200</v>
      </c>
      <c r="K473">
        <f t="shared" si="127"/>
        <v>17</v>
      </c>
      <c r="L473">
        <f t="shared" si="128"/>
        <v>98200</v>
      </c>
      <c r="M473">
        <f t="shared" si="129"/>
        <v>9</v>
      </c>
      <c r="N473">
        <f t="shared" si="130"/>
        <v>92800</v>
      </c>
      <c r="O473">
        <f t="shared" si="131"/>
        <v>1</v>
      </c>
    </row>
    <row r="474" spans="2:15" x14ac:dyDescent="0.25">
      <c r="B474">
        <v>93000</v>
      </c>
      <c r="C474">
        <v>2</v>
      </c>
      <c r="D474">
        <v>2</v>
      </c>
      <c r="E474">
        <v>2</v>
      </c>
      <c r="F474">
        <v>2</v>
      </c>
      <c r="H474">
        <f t="shared" si="124"/>
        <v>108400</v>
      </c>
      <c r="I474">
        <f t="shared" si="125"/>
        <v>26</v>
      </c>
      <c r="J474">
        <f t="shared" si="126"/>
        <v>103400</v>
      </c>
      <c r="K474">
        <f t="shared" si="127"/>
        <v>18</v>
      </c>
      <c r="L474">
        <f t="shared" si="128"/>
        <v>98400</v>
      </c>
      <c r="M474">
        <f t="shared" si="129"/>
        <v>10</v>
      </c>
      <c r="N474">
        <f t="shared" si="130"/>
        <v>93000</v>
      </c>
      <c r="O474">
        <f t="shared" si="131"/>
        <v>2</v>
      </c>
    </row>
    <row r="475" spans="2:15" x14ac:dyDescent="0.25">
      <c r="B475">
        <v>93200</v>
      </c>
      <c r="C475">
        <v>1</v>
      </c>
      <c r="D475" t="s">
        <v>182</v>
      </c>
      <c r="E475" t="s">
        <v>182</v>
      </c>
      <c r="F475" t="s">
        <v>182</v>
      </c>
      <c r="H475">
        <f t="shared" si="124"/>
        <v>108600</v>
      </c>
      <c r="I475">
        <f t="shared" si="125"/>
        <v>25</v>
      </c>
      <c r="J475">
        <f t="shared" si="126"/>
        <v>103600</v>
      </c>
      <c r="K475" t="e">
        <f t="shared" si="127"/>
        <v>#N/A</v>
      </c>
      <c r="L475">
        <f t="shared" si="128"/>
        <v>98600</v>
      </c>
      <c r="M475" t="e">
        <f t="shared" si="129"/>
        <v>#N/A</v>
      </c>
      <c r="N475">
        <f t="shared" si="130"/>
        <v>93200</v>
      </c>
      <c r="O475" t="e">
        <f t="shared" si="131"/>
        <v>#N/A</v>
      </c>
    </row>
    <row r="476" spans="2:15" x14ac:dyDescent="0.25">
      <c r="B476">
        <v>93400</v>
      </c>
      <c r="C476" t="s">
        <v>182</v>
      </c>
      <c r="D476" t="s">
        <v>182</v>
      </c>
      <c r="E476" t="s">
        <v>182</v>
      </c>
      <c r="F476" t="s">
        <v>182</v>
      </c>
      <c r="H476">
        <f t="shared" si="124"/>
        <v>108800</v>
      </c>
      <c r="I476" t="e">
        <f t="shared" si="125"/>
        <v>#N/A</v>
      </c>
      <c r="J476">
        <f t="shared" si="126"/>
        <v>103800</v>
      </c>
      <c r="K476" t="e">
        <f t="shared" si="127"/>
        <v>#N/A</v>
      </c>
      <c r="L476">
        <f t="shared" si="128"/>
        <v>98800</v>
      </c>
      <c r="M476" t="e">
        <f t="shared" si="129"/>
        <v>#N/A</v>
      </c>
      <c r="N476">
        <f t="shared" si="130"/>
        <v>93400</v>
      </c>
      <c r="O476" t="e">
        <f t="shared" si="131"/>
        <v>#N/A</v>
      </c>
    </row>
    <row r="477" spans="2:15" x14ac:dyDescent="0.25">
      <c r="B477">
        <v>93600</v>
      </c>
      <c r="C477">
        <v>2</v>
      </c>
      <c r="D477">
        <v>1</v>
      </c>
      <c r="E477">
        <v>1</v>
      </c>
      <c r="F477">
        <v>1</v>
      </c>
      <c r="H477">
        <f t="shared" si="124"/>
        <v>109000</v>
      </c>
      <c r="I477">
        <f t="shared" si="125"/>
        <v>26</v>
      </c>
      <c r="J477">
        <f t="shared" si="126"/>
        <v>104000</v>
      </c>
      <c r="K477">
        <f t="shared" si="127"/>
        <v>17</v>
      </c>
      <c r="L477">
        <f t="shared" si="128"/>
        <v>99000</v>
      </c>
      <c r="M477">
        <f t="shared" si="129"/>
        <v>9</v>
      </c>
      <c r="N477">
        <f t="shared" si="130"/>
        <v>93600</v>
      </c>
      <c r="O477">
        <f t="shared" si="131"/>
        <v>1</v>
      </c>
    </row>
    <row r="478" spans="2:15" x14ac:dyDescent="0.25">
      <c r="B478">
        <v>93800</v>
      </c>
      <c r="C478" t="s">
        <v>182</v>
      </c>
      <c r="D478" t="s">
        <v>182</v>
      </c>
      <c r="E478" t="s">
        <v>182</v>
      </c>
      <c r="F478" t="s">
        <v>182</v>
      </c>
      <c r="H478">
        <f t="shared" si="124"/>
        <v>109200</v>
      </c>
      <c r="I478" t="e">
        <f t="shared" si="125"/>
        <v>#N/A</v>
      </c>
      <c r="J478">
        <f t="shared" si="126"/>
        <v>104200</v>
      </c>
      <c r="K478" t="e">
        <f t="shared" si="127"/>
        <v>#N/A</v>
      </c>
      <c r="L478">
        <f t="shared" si="128"/>
        <v>99200</v>
      </c>
      <c r="M478" t="e">
        <f t="shared" si="129"/>
        <v>#N/A</v>
      </c>
      <c r="N478">
        <f t="shared" si="130"/>
        <v>93800</v>
      </c>
      <c r="O478" t="e">
        <f t="shared" si="131"/>
        <v>#N/A</v>
      </c>
    </row>
    <row r="479" spans="2:15" x14ac:dyDescent="0.25">
      <c r="B479">
        <v>94000</v>
      </c>
      <c r="C479">
        <v>1</v>
      </c>
      <c r="D479">
        <v>1</v>
      </c>
      <c r="E479">
        <v>1</v>
      </c>
      <c r="F479">
        <v>1</v>
      </c>
      <c r="H479">
        <f t="shared" si="124"/>
        <v>109400</v>
      </c>
      <c r="I479">
        <f t="shared" si="125"/>
        <v>25</v>
      </c>
      <c r="J479">
        <f t="shared" si="126"/>
        <v>104400</v>
      </c>
      <c r="K479">
        <f t="shared" si="127"/>
        <v>17</v>
      </c>
      <c r="L479">
        <f t="shared" si="128"/>
        <v>99400</v>
      </c>
      <c r="M479">
        <f t="shared" si="129"/>
        <v>9</v>
      </c>
      <c r="N479">
        <f t="shared" si="130"/>
        <v>94000</v>
      </c>
      <c r="O479">
        <f t="shared" si="131"/>
        <v>1</v>
      </c>
    </row>
    <row r="480" spans="2:15" x14ac:dyDescent="0.25">
      <c r="B480">
        <v>94200</v>
      </c>
      <c r="C480" t="s">
        <v>182</v>
      </c>
      <c r="D480" t="s">
        <v>182</v>
      </c>
      <c r="E480" t="s">
        <v>182</v>
      </c>
      <c r="F480" t="s">
        <v>182</v>
      </c>
      <c r="H480">
        <f t="shared" si="124"/>
        <v>109600</v>
      </c>
      <c r="I480" t="e">
        <f t="shared" si="125"/>
        <v>#N/A</v>
      </c>
      <c r="J480">
        <f t="shared" si="126"/>
        <v>104600</v>
      </c>
      <c r="K480" t="e">
        <f t="shared" si="127"/>
        <v>#N/A</v>
      </c>
      <c r="L480">
        <f t="shared" si="128"/>
        <v>99600</v>
      </c>
      <c r="M480" t="e">
        <f t="shared" si="129"/>
        <v>#N/A</v>
      </c>
      <c r="N480">
        <f t="shared" si="130"/>
        <v>94200</v>
      </c>
      <c r="O480" t="e">
        <f t="shared" si="131"/>
        <v>#N/A</v>
      </c>
    </row>
    <row r="481" spans="2:15" x14ac:dyDescent="0.25">
      <c r="B481">
        <v>94400</v>
      </c>
      <c r="C481">
        <v>2</v>
      </c>
      <c r="D481">
        <v>2</v>
      </c>
      <c r="E481">
        <v>2</v>
      </c>
      <c r="F481">
        <v>2</v>
      </c>
      <c r="H481">
        <f t="shared" si="124"/>
        <v>109800</v>
      </c>
      <c r="I481">
        <f t="shared" si="125"/>
        <v>26</v>
      </c>
      <c r="J481">
        <f t="shared" si="126"/>
        <v>104800</v>
      </c>
      <c r="K481">
        <f t="shared" si="127"/>
        <v>18</v>
      </c>
      <c r="L481">
        <f t="shared" si="128"/>
        <v>99800</v>
      </c>
      <c r="M481">
        <f t="shared" si="129"/>
        <v>10</v>
      </c>
      <c r="N481">
        <f t="shared" si="130"/>
        <v>94400</v>
      </c>
      <c r="O481">
        <f t="shared" si="131"/>
        <v>2</v>
      </c>
    </row>
    <row r="482" spans="2:15" x14ac:dyDescent="0.25">
      <c r="B482">
        <v>94600</v>
      </c>
      <c r="C482">
        <v>1</v>
      </c>
      <c r="D482">
        <v>1</v>
      </c>
      <c r="E482">
        <v>1</v>
      </c>
      <c r="F482">
        <v>1</v>
      </c>
      <c r="H482">
        <f t="shared" si="124"/>
        <v>110000</v>
      </c>
      <c r="I482">
        <f t="shared" si="125"/>
        <v>25</v>
      </c>
      <c r="J482">
        <f t="shared" si="126"/>
        <v>105000</v>
      </c>
      <c r="K482">
        <f t="shared" si="127"/>
        <v>17</v>
      </c>
      <c r="L482">
        <f t="shared" si="128"/>
        <v>100000</v>
      </c>
      <c r="M482">
        <f t="shared" si="129"/>
        <v>9</v>
      </c>
      <c r="N482">
        <f t="shared" si="130"/>
        <v>94600</v>
      </c>
      <c r="O482">
        <f t="shared" si="131"/>
        <v>1</v>
      </c>
    </row>
    <row r="483" spans="2:15" x14ac:dyDescent="0.25">
      <c r="B483">
        <v>94800</v>
      </c>
      <c r="C483">
        <v>3</v>
      </c>
      <c r="D483">
        <v>4</v>
      </c>
      <c r="E483">
        <v>4</v>
      </c>
      <c r="F483">
        <v>3</v>
      </c>
      <c r="H483">
        <f t="shared" si="124"/>
        <v>110200</v>
      </c>
      <c r="I483">
        <f t="shared" si="125"/>
        <v>27</v>
      </c>
      <c r="J483">
        <f t="shared" si="126"/>
        <v>105200</v>
      </c>
      <c r="K483">
        <f t="shared" si="127"/>
        <v>20</v>
      </c>
      <c r="L483">
        <f t="shared" si="128"/>
        <v>100200</v>
      </c>
      <c r="M483">
        <f t="shared" si="129"/>
        <v>12</v>
      </c>
      <c r="N483">
        <f t="shared" si="130"/>
        <v>94800</v>
      </c>
      <c r="O483">
        <f t="shared" si="131"/>
        <v>3</v>
      </c>
    </row>
    <row r="484" spans="2:15" x14ac:dyDescent="0.25">
      <c r="B484">
        <v>95000</v>
      </c>
      <c r="C484">
        <v>2</v>
      </c>
      <c r="D484">
        <v>1</v>
      </c>
      <c r="E484">
        <v>2</v>
      </c>
      <c r="F484">
        <v>2</v>
      </c>
      <c r="H484">
        <f t="shared" si="124"/>
        <v>110400</v>
      </c>
      <c r="I484">
        <f t="shared" si="125"/>
        <v>26</v>
      </c>
      <c r="J484">
        <f t="shared" si="126"/>
        <v>105400</v>
      </c>
      <c r="K484">
        <f t="shared" si="127"/>
        <v>17</v>
      </c>
      <c r="L484">
        <f t="shared" si="128"/>
        <v>100400</v>
      </c>
      <c r="M484">
        <f t="shared" si="129"/>
        <v>10</v>
      </c>
      <c r="N484">
        <f t="shared" si="130"/>
        <v>95000</v>
      </c>
      <c r="O484">
        <f t="shared" si="131"/>
        <v>2</v>
      </c>
    </row>
    <row r="485" spans="2:15" x14ac:dyDescent="0.25">
      <c r="B485">
        <v>95200</v>
      </c>
      <c r="C485">
        <v>1</v>
      </c>
      <c r="D485">
        <v>1</v>
      </c>
      <c r="E485">
        <v>1</v>
      </c>
      <c r="F485">
        <v>1</v>
      </c>
      <c r="H485">
        <f t="shared" si="124"/>
        <v>110600</v>
      </c>
      <c r="I485">
        <f t="shared" si="125"/>
        <v>25</v>
      </c>
      <c r="J485">
        <f t="shared" si="126"/>
        <v>105600</v>
      </c>
      <c r="K485">
        <f t="shared" si="127"/>
        <v>17</v>
      </c>
      <c r="L485">
        <f t="shared" si="128"/>
        <v>100600</v>
      </c>
      <c r="M485">
        <f t="shared" si="129"/>
        <v>9</v>
      </c>
      <c r="N485">
        <f t="shared" si="130"/>
        <v>95200</v>
      </c>
      <c r="O485">
        <f t="shared" si="131"/>
        <v>1</v>
      </c>
    </row>
    <row r="486" spans="2:15" x14ac:dyDescent="0.25">
      <c r="B486">
        <v>95400</v>
      </c>
      <c r="C486">
        <v>1</v>
      </c>
      <c r="D486">
        <v>1</v>
      </c>
      <c r="E486">
        <v>1</v>
      </c>
      <c r="F486">
        <v>1</v>
      </c>
      <c r="H486">
        <f t="shared" si="124"/>
        <v>110800</v>
      </c>
      <c r="I486">
        <f t="shared" si="125"/>
        <v>25</v>
      </c>
      <c r="J486">
        <f t="shared" si="126"/>
        <v>105800</v>
      </c>
      <c r="K486">
        <f t="shared" si="127"/>
        <v>17</v>
      </c>
      <c r="L486">
        <f t="shared" si="128"/>
        <v>100800</v>
      </c>
      <c r="M486">
        <f t="shared" si="129"/>
        <v>9</v>
      </c>
      <c r="N486">
        <f t="shared" si="130"/>
        <v>95400</v>
      </c>
      <c r="O486">
        <f t="shared" si="131"/>
        <v>1</v>
      </c>
    </row>
    <row r="487" spans="2:15" x14ac:dyDescent="0.25">
      <c r="B487">
        <v>95600</v>
      </c>
      <c r="C487">
        <v>1</v>
      </c>
      <c r="D487">
        <v>1</v>
      </c>
      <c r="E487">
        <v>1</v>
      </c>
      <c r="F487">
        <v>1</v>
      </c>
      <c r="H487">
        <f t="shared" si="124"/>
        <v>111000</v>
      </c>
      <c r="I487">
        <f t="shared" si="125"/>
        <v>25</v>
      </c>
      <c r="J487">
        <f t="shared" si="126"/>
        <v>106000</v>
      </c>
      <c r="K487">
        <f t="shared" si="127"/>
        <v>17</v>
      </c>
      <c r="L487">
        <f t="shared" si="128"/>
        <v>101000</v>
      </c>
      <c r="M487">
        <f t="shared" si="129"/>
        <v>9</v>
      </c>
      <c r="N487">
        <f t="shared" si="130"/>
        <v>95600</v>
      </c>
      <c r="O487">
        <f t="shared" si="131"/>
        <v>1</v>
      </c>
    </row>
    <row r="488" spans="2:15" x14ac:dyDescent="0.25">
      <c r="B488">
        <v>95800</v>
      </c>
      <c r="C488">
        <v>3</v>
      </c>
      <c r="D488" t="s">
        <v>182</v>
      </c>
      <c r="E488">
        <v>1</v>
      </c>
      <c r="F488" t="s">
        <v>182</v>
      </c>
      <c r="H488">
        <f t="shared" si="124"/>
        <v>111200</v>
      </c>
      <c r="I488">
        <f t="shared" si="125"/>
        <v>27</v>
      </c>
      <c r="J488">
        <f t="shared" si="126"/>
        <v>106200</v>
      </c>
      <c r="K488" t="e">
        <f t="shared" si="127"/>
        <v>#N/A</v>
      </c>
      <c r="L488">
        <f t="shared" si="128"/>
        <v>101200</v>
      </c>
      <c r="M488">
        <f t="shared" si="129"/>
        <v>9</v>
      </c>
      <c r="N488">
        <f t="shared" si="130"/>
        <v>95800</v>
      </c>
      <c r="O488" t="e">
        <f t="shared" si="131"/>
        <v>#N/A</v>
      </c>
    </row>
    <row r="489" spans="2:15" x14ac:dyDescent="0.25">
      <c r="B489">
        <v>96000</v>
      </c>
      <c r="C489">
        <v>4</v>
      </c>
      <c r="D489">
        <v>1</v>
      </c>
      <c r="E489">
        <v>1</v>
      </c>
      <c r="F489">
        <v>1</v>
      </c>
      <c r="H489">
        <f t="shared" si="124"/>
        <v>111400</v>
      </c>
      <c r="I489">
        <f t="shared" si="125"/>
        <v>28</v>
      </c>
      <c r="J489">
        <f t="shared" si="126"/>
        <v>106400</v>
      </c>
      <c r="K489">
        <f t="shared" si="127"/>
        <v>17</v>
      </c>
      <c r="L489">
        <f t="shared" si="128"/>
        <v>101400</v>
      </c>
      <c r="M489">
        <f t="shared" si="129"/>
        <v>9</v>
      </c>
      <c r="N489">
        <f t="shared" si="130"/>
        <v>96000</v>
      </c>
      <c r="O489">
        <f t="shared" si="131"/>
        <v>1</v>
      </c>
    </row>
    <row r="490" spans="2:15" x14ac:dyDescent="0.25">
      <c r="B490">
        <v>96200</v>
      </c>
      <c r="C490">
        <v>1</v>
      </c>
      <c r="D490" t="s">
        <v>182</v>
      </c>
      <c r="E490" t="s">
        <v>182</v>
      </c>
      <c r="F490" t="s">
        <v>182</v>
      </c>
      <c r="H490">
        <f t="shared" si="124"/>
        <v>111600</v>
      </c>
      <c r="I490">
        <f t="shared" si="125"/>
        <v>25</v>
      </c>
      <c r="J490">
        <f t="shared" si="126"/>
        <v>106600</v>
      </c>
      <c r="K490" t="e">
        <f t="shared" si="127"/>
        <v>#N/A</v>
      </c>
      <c r="L490">
        <f t="shared" si="128"/>
        <v>101600</v>
      </c>
      <c r="M490" t="e">
        <f t="shared" si="129"/>
        <v>#N/A</v>
      </c>
      <c r="N490">
        <f t="shared" si="130"/>
        <v>96200</v>
      </c>
      <c r="O490" t="e">
        <f t="shared" si="131"/>
        <v>#N/A</v>
      </c>
    </row>
    <row r="491" spans="2:15" x14ac:dyDescent="0.25">
      <c r="B491">
        <v>96400</v>
      </c>
      <c r="C491" t="s">
        <v>182</v>
      </c>
      <c r="D491" t="s">
        <v>182</v>
      </c>
      <c r="E491" t="s">
        <v>182</v>
      </c>
      <c r="F491" t="s">
        <v>182</v>
      </c>
      <c r="H491">
        <f t="shared" si="124"/>
        <v>111800</v>
      </c>
      <c r="I491" t="e">
        <f t="shared" si="125"/>
        <v>#N/A</v>
      </c>
      <c r="J491">
        <f t="shared" si="126"/>
        <v>106800</v>
      </c>
      <c r="K491" t="e">
        <f t="shared" si="127"/>
        <v>#N/A</v>
      </c>
      <c r="L491">
        <f t="shared" si="128"/>
        <v>101800</v>
      </c>
      <c r="M491" t="e">
        <f t="shared" si="129"/>
        <v>#N/A</v>
      </c>
      <c r="N491">
        <f t="shared" si="130"/>
        <v>96400</v>
      </c>
      <c r="O491" t="e">
        <f t="shared" si="131"/>
        <v>#N/A</v>
      </c>
    </row>
    <row r="492" spans="2:15" x14ac:dyDescent="0.25">
      <c r="B492">
        <v>96600</v>
      </c>
      <c r="C492">
        <v>4</v>
      </c>
      <c r="D492">
        <v>2</v>
      </c>
      <c r="E492">
        <v>2</v>
      </c>
      <c r="F492">
        <v>2</v>
      </c>
      <c r="H492">
        <f t="shared" si="124"/>
        <v>112000</v>
      </c>
      <c r="I492">
        <f t="shared" si="125"/>
        <v>28</v>
      </c>
      <c r="J492">
        <f t="shared" si="126"/>
        <v>107000</v>
      </c>
      <c r="K492">
        <f t="shared" si="127"/>
        <v>18</v>
      </c>
      <c r="L492">
        <f t="shared" si="128"/>
        <v>102000</v>
      </c>
      <c r="M492">
        <f t="shared" si="129"/>
        <v>10</v>
      </c>
      <c r="N492">
        <f t="shared" si="130"/>
        <v>96600</v>
      </c>
      <c r="O492">
        <f t="shared" si="131"/>
        <v>2</v>
      </c>
    </row>
    <row r="493" spans="2:15" x14ac:dyDescent="0.25">
      <c r="B493">
        <v>96800</v>
      </c>
      <c r="C493">
        <v>2</v>
      </c>
      <c r="D493">
        <v>1</v>
      </c>
      <c r="E493">
        <v>1</v>
      </c>
      <c r="F493">
        <v>2</v>
      </c>
      <c r="H493">
        <f t="shared" si="124"/>
        <v>112200</v>
      </c>
      <c r="I493">
        <f t="shared" si="125"/>
        <v>26</v>
      </c>
      <c r="J493">
        <f t="shared" si="126"/>
        <v>107200</v>
      </c>
      <c r="K493">
        <f t="shared" si="127"/>
        <v>17</v>
      </c>
      <c r="L493">
        <f t="shared" si="128"/>
        <v>102200</v>
      </c>
      <c r="M493">
        <f t="shared" si="129"/>
        <v>9</v>
      </c>
      <c r="N493">
        <f t="shared" si="130"/>
        <v>96800</v>
      </c>
      <c r="O493">
        <f t="shared" si="131"/>
        <v>2</v>
      </c>
    </row>
    <row r="494" spans="2:15" x14ac:dyDescent="0.25">
      <c r="B494">
        <v>97000</v>
      </c>
      <c r="C494">
        <v>2</v>
      </c>
      <c r="D494">
        <v>2</v>
      </c>
      <c r="E494">
        <v>2</v>
      </c>
      <c r="F494">
        <v>3</v>
      </c>
      <c r="H494">
        <f t="shared" si="124"/>
        <v>112400</v>
      </c>
      <c r="I494">
        <f t="shared" si="125"/>
        <v>26</v>
      </c>
      <c r="J494">
        <f t="shared" si="126"/>
        <v>107400</v>
      </c>
      <c r="K494">
        <f t="shared" si="127"/>
        <v>18</v>
      </c>
      <c r="L494">
        <f t="shared" si="128"/>
        <v>102400</v>
      </c>
      <c r="M494">
        <f t="shared" si="129"/>
        <v>10</v>
      </c>
      <c r="N494">
        <f t="shared" si="130"/>
        <v>97000</v>
      </c>
      <c r="O494">
        <f t="shared" si="131"/>
        <v>3</v>
      </c>
    </row>
    <row r="495" spans="2:15" x14ac:dyDescent="0.25">
      <c r="B495">
        <v>97200</v>
      </c>
      <c r="C495">
        <v>3</v>
      </c>
      <c r="D495">
        <v>2</v>
      </c>
      <c r="E495">
        <v>2</v>
      </c>
      <c r="F495">
        <v>2</v>
      </c>
      <c r="H495">
        <f t="shared" si="124"/>
        <v>112600</v>
      </c>
      <c r="I495">
        <f t="shared" si="125"/>
        <v>27</v>
      </c>
      <c r="J495">
        <f t="shared" si="126"/>
        <v>107600</v>
      </c>
      <c r="K495">
        <f t="shared" si="127"/>
        <v>18</v>
      </c>
      <c r="L495">
        <f t="shared" si="128"/>
        <v>102600</v>
      </c>
      <c r="M495">
        <f t="shared" si="129"/>
        <v>10</v>
      </c>
      <c r="N495">
        <f t="shared" si="130"/>
        <v>97200</v>
      </c>
      <c r="O495">
        <f t="shared" si="131"/>
        <v>2</v>
      </c>
    </row>
    <row r="496" spans="2:15" x14ac:dyDescent="0.25">
      <c r="B496">
        <v>97400</v>
      </c>
      <c r="C496" t="s">
        <v>182</v>
      </c>
      <c r="D496" t="s">
        <v>182</v>
      </c>
      <c r="E496" t="s">
        <v>182</v>
      </c>
      <c r="F496" t="s">
        <v>182</v>
      </c>
      <c r="H496">
        <f t="shared" si="124"/>
        <v>112800</v>
      </c>
      <c r="I496" t="e">
        <f t="shared" si="125"/>
        <v>#N/A</v>
      </c>
      <c r="J496">
        <f t="shared" si="126"/>
        <v>107800</v>
      </c>
      <c r="K496" t="e">
        <f t="shared" si="127"/>
        <v>#N/A</v>
      </c>
      <c r="L496">
        <f t="shared" si="128"/>
        <v>102800</v>
      </c>
      <c r="M496" t="e">
        <f t="shared" si="129"/>
        <v>#N/A</v>
      </c>
      <c r="N496">
        <f t="shared" si="130"/>
        <v>97400</v>
      </c>
      <c r="O496" t="e">
        <f t="shared" si="131"/>
        <v>#N/A</v>
      </c>
    </row>
    <row r="497" spans="2:15" x14ac:dyDescent="0.25">
      <c r="B497">
        <v>97600</v>
      </c>
      <c r="C497">
        <v>1</v>
      </c>
      <c r="D497">
        <v>1</v>
      </c>
      <c r="E497">
        <v>1</v>
      </c>
      <c r="F497">
        <v>1</v>
      </c>
      <c r="H497">
        <f t="shared" si="124"/>
        <v>113000</v>
      </c>
      <c r="I497">
        <f t="shared" si="125"/>
        <v>25</v>
      </c>
      <c r="J497">
        <f t="shared" si="126"/>
        <v>108000</v>
      </c>
      <c r="K497">
        <f t="shared" si="127"/>
        <v>17</v>
      </c>
      <c r="L497">
        <f t="shared" si="128"/>
        <v>103000</v>
      </c>
      <c r="M497">
        <f t="shared" si="129"/>
        <v>9</v>
      </c>
      <c r="N497">
        <f t="shared" si="130"/>
        <v>97600</v>
      </c>
      <c r="O497">
        <f t="shared" si="131"/>
        <v>1</v>
      </c>
    </row>
    <row r="498" spans="2:15" x14ac:dyDescent="0.25">
      <c r="B498">
        <v>97800</v>
      </c>
      <c r="C498">
        <v>1</v>
      </c>
      <c r="D498">
        <v>1</v>
      </c>
      <c r="E498">
        <v>1</v>
      </c>
      <c r="F498">
        <v>1</v>
      </c>
      <c r="H498">
        <f t="shared" si="124"/>
        <v>113200</v>
      </c>
      <c r="I498">
        <f t="shared" si="125"/>
        <v>25</v>
      </c>
      <c r="J498">
        <f t="shared" si="126"/>
        <v>108200</v>
      </c>
      <c r="K498">
        <f t="shared" si="127"/>
        <v>17</v>
      </c>
      <c r="L498">
        <f t="shared" si="128"/>
        <v>103200</v>
      </c>
      <c r="M498">
        <f t="shared" si="129"/>
        <v>9</v>
      </c>
      <c r="N498">
        <f t="shared" si="130"/>
        <v>97800</v>
      </c>
      <c r="O498">
        <f t="shared" si="131"/>
        <v>1</v>
      </c>
    </row>
    <row r="499" spans="2:15" x14ac:dyDescent="0.25">
      <c r="B499">
        <v>98000</v>
      </c>
      <c r="C499" t="s">
        <v>182</v>
      </c>
      <c r="D499" t="s">
        <v>182</v>
      </c>
      <c r="E499" t="s">
        <v>182</v>
      </c>
      <c r="F499" t="s">
        <v>182</v>
      </c>
      <c r="H499">
        <f t="shared" si="124"/>
        <v>113400</v>
      </c>
      <c r="I499" t="e">
        <f t="shared" si="125"/>
        <v>#N/A</v>
      </c>
      <c r="J499">
        <f t="shared" si="126"/>
        <v>108400</v>
      </c>
      <c r="K499" t="e">
        <f t="shared" si="127"/>
        <v>#N/A</v>
      </c>
      <c r="L499">
        <f t="shared" si="128"/>
        <v>103400</v>
      </c>
      <c r="M499" t="e">
        <f t="shared" si="129"/>
        <v>#N/A</v>
      </c>
      <c r="N499">
        <f t="shared" si="130"/>
        <v>98000</v>
      </c>
      <c r="O499" t="e">
        <f t="shared" si="131"/>
        <v>#N/A</v>
      </c>
    </row>
    <row r="500" spans="2:15" x14ac:dyDescent="0.25">
      <c r="B500">
        <v>98200</v>
      </c>
      <c r="C500" t="s">
        <v>182</v>
      </c>
      <c r="D500" t="s">
        <v>182</v>
      </c>
      <c r="E500" t="s">
        <v>182</v>
      </c>
      <c r="F500" t="s">
        <v>182</v>
      </c>
      <c r="H500">
        <f t="shared" si="124"/>
        <v>113600</v>
      </c>
      <c r="I500" t="e">
        <f t="shared" si="125"/>
        <v>#N/A</v>
      </c>
      <c r="J500">
        <f t="shared" si="126"/>
        <v>108600</v>
      </c>
      <c r="K500" t="e">
        <f t="shared" si="127"/>
        <v>#N/A</v>
      </c>
      <c r="L500">
        <f t="shared" si="128"/>
        <v>103600</v>
      </c>
      <c r="M500" t="e">
        <f t="shared" si="129"/>
        <v>#N/A</v>
      </c>
      <c r="N500">
        <f t="shared" si="130"/>
        <v>98200</v>
      </c>
      <c r="O500" t="e">
        <f t="shared" si="131"/>
        <v>#N/A</v>
      </c>
    </row>
    <row r="501" spans="2:15" x14ac:dyDescent="0.25">
      <c r="B501">
        <v>98400</v>
      </c>
      <c r="C501">
        <v>1</v>
      </c>
      <c r="D501">
        <v>1</v>
      </c>
      <c r="E501">
        <v>1</v>
      </c>
      <c r="F501">
        <v>1</v>
      </c>
      <c r="H501">
        <f t="shared" si="124"/>
        <v>113800</v>
      </c>
      <c r="I501">
        <f t="shared" si="125"/>
        <v>25</v>
      </c>
      <c r="J501">
        <f t="shared" si="126"/>
        <v>108800</v>
      </c>
      <c r="K501">
        <f t="shared" si="127"/>
        <v>17</v>
      </c>
      <c r="L501">
        <f t="shared" si="128"/>
        <v>103800</v>
      </c>
      <c r="M501">
        <f t="shared" si="129"/>
        <v>9</v>
      </c>
      <c r="N501">
        <f t="shared" si="130"/>
        <v>98400</v>
      </c>
      <c r="O501">
        <f t="shared" si="131"/>
        <v>1</v>
      </c>
    </row>
    <row r="502" spans="2:15" x14ac:dyDescent="0.25">
      <c r="B502">
        <v>98600</v>
      </c>
      <c r="C502" t="s">
        <v>182</v>
      </c>
      <c r="D502" t="s">
        <v>182</v>
      </c>
      <c r="E502" t="s">
        <v>182</v>
      </c>
      <c r="F502" t="s">
        <v>182</v>
      </c>
      <c r="H502">
        <f t="shared" si="124"/>
        <v>114000</v>
      </c>
      <c r="I502" t="e">
        <f t="shared" si="125"/>
        <v>#N/A</v>
      </c>
      <c r="J502">
        <f t="shared" si="126"/>
        <v>109000</v>
      </c>
      <c r="K502" t="e">
        <f t="shared" si="127"/>
        <v>#N/A</v>
      </c>
      <c r="L502">
        <f t="shared" si="128"/>
        <v>104000</v>
      </c>
      <c r="M502" t="e">
        <f t="shared" si="129"/>
        <v>#N/A</v>
      </c>
      <c r="N502">
        <f t="shared" si="130"/>
        <v>98600</v>
      </c>
      <c r="O502" t="e">
        <f t="shared" si="131"/>
        <v>#N/A</v>
      </c>
    </row>
    <row r="503" spans="2:15" x14ac:dyDescent="0.25">
      <c r="B503">
        <v>98800</v>
      </c>
      <c r="C503">
        <v>1</v>
      </c>
      <c r="D503">
        <v>1</v>
      </c>
      <c r="E503">
        <v>1</v>
      </c>
      <c r="F503">
        <v>1</v>
      </c>
      <c r="H503">
        <f t="shared" si="124"/>
        <v>114200</v>
      </c>
      <c r="I503">
        <f t="shared" si="125"/>
        <v>25</v>
      </c>
      <c r="J503">
        <f t="shared" si="126"/>
        <v>109200</v>
      </c>
      <c r="K503">
        <f t="shared" si="127"/>
        <v>17</v>
      </c>
      <c r="L503">
        <f t="shared" si="128"/>
        <v>104200</v>
      </c>
      <c r="M503">
        <f t="shared" si="129"/>
        <v>9</v>
      </c>
      <c r="N503">
        <f t="shared" si="130"/>
        <v>98800</v>
      </c>
      <c r="O503">
        <f t="shared" si="131"/>
        <v>1</v>
      </c>
    </row>
    <row r="504" spans="2:15" x14ac:dyDescent="0.25">
      <c r="B504">
        <v>99000</v>
      </c>
      <c r="C504" t="s">
        <v>182</v>
      </c>
      <c r="D504" t="s">
        <v>182</v>
      </c>
      <c r="E504" t="s">
        <v>182</v>
      </c>
      <c r="F504" t="s">
        <v>182</v>
      </c>
      <c r="H504">
        <f t="shared" si="124"/>
        <v>114400</v>
      </c>
      <c r="I504" t="e">
        <f t="shared" si="125"/>
        <v>#N/A</v>
      </c>
      <c r="J504">
        <f t="shared" si="126"/>
        <v>109400</v>
      </c>
      <c r="K504" t="e">
        <f t="shared" si="127"/>
        <v>#N/A</v>
      </c>
      <c r="L504">
        <f t="shared" si="128"/>
        <v>104400</v>
      </c>
      <c r="M504" t="e">
        <f t="shared" si="129"/>
        <v>#N/A</v>
      </c>
      <c r="N504">
        <f t="shared" si="130"/>
        <v>99000</v>
      </c>
      <c r="O504" t="e">
        <f t="shared" si="131"/>
        <v>#N/A</v>
      </c>
    </row>
    <row r="505" spans="2:15" x14ac:dyDescent="0.25">
      <c r="B505">
        <v>99200</v>
      </c>
      <c r="C505" t="s">
        <v>182</v>
      </c>
      <c r="D505" t="s">
        <v>182</v>
      </c>
      <c r="E505" t="s">
        <v>182</v>
      </c>
      <c r="F505" t="s">
        <v>182</v>
      </c>
      <c r="H505">
        <f t="shared" si="124"/>
        <v>114600</v>
      </c>
      <c r="I505" t="e">
        <f t="shared" si="125"/>
        <v>#N/A</v>
      </c>
      <c r="J505">
        <f t="shared" si="126"/>
        <v>109600</v>
      </c>
      <c r="K505" t="e">
        <f t="shared" si="127"/>
        <v>#N/A</v>
      </c>
      <c r="L505">
        <f t="shared" si="128"/>
        <v>104600</v>
      </c>
      <c r="M505" t="e">
        <f t="shared" si="129"/>
        <v>#N/A</v>
      </c>
      <c r="N505">
        <f t="shared" si="130"/>
        <v>99200</v>
      </c>
      <c r="O505" t="e">
        <f t="shared" si="131"/>
        <v>#N/A</v>
      </c>
    </row>
    <row r="506" spans="2:15" x14ac:dyDescent="0.25">
      <c r="B506">
        <v>99400</v>
      </c>
      <c r="C506" t="s">
        <v>182</v>
      </c>
      <c r="D506" t="s">
        <v>182</v>
      </c>
      <c r="E506" t="s">
        <v>182</v>
      </c>
      <c r="F506" t="s">
        <v>182</v>
      </c>
      <c r="H506">
        <f t="shared" si="124"/>
        <v>114800</v>
      </c>
      <c r="I506" t="e">
        <f t="shared" si="125"/>
        <v>#N/A</v>
      </c>
      <c r="J506">
        <f t="shared" si="126"/>
        <v>109800</v>
      </c>
      <c r="K506" t="e">
        <f t="shared" si="127"/>
        <v>#N/A</v>
      </c>
      <c r="L506">
        <f t="shared" si="128"/>
        <v>104800</v>
      </c>
      <c r="M506" t="e">
        <f t="shared" si="129"/>
        <v>#N/A</v>
      </c>
      <c r="N506">
        <f t="shared" si="130"/>
        <v>99400</v>
      </c>
      <c r="O506" t="e">
        <f t="shared" si="131"/>
        <v>#N/A</v>
      </c>
    </row>
    <row r="507" spans="2:15" x14ac:dyDescent="0.25">
      <c r="B507">
        <v>99600</v>
      </c>
      <c r="C507" t="s">
        <v>182</v>
      </c>
      <c r="D507" t="s">
        <v>182</v>
      </c>
      <c r="E507" t="s">
        <v>182</v>
      </c>
      <c r="F507" t="s">
        <v>182</v>
      </c>
      <c r="H507">
        <f t="shared" si="124"/>
        <v>115000</v>
      </c>
      <c r="I507" t="e">
        <f t="shared" si="125"/>
        <v>#N/A</v>
      </c>
      <c r="J507">
        <f t="shared" si="126"/>
        <v>110000</v>
      </c>
      <c r="K507" t="e">
        <f t="shared" si="127"/>
        <v>#N/A</v>
      </c>
      <c r="L507">
        <f t="shared" si="128"/>
        <v>105000</v>
      </c>
      <c r="M507" t="e">
        <f t="shared" si="129"/>
        <v>#N/A</v>
      </c>
      <c r="N507">
        <f t="shared" si="130"/>
        <v>99600</v>
      </c>
      <c r="O507" t="e">
        <f t="shared" si="131"/>
        <v>#N/A</v>
      </c>
    </row>
    <row r="508" spans="2:15" x14ac:dyDescent="0.25">
      <c r="B508">
        <v>99800</v>
      </c>
      <c r="C508" t="s">
        <v>182</v>
      </c>
      <c r="D508" t="s">
        <v>182</v>
      </c>
      <c r="E508" t="s">
        <v>182</v>
      </c>
      <c r="F508" t="s">
        <v>182</v>
      </c>
      <c r="H508">
        <f t="shared" si="124"/>
        <v>115200</v>
      </c>
      <c r="I508" t="e">
        <f t="shared" si="125"/>
        <v>#N/A</v>
      </c>
      <c r="J508">
        <f t="shared" si="126"/>
        <v>110200</v>
      </c>
      <c r="K508" t="e">
        <f t="shared" si="127"/>
        <v>#N/A</v>
      </c>
      <c r="L508">
        <f t="shared" si="128"/>
        <v>105200</v>
      </c>
      <c r="M508" t="e">
        <f t="shared" si="129"/>
        <v>#N/A</v>
      </c>
      <c r="N508">
        <f t="shared" si="130"/>
        <v>99800</v>
      </c>
      <c r="O508" t="e">
        <f t="shared" si="131"/>
        <v>#N/A</v>
      </c>
    </row>
    <row r="509" spans="2:15" x14ac:dyDescent="0.25">
      <c r="B509">
        <v>100000</v>
      </c>
      <c r="C509" t="s">
        <v>182</v>
      </c>
      <c r="D509" t="s">
        <v>182</v>
      </c>
      <c r="E509" t="s">
        <v>182</v>
      </c>
      <c r="F509" t="s">
        <v>182</v>
      </c>
      <c r="H509">
        <f t="shared" si="124"/>
        <v>115400</v>
      </c>
      <c r="I509" t="e">
        <f t="shared" si="125"/>
        <v>#N/A</v>
      </c>
      <c r="J509">
        <f t="shared" si="126"/>
        <v>110400</v>
      </c>
      <c r="K509" t="e">
        <f t="shared" si="127"/>
        <v>#N/A</v>
      </c>
      <c r="L509">
        <f t="shared" si="128"/>
        <v>105400</v>
      </c>
      <c r="M509" t="e">
        <f t="shared" si="129"/>
        <v>#N/A</v>
      </c>
      <c r="N509">
        <f t="shared" si="130"/>
        <v>100000</v>
      </c>
      <c r="O509" t="e">
        <f t="shared" si="131"/>
        <v>#N/A</v>
      </c>
    </row>
    <row r="510" spans="2:15" x14ac:dyDescent="0.25">
      <c r="B510">
        <v>100200</v>
      </c>
      <c r="C510">
        <v>2</v>
      </c>
      <c r="D510">
        <v>1</v>
      </c>
      <c r="E510">
        <v>1</v>
      </c>
      <c r="F510">
        <v>1</v>
      </c>
      <c r="H510">
        <f t="shared" si="124"/>
        <v>115600</v>
      </c>
      <c r="I510">
        <f t="shared" si="125"/>
        <v>26</v>
      </c>
      <c r="J510">
        <f t="shared" si="126"/>
        <v>110600</v>
      </c>
      <c r="K510">
        <f t="shared" si="127"/>
        <v>17</v>
      </c>
      <c r="L510">
        <f t="shared" si="128"/>
        <v>105600</v>
      </c>
      <c r="M510">
        <f t="shared" si="129"/>
        <v>9</v>
      </c>
      <c r="N510">
        <f t="shared" si="130"/>
        <v>100200</v>
      </c>
      <c r="O510">
        <f t="shared" si="131"/>
        <v>1</v>
      </c>
    </row>
    <row r="511" spans="2:15" x14ac:dyDescent="0.25">
      <c r="B511">
        <v>100400</v>
      </c>
      <c r="C511">
        <v>3</v>
      </c>
      <c r="D511">
        <v>2</v>
      </c>
      <c r="E511">
        <v>2</v>
      </c>
      <c r="F511">
        <v>2</v>
      </c>
      <c r="H511">
        <f t="shared" si="124"/>
        <v>115800</v>
      </c>
      <c r="I511">
        <f t="shared" si="125"/>
        <v>27</v>
      </c>
      <c r="J511">
        <f t="shared" si="126"/>
        <v>110800</v>
      </c>
      <c r="K511">
        <f t="shared" si="127"/>
        <v>18</v>
      </c>
      <c r="L511">
        <f t="shared" si="128"/>
        <v>105800</v>
      </c>
      <c r="M511">
        <f t="shared" si="129"/>
        <v>10</v>
      </c>
      <c r="N511">
        <f t="shared" si="130"/>
        <v>100400</v>
      </c>
      <c r="O511">
        <f t="shared" si="131"/>
        <v>2</v>
      </c>
    </row>
    <row r="512" spans="2:15" x14ac:dyDescent="0.25">
      <c r="B512">
        <v>100600</v>
      </c>
      <c r="C512">
        <v>1</v>
      </c>
      <c r="D512" t="s">
        <v>182</v>
      </c>
      <c r="E512" t="s">
        <v>182</v>
      </c>
      <c r="F512" t="s">
        <v>182</v>
      </c>
      <c r="H512">
        <f t="shared" si="124"/>
        <v>116000</v>
      </c>
      <c r="I512">
        <f t="shared" si="125"/>
        <v>25</v>
      </c>
      <c r="J512">
        <f t="shared" si="126"/>
        <v>111000</v>
      </c>
      <c r="K512" t="e">
        <f t="shared" si="127"/>
        <v>#N/A</v>
      </c>
      <c r="L512">
        <f t="shared" si="128"/>
        <v>106000</v>
      </c>
      <c r="M512" t="e">
        <f t="shared" si="129"/>
        <v>#N/A</v>
      </c>
      <c r="N512">
        <f t="shared" si="130"/>
        <v>100600</v>
      </c>
      <c r="O512" t="e">
        <f t="shared" si="131"/>
        <v>#N/A</v>
      </c>
    </row>
    <row r="513" spans="2:15" x14ac:dyDescent="0.25">
      <c r="B513">
        <v>100800</v>
      </c>
      <c r="C513">
        <v>1</v>
      </c>
      <c r="D513">
        <v>1</v>
      </c>
      <c r="E513">
        <v>1</v>
      </c>
      <c r="F513">
        <v>1</v>
      </c>
      <c r="H513">
        <f t="shared" si="124"/>
        <v>116200</v>
      </c>
      <c r="I513">
        <f t="shared" si="125"/>
        <v>25</v>
      </c>
      <c r="J513">
        <f t="shared" si="126"/>
        <v>111200</v>
      </c>
      <c r="K513">
        <f t="shared" si="127"/>
        <v>17</v>
      </c>
      <c r="L513">
        <f t="shared" si="128"/>
        <v>106200</v>
      </c>
      <c r="M513">
        <f t="shared" si="129"/>
        <v>9</v>
      </c>
      <c r="N513">
        <f t="shared" si="130"/>
        <v>100800</v>
      </c>
      <c r="O513">
        <f t="shared" si="131"/>
        <v>1</v>
      </c>
    </row>
    <row r="514" spans="2:15" x14ac:dyDescent="0.25">
      <c r="B514">
        <v>101000</v>
      </c>
      <c r="C514" t="s">
        <v>182</v>
      </c>
      <c r="D514" t="s">
        <v>182</v>
      </c>
      <c r="E514" t="s">
        <v>182</v>
      </c>
      <c r="F514" t="s">
        <v>182</v>
      </c>
      <c r="H514">
        <f t="shared" si="124"/>
        <v>116400</v>
      </c>
      <c r="I514" t="e">
        <f t="shared" si="125"/>
        <v>#N/A</v>
      </c>
      <c r="J514">
        <f t="shared" si="126"/>
        <v>111400</v>
      </c>
      <c r="K514" t="e">
        <f t="shared" si="127"/>
        <v>#N/A</v>
      </c>
      <c r="L514">
        <f t="shared" si="128"/>
        <v>106400</v>
      </c>
      <c r="M514" t="e">
        <f t="shared" si="129"/>
        <v>#N/A</v>
      </c>
      <c r="N514">
        <f t="shared" si="130"/>
        <v>101000</v>
      </c>
      <c r="O514" t="e">
        <f t="shared" si="131"/>
        <v>#N/A</v>
      </c>
    </row>
    <row r="515" spans="2:15" x14ac:dyDescent="0.25">
      <c r="B515">
        <v>101200</v>
      </c>
      <c r="C515">
        <v>3</v>
      </c>
      <c r="D515">
        <v>1</v>
      </c>
      <c r="E515">
        <v>1</v>
      </c>
      <c r="F515">
        <v>1</v>
      </c>
      <c r="H515">
        <f t="shared" si="124"/>
        <v>116600</v>
      </c>
      <c r="I515">
        <f t="shared" si="125"/>
        <v>27</v>
      </c>
      <c r="J515">
        <f t="shared" si="126"/>
        <v>111600</v>
      </c>
      <c r="K515">
        <f t="shared" si="127"/>
        <v>17</v>
      </c>
      <c r="L515">
        <f t="shared" si="128"/>
        <v>106600</v>
      </c>
      <c r="M515">
        <f t="shared" si="129"/>
        <v>9</v>
      </c>
      <c r="N515">
        <f t="shared" si="130"/>
        <v>101200</v>
      </c>
      <c r="O515">
        <f t="shared" si="131"/>
        <v>1</v>
      </c>
    </row>
    <row r="516" spans="2:15" x14ac:dyDescent="0.25">
      <c r="B516">
        <v>101400</v>
      </c>
      <c r="C516" t="s">
        <v>182</v>
      </c>
      <c r="D516" t="s">
        <v>182</v>
      </c>
      <c r="E516" t="s">
        <v>182</v>
      </c>
      <c r="F516" t="s">
        <v>182</v>
      </c>
      <c r="H516">
        <f t="shared" si="124"/>
        <v>116800</v>
      </c>
      <c r="I516" t="e">
        <f t="shared" si="125"/>
        <v>#N/A</v>
      </c>
      <c r="J516">
        <f t="shared" si="126"/>
        <v>111800</v>
      </c>
      <c r="K516" t="e">
        <f t="shared" si="127"/>
        <v>#N/A</v>
      </c>
      <c r="L516">
        <f t="shared" si="128"/>
        <v>106800</v>
      </c>
      <c r="M516" t="e">
        <f t="shared" si="129"/>
        <v>#N/A</v>
      </c>
      <c r="N516">
        <f t="shared" si="130"/>
        <v>101400</v>
      </c>
      <c r="O516" t="e">
        <f t="shared" si="131"/>
        <v>#N/A</v>
      </c>
    </row>
    <row r="517" spans="2:15" x14ac:dyDescent="0.25">
      <c r="B517">
        <v>101600</v>
      </c>
      <c r="C517">
        <v>1</v>
      </c>
      <c r="D517">
        <v>1</v>
      </c>
      <c r="E517">
        <v>1</v>
      </c>
      <c r="F517">
        <v>1</v>
      </c>
      <c r="H517">
        <f t="shared" si="124"/>
        <v>117000</v>
      </c>
      <c r="I517">
        <f t="shared" si="125"/>
        <v>25</v>
      </c>
      <c r="J517">
        <f t="shared" si="126"/>
        <v>112000</v>
      </c>
      <c r="K517">
        <f t="shared" si="127"/>
        <v>17</v>
      </c>
      <c r="L517">
        <f t="shared" si="128"/>
        <v>107000</v>
      </c>
      <c r="M517">
        <f t="shared" si="129"/>
        <v>9</v>
      </c>
      <c r="N517">
        <f t="shared" si="130"/>
        <v>101600</v>
      </c>
      <c r="O517">
        <f t="shared" si="131"/>
        <v>1</v>
      </c>
    </row>
    <row r="518" spans="2:15" x14ac:dyDescent="0.25">
      <c r="B518">
        <v>101800</v>
      </c>
      <c r="C518">
        <v>1</v>
      </c>
      <c r="D518">
        <v>1</v>
      </c>
      <c r="E518">
        <v>1</v>
      </c>
      <c r="F518">
        <v>1</v>
      </c>
      <c r="H518">
        <f t="shared" si="124"/>
        <v>117200</v>
      </c>
      <c r="I518">
        <f t="shared" si="125"/>
        <v>25</v>
      </c>
      <c r="J518">
        <f t="shared" si="126"/>
        <v>112200</v>
      </c>
      <c r="K518">
        <f t="shared" si="127"/>
        <v>17</v>
      </c>
      <c r="L518">
        <f t="shared" si="128"/>
        <v>107200</v>
      </c>
      <c r="M518">
        <f t="shared" si="129"/>
        <v>9</v>
      </c>
      <c r="N518">
        <f t="shared" si="130"/>
        <v>101800</v>
      </c>
      <c r="O518">
        <f t="shared" si="131"/>
        <v>1</v>
      </c>
    </row>
    <row r="519" spans="2:15" x14ac:dyDescent="0.25">
      <c r="B519">
        <v>102000</v>
      </c>
      <c r="C519" t="s">
        <v>182</v>
      </c>
      <c r="D519" t="s">
        <v>182</v>
      </c>
      <c r="E519" t="s">
        <v>182</v>
      </c>
      <c r="F519" t="s">
        <v>182</v>
      </c>
      <c r="H519">
        <f t="shared" si="124"/>
        <v>117400</v>
      </c>
      <c r="I519" t="e">
        <f t="shared" si="125"/>
        <v>#N/A</v>
      </c>
      <c r="J519">
        <f t="shared" si="126"/>
        <v>112400</v>
      </c>
      <c r="K519" t="e">
        <f t="shared" si="127"/>
        <v>#N/A</v>
      </c>
      <c r="L519">
        <f t="shared" si="128"/>
        <v>107400</v>
      </c>
      <c r="M519" t="e">
        <f t="shared" si="129"/>
        <v>#N/A</v>
      </c>
      <c r="N519">
        <f t="shared" si="130"/>
        <v>102000</v>
      </c>
      <c r="O519" t="e">
        <f t="shared" si="131"/>
        <v>#N/A</v>
      </c>
    </row>
    <row r="520" spans="2:15" x14ac:dyDescent="0.25">
      <c r="B520">
        <v>102200</v>
      </c>
      <c r="C520" t="s">
        <v>182</v>
      </c>
      <c r="D520" t="s">
        <v>182</v>
      </c>
      <c r="E520" t="s">
        <v>182</v>
      </c>
      <c r="F520" t="s">
        <v>182</v>
      </c>
      <c r="H520">
        <f t="shared" si="124"/>
        <v>117600</v>
      </c>
      <c r="I520" t="e">
        <f t="shared" si="125"/>
        <v>#N/A</v>
      </c>
      <c r="J520">
        <f t="shared" si="126"/>
        <v>112600</v>
      </c>
      <c r="K520" t="e">
        <f t="shared" si="127"/>
        <v>#N/A</v>
      </c>
      <c r="L520">
        <f t="shared" si="128"/>
        <v>107600</v>
      </c>
      <c r="M520" t="e">
        <f t="shared" si="129"/>
        <v>#N/A</v>
      </c>
      <c r="N520">
        <f t="shared" si="130"/>
        <v>102200</v>
      </c>
      <c r="O520" t="e">
        <f t="shared" si="131"/>
        <v>#N/A</v>
      </c>
    </row>
    <row r="521" spans="2:15" x14ac:dyDescent="0.25">
      <c r="B521">
        <v>102400</v>
      </c>
      <c r="C521">
        <v>4</v>
      </c>
      <c r="D521">
        <v>3</v>
      </c>
      <c r="E521">
        <v>3</v>
      </c>
      <c r="F521">
        <v>3</v>
      </c>
      <c r="H521">
        <f t="shared" si="124"/>
        <v>117800</v>
      </c>
      <c r="I521">
        <f t="shared" si="125"/>
        <v>28</v>
      </c>
      <c r="J521">
        <f t="shared" si="126"/>
        <v>112800</v>
      </c>
      <c r="K521">
        <f t="shared" si="127"/>
        <v>19</v>
      </c>
      <c r="L521">
        <f t="shared" si="128"/>
        <v>107800</v>
      </c>
      <c r="M521">
        <f t="shared" si="129"/>
        <v>11</v>
      </c>
      <c r="N521">
        <f t="shared" si="130"/>
        <v>102400</v>
      </c>
      <c r="O521">
        <f t="shared" si="131"/>
        <v>3</v>
      </c>
    </row>
    <row r="522" spans="2:15" x14ac:dyDescent="0.25">
      <c r="B522">
        <v>102600</v>
      </c>
      <c r="C522">
        <v>1</v>
      </c>
      <c r="D522">
        <v>1</v>
      </c>
      <c r="E522">
        <v>1</v>
      </c>
      <c r="F522">
        <v>1</v>
      </c>
      <c r="H522">
        <f t="shared" si="124"/>
        <v>118000</v>
      </c>
      <c r="I522">
        <f t="shared" si="125"/>
        <v>25</v>
      </c>
      <c r="J522">
        <f t="shared" si="126"/>
        <v>113000</v>
      </c>
      <c r="K522">
        <f t="shared" si="127"/>
        <v>17</v>
      </c>
      <c r="L522">
        <f t="shared" si="128"/>
        <v>108000</v>
      </c>
      <c r="M522">
        <f t="shared" si="129"/>
        <v>9</v>
      </c>
      <c r="N522">
        <f t="shared" si="130"/>
        <v>102600</v>
      </c>
      <c r="O522">
        <f t="shared" si="131"/>
        <v>1</v>
      </c>
    </row>
    <row r="523" spans="2:15" x14ac:dyDescent="0.25">
      <c r="B523">
        <v>102800</v>
      </c>
      <c r="C523">
        <v>3</v>
      </c>
      <c r="D523" t="s">
        <v>182</v>
      </c>
      <c r="E523">
        <v>1</v>
      </c>
      <c r="F523">
        <v>1</v>
      </c>
      <c r="H523">
        <f t="shared" si="124"/>
        <v>118200</v>
      </c>
      <c r="I523">
        <f t="shared" si="125"/>
        <v>27</v>
      </c>
      <c r="J523">
        <f t="shared" si="126"/>
        <v>113200</v>
      </c>
      <c r="K523" t="e">
        <f t="shared" si="127"/>
        <v>#N/A</v>
      </c>
      <c r="L523">
        <f t="shared" si="128"/>
        <v>108200</v>
      </c>
      <c r="M523">
        <f t="shared" si="129"/>
        <v>9</v>
      </c>
      <c r="N523">
        <f t="shared" si="130"/>
        <v>102800</v>
      </c>
      <c r="O523">
        <f t="shared" si="131"/>
        <v>1</v>
      </c>
    </row>
    <row r="524" spans="2:15" x14ac:dyDescent="0.25">
      <c r="B524">
        <v>103000</v>
      </c>
      <c r="C524">
        <v>4</v>
      </c>
      <c r="D524">
        <v>4</v>
      </c>
      <c r="E524">
        <v>4</v>
      </c>
      <c r="F524">
        <v>3</v>
      </c>
      <c r="H524">
        <f t="shared" ref="H524:H587" si="132">B524+$N$9</f>
        <v>118400</v>
      </c>
      <c r="I524">
        <f t="shared" ref="I524:I587" si="133">IF(C524="",NA(),C524+O$9)</f>
        <v>28</v>
      </c>
      <c r="J524">
        <f t="shared" ref="J524:J587" si="134">$N524+L$9</f>
        <v>113400</v>
      </c>
      <c r="K524">
        <f t="shared" ref="K524:K587" si="135">IF(D524="",NA(),D524+M$9)</f>
        <v>20</v>
      </c>
      <c r="L524">
        <f t="shared" ref="L524:L587" si="136">$N524+J$9</f>
        <v>108400</v>
      </c>
      <c r="M524">
        <f t="shared" ref="M524:M587" si="137">IF(E524="",NA(),E524+K$9)</f>
        <v>12</v>
      </c>
      <c r="N524">
        <f t="shared" ref="N524:N587" si="138">$B524+I$9</f>
        <v>103000</v>
      </c>
      <c r="O524">
        <f t="shared" ref="O524:O587" si="139">IF(F524="",NA(),F524+I$9)</f>
        <v>3</v>
      </c>
    </row>
    <row r="525" spans="2:15" x14ac:dyDescent="0.25">
      <c r="B525">
        <v>103200</v>
      </c>
      <c r="C525">
        <v>1</v>
      </c>
      <c r="D525">
        <v>1</v>
      </c>
      <c r="E525">
        <v>1</v>
      </c>
      <c r="F525">
        <v>1</v>
      </c>
      <c r="H525">
        <f t="shared" si="132"/>
        <v>118600</v>
      </c>
      <c r="I525">
        <f t="shared" si="133"/>
        <v>25</v>
      </c>
      <c r="J525">
        <f t="shared" si="134"/>
        <v>113600</v>
      </c>
      <c r="K525">
        <f t="shared" si="135"/>
        <v>17</v>
      </c>
      <c r="L525">
        <f t="shared" si="136"/>
        <v>108600</v>
      </c>
      <c r="M525">
        <f t="shared" si="137"/>
        <v>9</v>
      </c>
      <c r="N525">
        <f t="shared" si="138"/>
        <v>103200</v>
      </c>
      <c r="O525">
        <f t="shared" si="139"/>
        <v>1</v>
      </c>
    </row>
    <row r="526" spans="2:15" x14ac:dyDescent="0.25">
      <c r="B526">
        <v>103400</v>
      </c>
      <c r="C526" t="s">
        <v>182</v>
      </c>
      <c r="D526" t="s">
        <v>182</v>
      </c>
      <c r="E526" t="s">
        <v>182</v>
      </c>
      <c r="F526" t="s">
        <v>182</v>
      </c>
      <c r="H526">
        <f t="shared" si="132"/>
        <v>118800</v>
      </c>
      <c r="I526" t="e">
        <f t="shared" si="133"/>
        <v>#N/A</v>
      </c>
      <c r="J526">
        <f t="shared" si="134"/>
        <v>113800</v>
      </c>
      <c r="K526" t="e">
        <f t="shared" si="135"/>
        <v>#N/A</v>
      </c>
      <c r="L526">
        <f t="shared" si="136"/>
        <v>108800</v>
      </c>
      <c r="M526" t="e">
        <f t="shared" si="137"/>
        <v>#N/A</v>
      </c>
      <c r="N526">
        <f t="shared" si="138"/>
        <v>103400</v>
      </c>
      <c r="O526" t="e">
        <f t="shared" si="139"/>
        <v>#N/A</v>
      </c>
    </row>
    <row r="527" spans="2:15" x14ac:dyDescent="0.25">
      <c r="B527">
        <v>103600</v>
      </c>
      <c r="C527">
        <v>4</v>
      </c>
      <c r="D527">
        <v>1</v>
      </c>
      <c r="E527">
        <v>1</v>
      </c>
      <c r="F527">
        <v>1</v>
      </c>
      <c r="H527">
        <f t="shared" si="132"/>
        <v>119000</v>
      </c>
      <c r="I527">
        <f t="shared" si="133"/>
        <v>28</v>
      </c>
      <c r="J527">
        <f t="shared" si="134"/>
        <v>114000</v>
      </c>
      <c r="K527">
        <f t="shared" si="135"/>
        <v>17</v>
      </c>
      <c r="L527">
        <f t="shared" si="136"/>
        <v>109000</v>
      </c>
      <c r="M527">
        <f t="shared" si="137"/>
        <v>9</v>
      </c>
      <c r="N527">
        <f t="shared" si="138"/>
        <v>103600</v>
      </c>
      <c r="O527">
        <f t="shared" si="139"/>
        <v>1</v>
      </c>
    </row>
    <row r="528" spans="2:15" x14ac:dyDescent="0.25">
      <c r="B528">
        <v>103800</v>
      </c>
      <c r="C528">
        <v>1</v>
      </c>
      <c r="D528" t="s">
        <v>182</v>
      </c>
      <c r="E528" t="s">
        <v>182</v>
      </c>
      <c r="F528" t="s">
        <v>182</v>
      </c>
      <c r="H528">
        <f t="shared" si="132"/>
        <v>119200</v>
      </c>
      <c r="I528">
        <f t="shared" si="133"/>
        <v>25</v>
      </c>
      <c r="J528">
        <f t="shared" si="134"/>
        <v>114200</v>
      </c>
      <c r="K528" t="e">
        <f t="shared" si="135"/>
        <v>#N/A</v>
      </c>
      <c r="L528">
        <f t="shared" si="136"/>
        <v>109200</v>
      </c>
      <c r="M528" t="e">
        <f t="shared" si="137"/>
        <v>#N/A</v>
      </c>
      <c r="N528">
        <f t="shared" si="138"/>
        <v>103800</v>
      </c>
      <c r="O528" t="e">
        <f t="shared" si="139"/>
        <v>#N/A</v>
      </c>
    </row>
    <row r="529" spans="2:15" x14ac:dyDescent="0.25">
      <c r="B529">
        <v>104000</v>
      </c>
      <c r="C529">
        <v>2</v>
      </c>
      <c r="D529">
        <v>1</v>
      </c>
      <c r="E529">
        <v>1</v>
      </c>
      <c r="F529">
        <v>1</v>
      </c>
      <c r="H529">
        <f t="shared" si="132"/>
        <v>119400</v>
      </c>
      <c r="I529">
        <f t="shared" si="133"/>
        <v>26</v>
      </c>
      <c r="J529">
        <f t="shared" si="134"/>
        <v>114400</v>
      </c>
      <c r="K529">
        <f t="shared" si="135"/>
        <v>17</v>
      </c>
      <c r="L529">
        <f t="shared" si="136"/>
        <v>109400</v>
      </c>
      <c r="M529">
        <f t="shared" si="137"/>
        <v>9</v>
      </c>
      <c r="N529">
        <f t="shared" si="138"/>
        <v>104000</v>
      </c>
      <c r="O529">
        <f t="shared" si="139"/>
        <v>1</v>
      </c>
    </row>
    <row r="530" spans="2:15" x14ac:dyDescent="0.25">
      <c r="B530">
        <v>104200</v>
      </c>
      <c r="C530">
        <v>4</v>
      </c>
      <c r="D530">
        <v>4</v>
      </c>
      <c r="E530">
        <v>4</v>
      </c>
      <c r="F530">
        <v>4</v>
      </c>
      <c r="H530">
        <f t="shared" si="132"/>
        <v>119600</v>
      </c>
      <c r="I530">
        <f t="shared" si="133"/>
        <v>28</v>
      </c>
      <c r="J530">
        <f t="shared" si="134"/>
        <v>114600</v>
      </c>
      <c r="K530">
        <f t="shared" si="135"/>
        <v>20</v>
      </c>
      <c r="L530">
        <f t="shared" si="136"/>
        <v>109600</v>
      </c>
      <c r="M530">
        <f t="shared" si="137"/>
        <v>12</v>
      </c>
      <c r="N530">
        <f t="shared" si="138"/>
        <v>104200</v>
      </c>
      <c r="O530">
        <f t="shared" si="139"/>
        <v>4</v>
      </c>
    </row>
    <row r="531" spans="2:15" x14ac:dyDescent="0.25">
      <c r="B531">
        <v>104400</v>
      </c>
      <c r="C531" t="s">
        <v>182</v>
      </c>
      <c r="D531" t="s">
        <v>182</v>
      </c>
      <c r="E531" t="s">
        <v>182</v>
      </c>
      <c r="F531" t="s">
        <v>182</v>
      </c>
      <c r="H531">
        <f t="shared" si="132"/>
        <v>119800</v>
      </c>
      <c r="I531" t="e">
        <f t="shared" si="133"/>
        <v>#N/A</v>
      </c>
      <c r="J531">
        <f t="shared" si="134"/>
        <v>114800</v>
      </c>
      <c r="K531" t="e">
        <f t="shared" si="135"/>
        <v>#N/A</v>
      </c>
      <c r="L531">
        <f t="shared" si="136"/>
        <v>109800</v>
      </c>
      <c r="M531" t="e">
        <f t="shared" si="137"/>
        <v>#N/A</v>
      </c>
      <c r="N531">
        <f t="shared" si="138"/>
        <v>104400</v>
      </c>
      <c r="O531" t="e">
        <f t="shared" si="139"/>
        <v>#N/A</v>
      </c>
    </row>
    <row r="532" spans="2:15" x14ac:dyDescent="0.25">
      <c r="B532">
        <v>104600</v>
      </c>
      <c r="C532" t="s">
        <v>182</v>
      </c>
      <c r="D532" t="s">
        <v>182</v>
      </c>
      <c r="E532" t="s">
        <v>182</v>
      </c>
      <c r="F532" t="s">
        <v>182</v>
      </c>
      <c r="H532">
        <f t="shared" si="132"/>
        <v>120000</v>
      </c>
      <c r="I532" t="e">
        <f t="shared" si="133"/>
        <v>#N/A</v>
      </c>
      <c r="J532">
        <f t="shared" si="134"/>
        <v>115000</v>
      </c>
      <c r="K532" t="e">
        <f t="shared" si="135"/>
        <v>#N/A</v>
      </c>
      <c r="L532">
        <f t="shared" si="136"/>
        <v>110000</v>
      </c>
      <c r="M532" t="e">
        <f t="shared" si="137"/>
        <v>#N/A</v>
      </c>
      <c r="N532">
        <f t="shared" si="138"/>
        <v>104600</v>
      </c>
      <c r="O532" t="e">
        <f t="shared" si="139"/>
        <v>#N/A</v>
      </c>
    </row>
    <row r="533" spans="2:15" x14ac:dyDescent="0.25">
      <c r="B533">
        <v>104800</v>
      </c>
      <c r="C533">
        <v>4</v>
      </c>
      <c r="D533">
        <v>2</v>
      </c>
      <c r="E533">
        <v>2</v>
      </c>
      <c r="F533">
        <v>2</v>
      </c>
      <c r="H533">
        <f t="shared" si="132"/>
        <v>120200</v>
      </c>
      <c r="I533">
        <f t="shared" si="133"/>
        <v>28</v>
      </c>
      <c r="J533">
        <f t="shared" si="134"/>
        <v>115200</v>
      </c>
      <c r="K533">
        <f t="shared" si="135"/>
        <v>18</v>
      </c>
      <c r="L533">
        <f t="shared" si="136"/>
        <v>110200</v>
      </c>
      <c r="M533">
        <f t="shared" si="137"/>
        <v>10</v>
      </c>
      <c r="N533">
        <f t="shared" si="138"/>
        <v>104800</v>
      </c>
      <c r="O533">
        <f t="shared" si="139"/>
        <v>2</v>
      </c>
    </row>
    <row r="534" spans="2:15" x14ac:dyDescent="0.25">
      <c r="B534">
        <v>105000</v>
      </c>
      <c r="C534">
        <v>2</v>
      </c>
      <c r="D534">
        <v>1</v>
      </c>
      <c r="E534">
        <v>1</v>
      </c>
      <c r="F534">
        <v>1</v>
      </c>
      <c r="H534">
        <f t="shared" si="132"/>
        <v>120400</v>
      </c>
      <c r="I534">
        <f t="shared" si="133"/>
        <v>26</v>
      </c>
      <c r="J534">
        <f t="shared" si="134"/>
        <v>115400</v>
      </c>
      <c r="K534">
        <f t="shared" si="135"/>
        <v>17</v>
      </c>
      <c r="L534">
        <f t="shared" si="136"/>
        <v>110400</v>
      </c>
      <c r="M534">
        <f t="shared" si="137"/>
        <v>9</v>
      </c>
      <c r="N534">
        <f t="shared" si="138"/>
        <v>105000</v>
      </c>
      <c r="O534">
        <f t="shared" si="139"/>
        <v>1</v>
      </c>
    </row>
    <row r="535" spans="2:15" x14ac:dyDescent="0.25">
      <c r="B535">
        <v>105200</v>
      </c>
      <c r="C535">
        <v>5</v>
      </c>
      <c r="D535">
        <v>3</v>
      </c>
      <c r="E535">
        <v>3</v>
      </c>
      <c r="F535">
        <v>2</v>
      </c>
      <c r="H535">
        <f t="shared" si="132"/>
        <v>120600</v>
      </c>
      <c r="I535">
        <f t="shared" si="133"/>
        <v>29</v>
      </c>
      <c r="J535">
        <f t="shared" si="134"/>
        <v>115600</v>
      </c>
      <c r="K535">
        <f t="shared" si="135"/>
        <v>19</v>
      </c>
      <c r="L535">
        <f t="shared" si="136"/>
        <v>110600</v>
      </c>
      <c r="M535">
        <f t="shared" si="137"/>
        <v>11</v>
      </c>
      <c r="N535">
        <f t="shared" si="138"/>
        <v>105200</v>
      </c>
      <c r="O535">
        <f t="shared" si="139"/>
        <v>2</v>
      </c>
    </row>
    <row r="536" spans="2:15" x14ac:dyDescent="0.25">
      <c r="B536">
        <v>105400</v>
      </c>
      <c r="C536">
        <v>2</v>
      </c>
      <c r="D536">
        <v>2</v>
      </c>
      <c r="E536">
        <v>2</v>
      </c>
      <c r="F536">
        <v>2</v>
      </c>
      <c r="H536">
        <f t="shared" si="132"/>
        <v>120800</v>
      </c>
      <c r="I536">
        <f t="shared" si="133"/>
        <v>26</v>
      </c>
      <c r="J536">
        <f t="shared" si="134"/>
        <v>115800</v>
      </c>
      <c r="K536">
        <f t="shared" si="135"/>
        <v>18</v>
      </c>
      <c r="L536">
        <f t="shared" si="136"/>
        <v>110800</v>
      </c>
      <c r="M536">
        <f t="shared" si="137"/>
        <v>10</v>
      </c>
      <c r="N536">
        <f t="shared" si="138"/>
        <v>105400</v>
      </c>
      <c r="O536">
        <f t="shared" si="139"/>
        <v>2</v>
      </c>
    </row>
    <row r="537" spans="2:15" x14ac:dyDescent="0.25">
      <c r="B537">
        <v>105600</v>
      </c>
      <c r="C537">
        <v>2</v>
      </c>
      <c r="D537">
        <v>2</v>
      </c>
      <c r="E537">
        <v>2</v>
      </c>
      <c r="F537">
        <v>2</v>
      </c>
      <c r="H537">
        <f t="shared" si="132"/>
        <v>121000</v>
      </c>
      <c r="I537">
        <f t="shared" si="133"/>
        <v>26</v>
      </c>
      <c r="J537">
        <f t="shared" si="134"/>
        <v>116000</v>
      </c>
      <c r="K537">
        <f t="shared" si="135"/>
        <v>18</v>
      </c>
      <c r="L537">
        <f t="shared" si="136"/>
        <v>111000</v>
      </c>
      <c r="M537">
        <f t="shared" si="137"/>
        <v>10</v>
      </c>
      <c r="N537">
        <f t="shared" si="138"/>
        <v>105600</v>
      </c>
      <c r="O537">
        <f t="shared" si="139"/>
        <v>2</v>
      </c>
    </row>
    <row r="538" spans="2:15" x14ac:dyDescent="0.25">
      <c r="B538">
        <v>105800</v>
      </c>
      <c r="C538">
        <v>2</v>
      </c>
      <c r="D538">
        <v>1</v>
      </c>
      <c r="E538">
        <v>1</v>
      </c>
      <c r="F538">
        <v>1</v>
      </c>
      <c r="H538">
        <f t="shared" si="132"/>
        <v>121200</v>
      </c>
      <c r="I538">
        <f t="shared" si="133"/>
        <v>26</v>
      </c>
      <c r="J538">
        <f t="shared" si="134"/>
        <v>116200</v>
      </c>
      <c r="K538">
        <f t="shared" si="135"/>
        <v>17</v>
      </c>
      <c r="L538">
        <f t="shared" si="136"/>
        <v>111200</v>
      </c>
      <c r="M538">
        <f t="shared" si="137"/>
        <v>9</v>
      </c>
      <c r="N538">
        <f t="shared" si="138"/>
        <v>105800</v>
      </c>
      <c r="O538">
        <f t="shared" si="139"/>
        <v>1</v>
      </c>
    </row>
    <row r="539" spans="2:15" x14ac:dyDescent="0.25">
      <c r="B539">
        <v>106000</v>
      </c>
      <c r="C539" t="s">
        <v>182</v>
      </c>
      <c r="D539" t="s">
        <v>182</v>
      </c>
      <c r="E539" t="s">
        <v>182</v>
      </c>
      <c r="F539" t="s">
        <v>182</v>
      </c>
      <c r="H539">
        <f t="shared" si="132"/>
        <v>121400</v>
      </c>
      <c r="I539" t="e">
        <f t="shared" si="133"/>
        <v>#N/A</v>
      </c>
      <c r="J539">
        <f t="shared" si="134"/>
        <v>116400</v>
      </c>
      <c r="K539" t="e">
        <f t="shared" si="135"/>
        <v>#N/A</v>
      </c>
      <c r="L539">
        <f t="shared" si="136"/>
        <v>111400</v>
      </c>
      <c r="M539" t="e">
        <f t="shared" si="137"/>
        <v>#N/A</v>
      </c>
      <c r="N539">
        <f t="shared" si="138"/>
        <v>106000</v>
      </c>
      <c r="O539" t="e">
        <f t="shared" si="139"/>
        <v>#N/A</v>
      </c>
    </row>
    <row r="540" spans="2:15" x14ac:dyDescent="0.25">
      <c r="B540">
        <v>106200</v>
      </c>
      <c r="C540" t="s">
        <v>182</v>
      </c>
      <c r="D540" t="s">
        <v>182</v>
      </c>
      <c r="E540" t="s">
        <v>182</v>
      </c>
      <c r="F540" t="s">
        <v>182</v>
      </c>
      <c r="H540">
        <f t="shared" si="132"/>
        <v>121600</v>
      </c>
      <c r="I540" t="e">
        <f t="shared" si="133"/>
        <v>#N/A</v>
      </c>
      <c r="J540">
        <f t="shared" si="134"/>
        <v>116600</v>
      </c>
      <c r="K540" t="e">
        <f t="shared" si="135"/>
        <v>#N/A</v>
      </c>
      <c r="L540">
        <f t="shared" si="136"/>
        <v>111600</v>
      </c>
      <c r="M540" t="e">
        <f t="shared" si="137"/>
        <v>#N/A</v>
      </c>
      <c r="N540">
        <f t="shared" si="138"/>
        <v>106200</v>
      </c>
      <c r="O540" t="e">
        <f t="shared" si="139"/>
        <v>#N/A</v>
      </c>
    </row>
    <row r="541" spans="2:15" x14ac:dyDescent="0.25">
      <c r="B541">
        <v>106400</v>
      </c>
      <c r="C541">
        <v>2</v>
      </c>
      <c r="D541">
        <v>1</v>
      </c>
      <c r="E541">
        <v>1</v>
      </c>
      <c r="F541">
        <v>1</v>
      </c>
      <c r="H541">
        <f t="shared" si="132"/>
        <v>121800</v>
      </c>
      <c r="I541">
        <f t="shared" si="133"/>
        <v>26</v>
      </c>
      <c r="J541">
        <f t="shared" si="134"/>
        <v>116800</v>
      </c>
      <c r="K541">
        <f t="shared" si="135"/>
        <v>17</v>
      </c>
      <c r="L541">
        <f t="shared" si="136"/>
        <v>111800</v>
      </c>
      <c r="M541">
        <f t="shared" si="137"/>
        <v>9</v>
      </c>
      <c r="N541">
        <f t="shared" si="138"/>
        <v>106400</v>
      </c>
      <c r="O541">
        <f t="shared" si="139"/>
        <v>1</v>
      </c>
    </row>
    <row r="542" spans="2:15" x14ac:dyDescent="0.25">
      <c r="B542">
        <v>106600</v>
      </c>
      <c r="C542">
        <v>2</v>
      </c>
      <c r="D542">
        <v>1</v>
      </c>
      <c r="E542">
        <v>1</v>
      </c>
      <c r="F542">
        <v>1</v>
      </c>
      <c r="H542">
        <f t="shared" si="132"/>
        <v>122000</v>
      </c>
      <c r="I542">
        <f t="shared" si="133"/>
        <v>26</v>
      </c>
      <c r="J542">
        <f t="shared" si="134"/>
        <v>117000</v>
      </c>
      <c r="K542">
        <f t="shared" si="135"/>
        <v>17</v>
      </c>
      <c r="L542">
        <f t="shared" si="136"/>
        <v>112000</v>
      </c>
      <c r="M542">
        <f t="shared" si="137"/>
        <v>9</v>
      </c>
      <c r="N542">
        <f t="shared" si="138"/>
        <v>106600</v>
      </c>
      <c r="O542">
        <f t="shared" si="139"/>
        <v>1</v>
      </c>
    </row>
    <row r="543" spans="2:15" x14ac:dyDescent="0.25">
      <c r="B543">
        <v>106800</v>
      </c>
      <c r="C543">
        <v>1</v>
      </c>
      <c r="D543">
        <v>1</v>
      </c>
      <c r="E543">
        <v>1</v>
      </c>
      <c r="F543">
        <v>1</v>
      </c>
      <c r="H543">
        <f t="shared" si="132"/>
        <v>122200</v>
      </c>
      <c r="I543">
        <f t="shared" si="133"/>
        <v>25</v>
      </c>
      <c r="J543">
        <f t="shared" si="134"/>
        <v>117200</v>
      </c>
      <c r="K543">
        <f t="shared" si="135"/>
        <v>17</v>
      </c>
      <c r="L543">
        <f t="shared" si="136"/>
        <v>112200</v>
      </c>
      <c r="M543">
        <f t="shared" si="137"/>
        <v>9</v>
      </c>
      <c r="N543">
        <f t="shared" si="138"/>
        <v>106800</v>
      </c>
      <c r="O543">
        <f t="shared" si="139"/>
        <v>1</v>
      </c>
    </row>
    <row r="544" spans="2:15" x14ac:dyDescent="0.25">
      <c r="B544">
        <v>107000</v>
      </c>
      <c r="C544">
        <v>7</v>
      </c>
      <c r="D544">
        <v>5</v>
      </c>
      <c r="E544">
        <v>4</v>
      </c>
      <c r="F544">
        <v>4</v>
      </c>
      <c r="H544">
        <f t="shared" si="132"/>
        <v>122400</v>
      </c>
      <c r="I544">
        <f t="shared" si="133"/>
        <v>31</v>
      </c>
      <c r="J544">
        <f t="shared" si="134"/>
        <v>117400</v>
      </c>
      <c r="K544">
        <f t="shared" si="135"/>
        <v>21</v>
      </c>
      <c r="L544">
        <f t="shared" si="136"/>
        <v>112400</v>
      </c>
      <c r="M544">
        <f t="shared" si="137"/>
        <v>12</v>
      </c>
      <c r="N544">
        <f t="shared" si="138"/>
        <v>107000</v>
      </c>
      <c r="O544">
        <f t="shared" si="139"/>
        <v>4</v>
      </c>
    </row>
    <row r="545" spans="2:15" x14ac:dyDescent="0.25">
      <c r="B545">
        <v>107200</v>
      </c>
      <c r="C545">
        <v>3</v>
      </c>
      <c r="D545">
        <v>1</v>
      </c>
      <c r="E545">
        <v>1</v>
      </c>
      <c r="F545">
        <v>2</v>
      </c>
      <c r="H545">
        <f t="shared" si="132"/>
        <v>122600</v>
      </c>
      <c r="I545">
        <f t="shared" si="133"/>
        <v>27</v>
      </c>
      <c r="J545">
        <f t="shared" si="134"/>
        <v>117600</v>
      </c>
      <c r="K545">
        <f t="shared" si="135"/>
        <v>17</v>
      </c>
      <c r="L545">
        <f t="shared" si="136"/>
        <v>112600</v>
      </c>
      <c r="M545">
        <f t="shared" si="137"/>
        <v>9</v>
      </c>
      <c r="N545">
        <f t="shared" si="138"/>
        <v>107200</v>
      </c>
      <c r="O545">
        <f t="shared" si="139"/>
        <v>2</v>
      </c>
    </row>
    <row r="546" spans="2:15" x14ac:dyDescent="0.25">
      <c r="B546">
        <v>107400</v>
      </c>
      <c r="C546">
        <v>2</v>
      </c>
      <c r="D546">
        <v>1</v>
      </c>
      <c r="E546">
        <v>1</v>
      </c>
      <c r="F546">
        <v>1</v>
      </c>
      <c r="H546">
        <f t="shared" si="132"/>
        <v>122800</v>
      </c>
      <c r="I546">
        <f t="shared" si="133"/>
        <v>26</v>
      </c>
      <c r="J546">
        <f t="shared" si="134"/>
        <v>117800</v>
      </c>
      <c r="K546">
        <f t="shared" si="135"/>
        <v>17</v>
      </c>
      <c r="L546">
        <f t="shared" si="136"/>
        <v>112800</v>
      </c>
      <c r="M546">
        <f t="shared" si="137"/>
        <v>9</v>
      </c>
      <c r="N546">
        <f t="shared" si="138"/>
        <v>107400</v>
      </c>
      <c r="O546">
        <f t="shared" si="139"/>
        <v>1</v>
      </c>
    </row>
    <row r="547" spans="2:15" x14ac:dyDescent="0.25">
      <c r="B547">
        <v>107600</v>
      </c>
      <c r="C547">
        <v>1</v>
      </c>
      <c r="D547" t="s">
        <v>182</v>
      </c>
      <c r="E547" t="s">
        <v>182</v>
      </c>
      <c r="F547" t="s">
        <v>182</v>
      </c>
      <c r="H547">
        <f t="shared" si="132"/>
        <v>123000</v>
      </c>
      <c r="I547">
        <f t="shared" si="133"/>
        <v>25</v>
      </c>
      <c r="J547">
        <f t="shared" si="134"/>
        <v>118000</v>
      </c>
      <c r="K547" t="e">
        <f t="shared" si="135"/>
        <v>#N/A</v>
      </c>
      <c r="L547">
        <f t="shared" si="136"/>
        <v>113000</v>
      </c>
      <c r="M547" t="e">
        <f t="shared" si="137"/>
        <v>#N/A</v>
      </c>
      <c r="N547">
        <f t="shared" si="138"/>
        <v>107600</v>
      </c>
      <c r="O547" t="e">
        <f t="shared" si="139"/>
        <v>#N/A</v>
      </c>
    </row>
    <row r="548" spans="2:15" x14ac:dyDescent="0.25">
      <c r="B548">
        <v>107800</v>
      </c>
      <c r="C548">
        <v>4</v>
      </c>
      <c r="D548">
        <v>1</v>
      </c>
      <c r="E548">
        <v>1</v>
      </c>
      <c r="F548">
        <v>1</v>
      </c>
      <c r="H548">
        <f t="shared" si="132"/>
        <v>123200</v>
      </c>
      <c r="I548">
        <f t="shared" si="133"/>
        <v>28</v>
      </c>
      <c r="J548">
        <f t="shared" si="134"/>
        <v>118200</v>
      </c>
      <c r="K548">
        <f t="shared" si="135"/>
        <v>17</v>
      </c>
      <c r="L548">
        <f t="shared" si="136"/>
        <v>113200</v>
      </c>
      <c r="M548">
        <f t="shared" si="137"/>
        <v>9</v>
      </c>
      <c r="N548">
        <f t="shared" si="138"/>
        <v>107800</v>
      </c>
      <c r="O548">
        <f t="shared" si="139"/>
        <v>1</v>
      </c>
    </row>
    <row r="549" spans="2:15" x14ac:dyDescent="0.25">
      <c r="B549">
        <v>108000</v>
      </c>
      <c r="C549" t="s">
        <v>182</v>
      </c>
      <c r="D549" t="s">
        <v>182</v>
      </c>
      <c r="E549" t="s">
        <v>182</v>
      </c>
      <c r="F549" t="s">
        <v>182</v>
      </c>
      <c r="H549">
        <f t="shared" si="132"/>
        <v>123400</v>
      </c>
      <c r="I549" t="e">
        <f t="shared" si="133"/>
        <v>#N/A</v>
      </c>
      <c r="J549">
        <f t="shared" si="134"/>
        <v>118400</v>
      </c>
      <c r="K549" t="e">
        <f t="shared" si="135"/>
        <v>#N/A</v>
      </c>
      <c r="L549">
        <f t="shared" si="136"/>
        <v>113400</v>
      </c>
      <c r="M549" t="e">
        <f t="shared" si="137"/>
        <v>#N/A</v>
      </c>
      <c r="N549">
        <f t="shared" si="138"/>
        <v>108000</v>
      </c>
      <c r="O549" t="e">
        <f t="shared" si="139"/>
        <v>#N/A</v>
      </c>
    </row>
    <row r="550" spans="2:15" x14ac:dyDescent="0.25">
      <c r="B550">
        <v>108200</v>
      </c>
      <c r="C550">
        <v>5</v>
      </c>
      <c r="D550">
        <v>2</v>
      </c>
      <c r="E550">
        <v>2</v>
      </c>
      <c r="F550">
        <v>3</v>
      </c>
      <c r="H550">
        <f t="shared" si="132"/>
        <v>123600</v>
      </c>
      <c r="I550">
        <f t="shared" si="133"/>
        <v>29</v>
      </c>
      <c r="J550">
        <f t="shared" si="134"/>
        <v>118600</v>
      </c>
      <c r="K550">
        <f t="shared" si="135"/>
        <v>18</v>
      </c>
      <c r="L550">
        <f t="shared" si="136"/>
        <v>113600</v>
      </c>
      <c r="M550">
        <f t="shared" si="137"/>
        <v>10</v>
      </c>
      <c r="N550">
        <f t="shared" si="138"/>
        <v>108200</v>
      </c>
      <c r="O550">
        <f t="shared" si="139"/>
        <v>3</v>
      </c>
    </row>
    <row r="551" spans="2:15" x14ac:dyDescent="0.25">
      <c r="B551">
        <v>108400</v>
      </c>
      <c r="C551">
        <v>3</v>
      </c>
      <c r="D551">
        <v>2</v>
      </c>
      <c r="E551">
        <v>2</v>
      </c>
      <c r="F551">
        <v>2</v>
      </c>
      <c r="H551">
        <f t="shared" si="132"/>
        <v>123800</v>
      </c>
      <c r="I551">
        <f t="shared" si="133"/>
        <v>27</v>
      </c>
      <c r="J551">
        <f t="shared" si="134"/>
        <v>118800</v>
      </c>
      <c r="K551">
        <f t="shared" si="135"/>
        <v>18</v>
      </c>
      <c r="L551">
        <f t="shared" si="136"/>
        <v>113800</v>
      </c>
      <c r="M551">
        <f t="shared" si="137"/>
        <v>10</v>
      </c>
      <c r="N551">
        <f t="shared" si="138"/>
        <v>108400</v>
      </c>
      <c r="O551">
        <f t="shared" si="139"/>
        <v>2</v>
      </c>
    </row>
    <row r="552" spans="2:15" x14ac:dyDescent="0.25">
      <c r="B552">
        <v>108600</v>
      </c>
      <c r="C552" t="s">
        <v>182</v>
      </c>
      <c r="D552" t="s">
        <v>182</v>
      </c>
      <c r="E552" t="s">
        <v>182</v>
      </c>
      <c r="F552" t="s">
        <v>182</v>
      </c>
      <c r="H552">
        <f t="shared" si="132"/>
        <v>124000</v>
      </c>
      <c r="I552" t="e">
        <f t="shared" si="133"/>
        <v>#N/A</v>
      </c>
      <c r="J552">
        <f t="shared" si="134"/>
        <v>119000</v>
      </c>
      <c r="K552" t="e">
        <f t="shared" si="135"/>
        <v>#N/A</v>
      </c>
      <c r="L552">
        <f t="shared" si="136"/>
        <v>114000</v>
      </c>
      <c r="M552" t="e">
        <f t="shared" si="137"/>
        <v>#N/A</v>
      </c>
      <c r="N552">
        <f t="shared" si="138"/>
        <v>108600</v>
      </c>
      <c r="O552" t="e">
        <f t="shared" si="139"/>
        <v>#N/A</v>
      </c>
    </row>
    <row r="553" spans="2:15" x14ac:dyDescent="0.25">
      <c r="B553">
        <v>108800</v>
      </c>
      <c r="C553">
        <v>2</v>
      </c>
      <c r="D553">
        <v>4</v>
      </c>
      <c r="E553">
        <v>1</v>
      </c>
      <c r="F553">
        <v>2</v>
      </c>
      <c r="H553">
        <f t="shared" si="132"/>
        <v>124200</v>
      </c>
      <c r="I553">
        <f t="shared" si="133"/>
        <v>26</v>
      </c>
      <c r="J553">
        <f t="shared" si="134"/>
        <v>119200</v>
      </c>
      <c r="K553">
        <f t="shared" si="135"/>
        <v>20</v>
      </c>
      <c r="L553">
        <f t="shared" si="136"/>
        <v>114200</v>
      </c>
      <c r="M553">
        <f t="shared" si="137"/>
        <v>9</v>
      </c>
      <c r="N553">
        <f t="shared" si="138"/>
        <v>108800</v>
      </c>
      <c r="O553">
        <f t="shared" si="139"/>
        <v>2</v>
      </c>
    </row>
    <row r="554" spans="2:15" x14ac:dyDescent="0.25">
      <c r="B554">
        <v>109000</v>
      </c>
      <c r="C554" t="s">
        <v>182</v>
      </c>
      <c r="D554" t="s">
        <v>182</v>
      </c>
      <c r="E554" t="s">
        <v>182</v>
      </c>
      <c r="F554" t="s">
        <v>182</v>
      </c>
      <c r="H554">
        <f t="shared" si="132"/>
        <v>124400</v>
      </c>
      <c r="I554" t="e">
        <f t="shared" si="133"/>
        <v>#N/A</v>
      </c>
      <c r="J554">
        <f t="shared" si="134"/>
        <v>119400</v>
      </c>
      <c r="K554" t="e">
        <f t="shared" si="135"/>
        <v>#N/A</v>
      </c>
      <c r="L554">
        <f t="shared" si="136"/>
        <v>114400</v>
      </c>
      <c r="M554" t="e">
        <f t="shared" si="137"/>
        <v>#N/A</v>
      </c>
      <c r="N554">
        <f t="shared" si="138"/>
        <v>109000</v>
      </c>
      <c r="O554" t="e">
        <f t="shared" si="139"/>
        <v>#N/A</v>
      </c>
    </row>
    <row r="555" spans="2:15" x14ac:dyDescent="0.25">
      <c r="B555">
        <v>109200</v>
      </c>
      <c r="C555">
        <v>1</v>
      </c>
      <c r="D555">
        <v>1</v>
      </c>
      <c r="E555">
        <v>1</v>
      </c>
      <c r="F555">
        <v>1</v>
      </c>
      <c r="H555">
        <f t="shared" si="132"/>
        <v>124600</v>
      </c>
      <c r="I555">
        <f t="shared" si="133"/>
        <v>25</v>
      </c>
      <c r="J555">
        <f t="shared" si="134"/>
        <v>119600</v>
      </c>
      <c r="K555">
        <f t="shared" si="135"/>
        <v>17</v>
      </c>
      <c r="L555">
        <f t="shared" si="136"/>
        <v>114600</v>
      </c>
      <c r="M555">
        <f t="shared" si="137"/>
        <v>9</v>
      </c>
      <c r="N555">
        <f t="shared" si="138"/>
        <v>109200</v>
      </c>
      <c r="O555">
        <f t="shared" si="139"/>
        <v>1</v>
      </c>
    </row>
    <row r="556" spans="2:15" x14ac:dyDescent="0.25">
      <c r="B556">
        <v>109400</v>
      </c>
      <c r="C556">
        <v>2</v>
      </c>
      <c r="D556">
        <v>2</v>
      </c>
      <c r="E556">
        <v>1</v>
      </c>
      <c r="F556">
        <v>1</v>
      </c>
      <c r="H556">
        <f t="shared" si="132"/>
        <v>124800</v>
      </c>
      <c r="I556">
        <f t="shared" si="133"/>
        <v>26</v>
      </c>
      <c r="J556">
        <f t="shared" si="134"/>
        <v>119800</v>
      </c>
      <c r="K556">
        <f t="shared" si="135"/>
        <v>18</v>
      </c>
      <c r="L556">
        <f t="shared" si="136"/>
        <v>114800</v>
      </c>
      <c r="M556">
        <f t="shared" si="137"/>
        <v>9</v>
      </c>
      <c r="N556">
        <f t="shared" si="138"/>
        <v>109400</v>
      </c>
      <c r="O556">
        <f t="shared" si="139"/>
        <v>1</v>
      </c>
    </row>
    <row r="557" spans="2:15" x14ac:dyDescent="0.25">
      <c r="B557">
        <v>109600</v>
      </c>
      <c r="C557" t="s">
        <v>182</v>
      </c>
      <c r="D557" t="s">
        <v>182</v>
      </c>
      <c r="E557" t="s">
        <v>182</v>
      </c>
      <c r="F557" t="s">
        <v>182</v>
      </c>
      <c r="H557">
        <f t="shared" si="132"/>
        <v>125000</v>
      </c>
      <c r="I557" t="e">
        <f t="shared" si="133"/>
        <v>#N/A</v>
      </c>
      <c r="J557">
        <f t="shared" si="134"/>
        <v>120000</v>
      </c>
      <c r="K557" t="e">
        <f t="shared" si="135"/>
        <v>#N/A</v>
      </c>
      <c r="L557">
        <f t="shared" si="136"/>
        <v>115000</v>
      </c>
      <c r="M557" t="e">
        <f t="shared" si="137"/>
        <v>#N/A</v>
      </c>
      <c r="N557">
        <f t="shared" si="138"/>
        <v>109600</v>
      </c>
      <c r="O557" t="e">
        <f t="shared" si="139"/>
        <v>#N/A</v>
      </c>
    </row>
    <row r="558" spans="2:15" x14ac:dyDescent="0.25">
      <c r="B558">
        <v>109800</v>
      </c>
      <c r="C558" t="s">
        <v>182</v>
      </c>
      <c r="D558" t="s">
        <v>182</v>
      </c>
      <c r="E558" t="s">
        <v>182</v>
      </c>
      <c r="F558" t="s">
        <v>182</v>
      </c>
      <c r="H558">
        <f t="shared" si="132"/>
        <v>125200</v>
      </c>
      <c r="I558" t="e">
        <f t="shared" si="133"/>
        <v>#N/A</v>
      </c>
      <c r="J558">
        <f t="shared" si="134"/>
        <v>120200</v>
      </c>
      <c r="K558" t="e">
        <f t="shared" si="135"/>
        <v>#N/A</v>
      </c>
      <c r="L558">
        <f t="shared" si="136"/>
        <v>115200</v>
      </c>
      <c r="M558" t="e">
        <f t="shared" si="137"/>
        <v>#N/A</v>
      </c>
      <c r="N558">
        <f t="shared" si="138"/>
        <v>109800</v>
      </c>
      <c r="O558" t="e">
        <f t="shared" si="139"/>
        <v>#N/A</v>
      </c>
    </row>
    <row r="559" spans="2:15" x14ac:dyDescent="0.25">
      <c r="B559">
        <v>110000</v>
      </c>
      <c r="C559">
        <v>2</v>
      </c>
      <c r="D559">
        <v>1</v>
      </c>
      <c r="E559">
        <v>1</v>
      </c>
      <c r="F559">
        <v>1</v>
      </c>
      <c r="H559">
        <f t="shared" si="132"/>
        <v>125400</v>
      </c>
      <c r="I559">
        <f t="shared" si="133"/>
        <v>26</v>
      </c>
      <c r="J559">
        <f t="shared" si="134"/>
        <v>120400</v>
      </c>
      <c r="K559">
        <f t="shared" si="135"/>
        <v>17</v>
      </c>
      <c r="L559">
        <f t="shared" si="136"/>
        <v>115400</v>
      </c>
      <c r="M559">
        <f t="shared" si="137"/>
        <v>9</v>
      </c>
      <c r="N559">
        <f t="shared" si="138"/>
        <v>110000</v>
      </c>
      <c r="O559">
        <f t="shared" si="139"/>
        <v>1</v>
      </c>
    </row>
    <row r="560" spans="2:15" x14ac:dyDescent="0.25">
      <c r="B560">
        <v>110200</v>
      </c>
      <c r="C560">
        <v>2</v>
      </c>
      <c r="D560">
        <v>1</v>
      </c>
      <c r="E560">
        <v>1</v>
      </c>
      <c r="F560">
        <v>1</v>
      </c>
      <c r="H560">
        <f t="shared" si="132"/>
        <v>125600</v>
      </c>
      <c r="I560">
        <f t="shared" si="133"/>
        <v>26</v>
      </c>
      <c r="J560">
        <f t="shared" si="134"/>
        <v>120600</v>
      </c>
      <c r="K560">
        <f t="shared" si="135"/>
        <v>17</v>
      </c>
      <c r="L560">
        <f t="shared" si="136"/>
        <v>115600</v>
      </c>
      <c r="M560">
        <f t="shared" si="137"/>
        <v>9</v>
      </c>
      <c r="N560">
        <f t="shared" si="138"/>
        <v>110200</v>
      </c>
      <c r="O560">
        <f t="shared" si="139"/>
        <v>1</v>
      </c>
    </row>
    <row r="561" spans="2:15" x14ac:dyDescent="0.25">
      <c r="B561">
        <v>110400</v>
      </c>
      <c r="C561" t="s">
        <v>182</v>
      </c>
      <c r="D561" t="s">
        <v>182</v>
      </c>
      <c r="E561" t="s">
        <v>182</v>
      </c>
      <c r="F561" t="s">
        <v>182</v>
      </c>
      <c r="H561">
        <f t="shared" si="132"/>
        <v>125800</v>
      </c>
      <c r="I561" t="e">
        <f t="shared" si="133"/>
        <v>#N/A</v>
      </c>
      <c r="J561">
        <f t="shared" si="134"/>
        <v>120800</v>
      </c>
      <c r="K561" t="e">
        <f t="shared" si="135"/>
        <v>#N/A</v>
      </c>
      <c r="L561">
        <f t="shared" si="136"/>
        <v>115800</v>
      </c>
      <c r="M561" t="e">
        <f t="shared" si="137"/>
        <v>#N/A</v>
      </c>
      <c r="N561">
        <f t="shared" si="138"/>
        <v>110400</v>
      </c>
      <c r="O561" t="e">
        <f t="shared" si="139"/>
        <v>#N/A</v>
      </c>
    </row>
    <row r="562" spans="2:15" x14ac:dyDescent="0.25">
      <c r="B562">
        <v>110600</v>
      </c>
      <c r="C562" t="s">
        <v>182</v>
      </c>
      <c r="D562" t="s">
        <v>182</v>
      </c>
      <c r="E562" t="s">
        <v>182</v>
      </c>
      <c r="F562" t="s">
        <v>182</v>
      </c>
      <c r="H562">
        <f t="shared" si="132"/>
        <v>126000</v>
      </c>
      <c r="I562" t="e">
        <f t="shared" si="133"/>
        <v>#N/A</v>
      </c>
      <c r="J562">
        <f t="shared" si="134"/>
        <v>121000</v>
      </c>
      <c r="K562" t="e">
        <f t="shared" si="135"/>
        <v>#N/A</v>
      </c>
      <c r="L562">
        <f t="shared" si="136"/>
        <v>116000</v>
      </c>
      <c r="M562" t="e">
        <f t="shared" si="137"/>
        <v>#N/A</v>
      </c>
      <c r="N562">
        <f t="shared" si="138"/>
        <v>110600</v>
      </c>
      <c r="O562" t="e">
        <f t="shared" si="139"/>
        <v>#N/A</v>
      </c>
    </row>
    <row r="563" spans="2:15" x14ac:dyDescent="0.25">
      <c r="B563">
        <v>110800</v>
      </c>
      <c r="C563">
        <v>4</v>
      </c>
      <c r="D563">
        <v>2</v>
      </c>
      <c r="E563">
        <v>2</v>
      </c>
      <c r="F563">
        <v>2</v>
      </c>
      <c r="H563">
        <f t="shared" si="132"/>
        <v>126200</v>
      </c>
      <c r="I563">
        <f t="shared" si="133"/>
        <v>28</v>
      </c>
      <c r="J563">
        <f t="shared" si="134"/>
        <v>121200</v>
      </c>
      <c r="K563">
        <f t="shared" si="135"/>
        <v>18</v>
      </c>
      <c r="L563">
        <f t="shared" si="136"/>
        <v>116200</v>
      </c>
      <c r="M563">
        <f t="shared" si="137"/>
        <v>10</v>
      </c>
      <c r="N563">
        <f t="shared" si="138"/>
        <v>110800</v>
      </c>
      <c r="O563">
        <f t="shared" si="139"/>
        <v>2</v>
      </c>
    </row>
    <row r="564" spans="2:15" x14ac:dyDescent="0.25">
      <c r="B564">
        <v>111000</v>
      </c>
      <c r="C564">
        <v>1</v>
      </c>
      <c r="D564">
        <v>1</v>
      </c>
      <c r="E564">
        <v>1</v>
      </c>
      <c r="F564">
        <v>1</v>
      </c>
      <c r="H564">
        <f t="shared" si="132"/>
        <v>126400</v>
      </c>
      <c r="I564">
        <f t="shared" si="133"/>
        <v>25</v>
      </c>
      <c r="J564">
        <f t="shared" si="134"/>
        <v>121400</v>
      </c>
      <c r="K564">
        <f t="shared" si="135"/>
        <v>17</v>
      </c>
      <c r="L564">
        <f t="shared" si="136"/>
        <v>116400</v>
      </c>
      <c r="M564">
        <f t="shared" si="137"/>
        <v>9</v>
      </c>
      <c r="N564">
        <f t="shared" si="138"/>
        <v>111000</v>
      </c>
      <c r="O564">
        <f t="shared" si="139"/>
        <v>1</v>
      </c>
    </row>
    <row r="565" spans="2:15" x14ac:dyDescent="0.25">
      <c r="B565">
        <v>111200</v>
      </c>
      <c r="C565" t="s">
        <v>182</v>
      </c>
      <c r="D565" t="s">
        <v>182</v>
      </c>
      <c r="E565" t="s">
        <v>182</v>
      </c>
      <c r="F565" t="s">
        <v>182</v>
      </c>
      <c r="H565">
        <f t="shared" si="132"/>
        <v>126600</v>
      </c>
      <c r="I565" t="e">
        <f t="shared" si="133"/>
        <v>#N/A</v>
      </c>
      <c r="J565">
        <f t="shared" si="134"/>
        <v>121600</v>
      </c>
      <c r="K565" t="e">
        <f t="shared" si="135"/>
        <v>#N/A</v>
      </c>
      <c r="L565">
        <f t="shared" si="136"/>
        <v>116600</v>
      </c>
      <c r="M565" t="e">
        <f t="shared" si="137"/>
        <v>#N/A</v>
      </c>
      <c r="N565">
        <f t="shared" si="138"/>
        <v>111200</v>
      </c>
      <c r="O565" t="e">
        <f t="shared" si="139"/>
        <v>#N/A</v>
      </c>
    </row>
    <row r="566" spans="2:15" x14ac:dyDescent="0.25">
      <c r="B566">
        <v>111400</v>
      </c>
      <c r="C566">
        <v>1</v>
      </c>
      <c r="D566">
        <v>1</v>
      </c>
      <c r="E566">
        <v>1</v>
      </c>
      <c r="F566">
        <v>1</v>
      </c>
      <c r="H566">
        <f t="shared" si="132"/>
        <v>126800</v>
      </c>
      <c r="I566">
        <f t="shared" si="133"/>
        <v>25</v>
      </c>
      <c r="J566">
        <f t="shared" si="134"/>
        <v>121800</v>
      </c>
      <c r="K566">
        <f t="shared" si="135"/>
        <v>17</v>
      </c>
      <c r="L566">
        <f t="shared" si="136"/>
        <v>116800</v>
      </c>
      <c r="M566">
        <f t="shared" si="137"/>
        <v>9</v>
      </c>
      <c r="N566">
        <f t="shared" si="138"/>
        <v>111400</v>
      </c>
      <c r="O566">
        <f t="shared" si="139"/>
        <v>1</v>
      </c>
    </row>
    <row r="567" spans="2:15" x14ac:dyDescent="0.25">
      <c r="B567">
        <v>111600</v>
      </c>
      <c r="C567">
        <v>2</v>
      </c>
      <c r="D567">
        <v>1</v>
      </c>
      <c r="E567">
        <v>1</v>
      </c>
      <c r="F567">
        <v>1</v>
      </c>
      <c r="H567">
        <f t="shared" si="132"/>
        <v>127000</v>
      </c>
      <c r="I567">
        <f t="shared" si="133"/>
        <v>26</v>
      </c>
      <c r="J567">
        <f t="shared" si="134"/>
        <v>122000</v>
      </c>
      <c r="K567">
        <f t="shared" si="135"/>
        <v>17</v>
      </c>
      <c r="L567">
        <f t="shared" si="136"/>
        <v>117000</v>
      </c>
      <c r="M567">
        <f t="shared" si="137"/>
        <v>9</v>
      </c>
      <c r="N567">
        <f t="shared" si="138"/>
        <v>111600</v>
      </c>
      <c r="O567">
        <f t="shared" si="139"/>
        <v>1</v>
      </c>
    </row>
    <row r="568" spans="2:15" x14ac:dyDescent="0.25">
      <c r="B568">
        <v>111800</v>
      </c>
      <c r="C568">
        <v>2</v>
      </c>
      <c r="D568">
        <v>1</v>
      </c>
      <c r="E568">
        <v>1</v>
      </c>
      <c r="F568">
        <v>1</v>
      </c>
      <c r="H568">
        <f t="shared" si="132"/>
        <v>127200</v>
      </c>
      <c r="I568">
        <f t="shared" si="133"/>
        <v>26</v>
      </c>
      <c r="J568">
        <f t="shared" si="134"/>
        <v>122200</v>
      </c>
      <c r="K568">
        <f t="shared" si="135"/>
        <v>17</v>
      </c>
      <c r="L568">
        <f t="shared" si="136"/>
        <v>117200</v>
      </c>
      <c r="M568">
        <f t="shared" si="137"/>
        <v>9</v>
      </c>
      <c r="N568">
        <f t="shared" si="138"/>
        <v>111800</v>
      </c>
      <c r="O568">
        <f t="shared" si="139"/>
        <v>1</v>
      </c>
    </row>
    <row r="569" spans="2:15" x14ac:dyDescent="0.25">
      <c r="B569">
        <v>112000</v>
      </c>
      <c r="C569" t="s">
        <v>182</v>
      </c>
      <c r="D569" t="s">
        <v>182</v>
      </c>
      <c r="E569" t="s">
        <v>182</v>
      </c>
      <c r="F569" t="s">
        <v>182</v>
      </c>
      <c r="H569">
        <f t="shared" si="132"/>
        <v>127400</v>
      </c>
      <c r="I569" t="e">
        <f t="shared" si="133"/>
        <v>#N/A</v>
      </c>
      <c r="J569">
        <f t="shared" si="134"/>
        <v>122400</v>
      </c>
      <c r="K569" t="e">
        <f t="shared" si="135"/>
        <v>#N/A</v>
      </c>
      <c r="L569">
        <f t="shared" si="136"/>
        <v>117400</v>
      </c>
      <c r="M569" t="e">
        <f t="shared" si="137"/>
        <v>#N/A</v>
      </c>
      <c r="N569">
        <f t="shared" si="138"/>
        <v>112000</v>
      </c>
      <c r="O569" t="e">
        <f t="shared" si="139"/>
        <v>#N/A</v>
      </c>
    </row>
    <row r="570" spans="2:15" x14ac:dyDescent="0.25">
      <c r="B570">
        <v>112200</v>
      </c>
      <c r="C570" t="s">
        <v>182</v>
      </c>
      <c r="D570" t="s">
        <v>182</v>
      </c>
      <c r="E570" t="s">
        <v>182</v>
      </c>
      <c r="F570" t="s">
        <v>182</v>
      </c>
      <c r="H570">
        <f t="shared" si="132"/>
        <v>127600</v>
      </c>
      <c r="I570" t="e">
        <f t="shared" si="133"/>
        <v>#N/A</v>
      </c>
      <c r="J570">
        <f t="shared" si="134"/>
        <v>122600</v>
      </c>
      <c r="K570" t="e">
        <f t="shared" si="135"/>
        <v>#N/A</v>
      </c>
      <c r="L570">
        <f t="shared" si="136"/>
        <v>117600</v>
      </c>
      <c r="M570" t="e">
        <f t="shared" si="137"/>
        <v>#N/A</v>
      </c>
      <c r="N570">
        <f t="shared" si="138"/>
        <v>112200</v>
      </c>
      <c r="O570" t="e">
        <f t="shared" si="139"/>
        <v>#N/A</v>
      </c>
    </row>
    <row r="571" spans="2:15" x14ac:dyDescent="0.25">
      <c r="B571">
        <v>112400</v>
      </c>
      <c r="C571">
        <v>2</v>
      </c>
      <c r="D571">
        <v>1</v>
      </c>
      <c r="E571">
        <v>1</v>
      </c>
      <c r="F571">
        <v>1</v>
      </c>
      <c r="H571">
        <f t="shared" si="132"/>
        <v>127800</v>
      </c>
      <c r="I571">
        <f t="shared" si="133"/>
        <v>26</v>
      </c>
      <c r="J571">
        <f t="shared" si="134"/>
        <v>122800</v>
      </c>
      <c r="K571">
        <f t="shared" si="135"/>
        <v>17</v>
      </c>
      <c r="L571">
        <f t="shared" si="136"/>
        <v>117800</v>
      </c>
      <c r="M571">
        <f t="shared" si="137"/>
        <v>9</v>
      </c>
      <c r="N571">
        <f t="shared" si="138"/>
        <v>112400</v>
      </c>
      <c r="O571">
        <f t="shared" si="139"/>
        <v>1</v>
      </c>
    </row>
    <row r="572" spans="2:15" x14ac:dyDescent="0.25">
      <c r="B572">
        <v>112600</v>
      </c>
      <c r="C572">
        <v>4</v>
      </c>
      <c r="D572">
        <v>1</v>
      </c>
      <c r="E572">
        <v>1</v>
      </c>
      <c r="F572">
        <v>1</v>
      </c>
      <c r="H572">
        <f t="shared" si="132"/>
        <v>128000</v>
      </c>
      <c r="I572">
        <f t="shared" si="133"/>
        <v>28</v>
      </c>
      <c r="J572">
        <f t="shared" si="134"/>
        <v>123000</v>
      </c>
      <c r="K572">
        <f t="shared" si="135"/>
        <v>17</v>
      </c>
      <c r="L572">
        <f t="shared" si="136"/>
        <v>118000</v>
      </c>
      <c r="M572">
        <f t="shared" si="137"/>
        <v>9</v>
      </c>
      <c r="N572">
        <f t="shared" si="138"/>
        <v>112600</v>
      </c>
      <c r="O572">
        <f t="shared" si="139"/>
        <v>1</v>
      </c>
    </row>
    <row r="573" spans="2:15" x14ac:dyDescent="0.25">
      <c r="B573">
        <v>112800</v>
      </c>
      <c r="C573">
        <v>1</v>
      </c>
      <c r="D573">
        <v>1</v>
      </c>
      <c r="E573">
        <v>1</v>
      </c>
      <c r="F573">
        <v>1</v>
      </c>
      <c r="H573">
        <f t="shared" si="132"/>
        <v>128200</v>
      </c>
      <c r="I573">
        <f t="shared" si="133"/>
        <v>25</v>
      </c>
      <c r="J573">
        <f t="shared" si="134"/>
        <v>123200</v>
      </c>
      <c r="K573">
        <f t="shared" si="135"/>
        <v>17</v>
      </c>
      <c r="L573">
        <f t="shared" si="136"/>
        <v>118200</v>
      </c>
      <c r="M573">
        <f t="shared" si="137"/>
        <v>9</v>
      </c>
      <c r="N573">
        <f t="shared" si="138"/>
        <v>112800</v>
      </c>
      <c r="O573">
        <f t="shared" si="139"/>
        <v>1</v>
      </c>
    </row>
    <row r="574" spans="2:15" x14ac:dyDescent="0.25">
      <c r="B574">
        <v>113000</v>
      </c>
      <c r="C574">
        <v>1</v>
      </c>
      <c r="D574">
        <v>1</v>
      </c>
      <c r="E574">
        <v>1</v>
      </c>
      <c r="F574">
        <v>1</v>
      </c>
      <c r="H574">
        <f t="shared" si="132"/>
        <v>128400</v>
      </c>
      <c r="I574">
        <f t="shared" si="133"/>
        <v>25</v>
      </c>
      <c r="J574">
        <f t="shared" si="134"/>
        <v>123400</v>
      </c>
      <c r="K574">
        <f t="shared" si="135"/>
        <v>17</v>
      </c>
      <c r="L574">
        <f t="shared" si="136"/>
        <v>118400</v>
      </c>
      <c r="M574">
        <f t="shared" si="137"/>
        <v>9</v>
      </c>
      <c r="N574">
        <f t="shared" si="138"/>
        <v>113000</v>
      </c>
      <c r="O574">
        <f t="shared" si="139"/>
        <v>1</v>
      </c>
    </row>
    <row r="575" spans="2:15" x14ac:dyDescent="0.25">
      <c r="B575">
        <v>113200</v>
      </c>
      <c r="C575" t="s">
        <v>182</v>
      </c>
      <c r="D575" t="s">
        <v>182</v>
      </c>
      <c r="E575" t="s">
        <v>182</v>
      </c>
      <c r="F575" t="s">
        <v>182</v>
      </c>
      <c r="H575">
        <f t="shared" si="132"/>
        <v>128600</v>
      </c>
      <c r="I575" t="e">
        <f t="shared" si="133"/>
        <v>#N/A</v>
      </c>
      <c r="J575">
        <f t="shared" si="134"/>
        <v>123600</v>
      </c>
      <c r="K575" t="e">
        <f t="shared" si="135"/>
        <v>#N/A</v>
      </c>
      <c r="L575">
        <f t="shared" si="136"/>
        <v>118600</v>
      </c>
      <c r="M575" t="e">
        <f t="shared" si="137"/>
        <v>#N/A</v>
      </c>
      <c r="N575">
        <f t="shared" si="138"/>
        <v>113200</v>
      </c>
      <c r="O575" t="e">
        <f t="shared" si="139"/>
        <v>#N/A</v>
      </c>
    </row>
    <row r="576" spans="2:15" x14ac:dyDescent="0.25">
      <c r="B576">
        <v>113400</v>
      </c>
      <c r="C576">
        <v>4</v>
      </c>
      <c r="D576">
        <v>2</v>
      </c>
      <c r="E576">
        <v>2</v>
      </c>
      <c r="F576">
        <v>2</v>
      </c>
      <c r="H576">
        <f t="shared" si="132"/>
        <v>128800</v>
      </c>
      <c r="I576">
        <f t="shared" si="133"/>
        <v>28</v>
      </c>
      <c r="J576">
        <f t="shared" si="134"/>
        <v>123800</v>
      </c>
      <c r="K576">
        <f t="shared" si="135"/>
        <v>18</v>
      </c>
      <c r="L576">
        <f t="shared" si="136"/>
        <v>118800</v>
      </c>
      <c r="M576">
        <f t="shared" si="137"/>
        <v>10</v>
      </c>
      <c r="N576">
        <f t="shared" si="138"/>
        <v>113400</v>
      </c>
      <c r="O576">
        <f t="shared" si="139"/>
        <v>2</v>
      </c>
    </row>
    <row r="577" spans="2:15" x14ac:dyDescent="0.25">
      <c r="B577">
        <v>113600</v>
      </c>
      <c r="C577">
        <v>1</v>
      </c>
      <c r="D577">
        <v>1</v>
      </c>
      <c r="E577">
        <v>1</v>
      </c>
      <c r="F577">
        <v>1</v>
      </c>
      <c r="H577">
        <f t="shared" si="132"/>
        <v>129000</v>
      </c>
      <c r="I577">
        <f t="shared" si="133"/>
        <v>25</v>
      </c>
      <c r="J577">
        <f t="shared" si="134"/>
        <v>124000</v>
      </c>
      <c r="K577">
        <f t="shared" si="135"/>
        <v>17</v>
      </c>
      <c r="L577">
        <f t="shared" si="136"/>
        <v>119000</v>
      </c>
      <c r="M577">
        <f t="shared" si="137"/>
        <v>9</v>
      </c>
      <c r="N577">
        <f t="shared" si="138"/>
        <v>113600</v>
      </c>
      <c r="O577">
        <f t="shared" si="139"/>
        <v>1</v>
      </c>
    </row>
    <row r="578" spans="2:15" x14ac:dyDescent="0.25">
      <c r="B578">
        <v>113800</v>
      </c>
      <c r="C578">
        <v>3</v>
      </c>
      <c r="D578">
        <v>3</v>
      </c>
      <c r="E578">
        <v>3</v>
      </c>
      <c r="F578">
        <v>3</v>
      </c>
      <c r="H578">
        <f t="shared" si="132"/>
        <v>129200</v>
      </c>
      <c r="I578">
        <f t="shared" si="133"/>
        <v>27</v>
      </c>
      <c r="J578">
        <f t="shared" si="134"/>
        <v>124200</v>
      </c>
      <c r="K578">
        <f t="shared" si="135"/>
        <v>19</v>
      </c>
      <c r="L578">
        <f t="shared" si="136"/>
        <v>119200</v>
      </c>
      <c r="M578">
        <f t="shared" si="137"/>
        <v>11</v>
      </c>
      <c r="N578">
        <f t="shared" si="138"/>
        <v>113800</v>
      </c>
      <c r="O578">
        <f t="shared" si="139"/>
        <v>3</v>
      </c>
    </row>
    <row r="579" spans="2:15" x14ac:dyDescent="0.25">
      <c r="B579">
        <v>114000</v>
      </c>
      <c r="C579">
        <v>1</v>
      </c>
      <c r="D579">
        <v>1</v>
      </c>
      <c r="E579">
        <v>1</v>
      </c>
      <c r="F579">
        <v>1</v>
      </c>
      <c r="H579">
        <f t="shared" si="132"/>
        <v>129400</v>
      </c>
      <c r="I579">
        <f t="shared" si="133"/>
        <v>25</v>
      </c>
      <c r="J579">
        <f t="shared" si="134"/>
        <v>124400</v>
      </c>
      <c r="K579">
        <f t="shared" si="135"/>
        <v>17</v>
      </c>
      <c r="L579">
        <f t="shared" si="136"/>
        <v>119400</v>
      </c>
      <c r="M579">
        <f t="shared" si="137"/>
        <v>9</v>
      </c>
      <c r="N579">
        <f t="shared" si="138"/>
        <v>114000</v>
      </c>
      <c r="O579">
        <f t="shared" si="139"/>
        <v>1</v>
      </c>
    </row>
    <row r="580" spans="2:15" x14ac:dyDescent="0.25">
      <c r="B580">
        <v>114200</v>
      </c>
      <c r="C580">
        <v>2</v>
      </c>
      <c r="D580">
        <v>2</v>
      </c>
      <c r="E580">
        <v>2</v>
      </c>
      <c r="F580">
        <v>2</v>
      </c>
      <c r="H580">
        <f t="shared" si="132"/>
        <v>129600</v>
      </c>
      <c r="I580">
        <f t="shared" si="133"/>
        <v>26</v>
      </c>
      <c r="J580">
        <f t="shared" si="134"/>
        <v>124600</v>
      </c>
      <c r="K580">
        <f t="shared" si="135"/>
        <v>18</v>
      </c>
      <c r="L580">
        <f t="shared" si="136"/>
        <v>119600</v>
      </c>
      <c r="M580">
        <f t="shared" si="137"/>
        <v>10</v>
      </c>
      <c r="N580">
        <f t="shared" si="138"/>
        <v>114200</v>
      </c>
      <c r="O580">
        <f t="shared" si="139"/>
        <v>2</v>
      </c>
    </row>
    <row r="581" spans="2:15" x14ac:dyDescent="0.25">
      <c r="B581">
        <v>114400</v>
      </c>
      <c r="C581" t="s">
        <v>182</v>
      </c>
      <c r="D581" t="s">
        <v>182</v>
      </c>
      <c r="E581" t="s">
        <v>182</v>
      </c>
      <c r="F581" t="s">
        <v>182</v>
      </c>
      <c r="H581">
        <f t="shared" si="132"/>
        <v>129800</v>
      </c>
      <c r="I581" t="e">
        <f t="shared" si="133"/>
        <v>#N/A</v>
      </c>
      <c r="J581">
        <f t="shared" si="134"/>
        <v>124800</v>
      </c>
      <c r="K581" t="e">
        <f t="shared" si="135"/>
        <v>#N/A</v>
      </c>
      <c r="L581">
        <f t="shared" si="136"/>
        <v>119800</v>
      </c>
      <c r="M581" t="e">
        <f t="shared" si="137"/>
        <v>#N/A</v>
      </c>
      <c r="N581">
        <f t="shared" si="138"/>
        <v>114400</v>
      </c>
      <c r="O581" t="e">
        <f t="shared" si="139"/>
        <v>#N/A</v>
      </c>
    </row>
    <row r="582" spans="2:15" x14ac:dyDescent="0.25">
      <c r="B582">
        <v>114600</v>
      </c>
      <c r="C582">
        <v>1</v>
      </c>
      <c r="D582">
        <v>1</v>
      </c>
      <c r="E582">
        <v>1</v>
      </c>
      <c r="F582">
        <v>1</v>
      </c>
      <c r="H582">
        <f t="shared" si="132"/>
        <v>130000</v>
      </c>
      <c r="I582">
        <f t="shared" si="133"/>
        <v>25</v>
      </c>
      <c r="J582">
        <f t="shared" si="134"/>
        <v>125000</v>
      </c>
      <c r="K582">
        <f t="shared" si="135"/>
        <v>17</v>
      </c>
      <c r="L582">
        <f t="shared" si="136"/>
        <v>120000</v>
      </c>
      <c r="M582">
        <f t="shared" si="137"/>
        <v>9</v>
      </c>
      <c r="N582">
        <f t="shared" si="138"/>
        <v>114600</v>
      </c>
      <c r="O582">
        <f t="shared" si="139"/>
        <v>1</v>
      </c>
    </row>
    <row r="583" spans="2:15" x14ac:dyDescent="0.25">
      <c r="B583">
        <v>114800</v>
      </c>
      <c r="C583" t="s">
        <v>182</v>
      </c>
      <c r="D583" t="s">
        <v>182</v>
      </c>
      <c r="E583" t="s">
        <v>182</v>
      </c>
      <c r="F583" t="s">
        <v>182</v>
      </c>
      <c r="H583">
        <f t="shared" si="132"/>
        <v>130200</v>
      </c>
      <c r="I583" t="e">
        <f t="shared" si="133"/>
        <v>#N/A</v>
      </c>
      <c r="J583">
        <f t="shared" si="134"/>
        <v>125200</v>
      </c>
      <c r="K583" t="e">
        <f t="shared" si="135"/>
        <v>#N/A</v>
      </c>
      <c r="L583">
        <f t="shared" si="136"/>
        <v>120200</v>
      </c>
      <c r="M583" t="e">
        <f t="shared" si="137"/>
        <v>#N/A</v>
      </c>
      <c r="N583">
        <f t="shared" si="138"/>
        <v>114800</v>
      </c>
      <c r="O583" t="e">
        <f t="shared" si="139"/>
        <v>#N/A</v>
      </c>
    </row>
    <row r="584" spans="2:15" x14ac:dyDescent="0.25">
      <c r="B584">
        <v>115000</v>
      </c>
      <c r="C584" t="s">
        <v>182</v>
      </c>
      <c r="D584" t="s">
        <v>182</v>
      </c>
      <c r="E584" t="s">
        <v>182</v>
      </c>
      <c r="F584" t="s">
        <v>182</v>
      </c>
      <c r="H584">
        <f t="shared" si="132"/>
        <v>130400</v>
      </c>
      <c r="I584" t="e">
        <f t="shared" si="133"/>
        <v>#N/A</v>
      </c>
      <c r="J584">
        <f t="shared" si="134"/>
        <v>125400</v>
      </c>
      <c r="K584" t="e">
        <f t="shared" si="135"/>
        <v>#N/A</v>
      </c>
      <c r="L584">
        <f t="shared" si="136"/>
        <v>120400</v>
      </c>
      <c r="M584" t="e">
        <f t="shared" si="137"/>
        <v>#N/A</v>
      </c>
      <c r="N584">
        <f t="shared" si="138"/>
        <v>115000</v>
      </c>
      <c r="O584" t="e">
        <f t="shared" si="139"/>
        <v>#N/A</v>
      </c>
    </row>
    <row r="585" spans="2:15" x14ac:dyDescent="0.25">
      <c r="B585">
        <v>115200</v>
      </c>
      <c r="C585">
        <v>4</v>
      </c>
      <c r="D585">
        <v>2</v>
      </c>
      <c r="E585">
        <v>2</v>
      </c>
      <c r="F585">
        <v>2</v>
      </c>
      <c r="H585">
        <f t="shared" si="132"/>
        <v>130600</v>
      </c>
      <c r="I585">
        <f t="shared" si="133"/>
        <v>28</v>
      </c>
      <c r="J585">
        <f t="shared" si="134"/>
        <v>125600</v>
      </c>
      <c r="K585">
        <f t="shared" si="135"/>
        <v>18</v>
      </c>
      <c r="L585">
        <f t="shared" si="136"/>
        <v>120600</v>
      </c>
      <c r="M585">
        <f t="shared" si="137"/>
        <v>10</v>
      </c>
      <c r="N585">
        <f t="shared" si="138"/>
        <v>115200</v>
      </c>
      <c r="O585">
        <f t="shared" si="139"/>
        <v>2</v>
      </c>
    </row>
    <row r="586" spans="2:15" x14ac:dyDescent="0.25">
      <c r="B586">
        <v>115400</v>
      </c>
      <c r="C586">
        <v>5</v>
      </c>
      <c r="D586">
        <v>3</v>
      </c>
      <c r="E586">
        <v>3</v>
      </c>
      <c r="F586">
        <v>3</v>
      </c>
      <c r="H586">
        <f t="shared" si="132"/>
        <v>130800</v>
      </c>
      <c r="I586">
        <f t="shared" si="133"/>
        <v>29</v>
      </c>
      <c r="J586">
        <f t="shared" si="134"/>
        <v>125800</v>
      </c>
      <c r="K586">
        <f t="shared" si="135"/>
        <v>19</v>
      </c>
      <c r="L586">
        <f t="shared" si="136"/>
        <v>120800</v>
      </c>
      <c r="M586">
        <f t="shared" si="137"/>
        <v>11</v>
      </c>
      <c r="N586">
        <f t="shared" si="138"/>
        <v>115400</v>
      </c>
      <c r="O586">
        <f t="shared" si="139"/>
        <v>3</v>
      </c>
    </row>
    <row r="587" spans="2:15" x14ac:dyDescent="0.25">
      <c r="B587">
        <v>115600</v>
      </c>
      <c r="C587" t="s">
        <v>182</v>
      </c>
      <c r="D587" t="s">
        <v>182</v>
      </c>
      <c r="E587" t="s">
        <v>182</v>
      </c>
      <c r="F587" t="s">
        <v>182</v>
      </c>
      <c r="H587">
        <f t="shared" si="132"/>
        <v>131000</v>
      </c>
      <c r="I587" t="e">
        <f t="shared" si="133"/>
        <v>#N/A</v>
      </c>
      <c r="J587">
        <f t="shared" si="134"/>
        <v>126000</v>
      </c>
      <c r="K587" t="e">
        <f t="shared" si="135"/>
        <v>#N/A</v>
      </c>
      <c r="L587">
        <f t="shared" si="136"/>
        <v>121000</v>
      </c>
      <c r="M587" t="e">
        <f t="shared" si="137"/>
        <v>#N/A</v>
      </c>
      <c r="N587">
        <f t="shared" si="138"/>
        <v>115600</v>
      </c>
      <c r="O587" t="e">
        <f t="shared" si="139"/>
        <v>#N/A</v>
      </c>
    </row>
    <row r="588" spans="2:15" x14ac:dyDescent="0.25">
      <c r="B588">
        <v>115800</v>
      </c>
      <c r="C588">
        <v>2</v>
      </c>
      <c r="D588">
        <v>1</v>
      </c>
      <c r="E588">
        <v>1</v>
      </c>
      <c r="F588">
        <v>1</v>
      </c>
      <c r="H588">
        <f t="shared" ref="H588:H651" si="140">B588+$N$9</f>
        <v>131200</v>
      </c>
      <c r="I588">
        <f t="shared" ref="I588:I651" si="141">IF(C588="",NA(),C588+O$9)</f>
        <v>26</v>
      </c>
      <c r="J588">
        <f t="shared" ref="J588:J651" si="142">$N588+L$9</f>
        <v>126200</v>
      </c>
      <c r="K588">
        <f t="shared" ref="K588:K651" si="143">IF(D588="",NA(),D588+M$9)</f>
        <v>17</v>
      </c>
      <c r="L588">
        <f t="shared" ref="L588:L651" si="144">$N588+J$9</f>
        <v>121200</v>
      </c>
      <c r="M588">
        <f t="shared" ref="M588:M651" si="145">IF(E588="",NA(),E588+K$9)</f>
        <v>9</v>
      </c>
      <c r="N588">
        <f t="shared" ref="N588:N651" si="146">$B588+I$9</f>
        <v>115800</v>
      </c>
      <c r="O588">
        <f t="shared" ref="O588:O651" si="147">IF(F588="",NA(),F588+I$9)</f>
        <v>1</v>
      </c>
    </row>
    <row r="589" spans="2:15" x14ac:dyDescent="0.25">
      <c r="B589">
        <v>116000</v>
      </c>
      <c r="C589">
        <v>1</v>
      </c>
      <c r="D589" t="s">
        <v>182</v>
      </c>
      <c r="E589" t="s">
        <v>182</v>
      </c>
      <c r="F589" t="s">
        <v>182</v>
      </c>
      <c r="H589">
        <f t="shared" si="140"/>
        <v>131400</v>
      </c>
      <c r="I589">
        <f t="shared" si="141"/>
        <v>25</v>
      </c>
      <c r="J589">
        <f t="shared" si="142"/>
        <v>126400</v>
      </c>
      <c r="K589" t="e">
        <f t="shared" si="143"/>
        <v>#N/A</v>
      </c>
      <c r="L589">
        <f t="shared" si="144"/>
        <v>121400</v>
      </c>
      <c r="M589" t="e">
        <f t="shared" si="145"/>
        <v>#N/A</v>
      </c>
      <c r="N589">
        <f t="shared" si="146"/>
        <v>116000</v>
      </c>
      <c r="O589" t="e">
        <f t="shared" si="147"/>
        <v>#N/A</v>
      </c>
    </row>
    <row r="590" spans="2:15" x14ac:dyDescent="0.25">
      <c r="B590">
        <v>116200</v>
      </c>
      <c r="C590" t="s">
        <v>182</v>
      </c>
      <c r="D590" t="s">
        <v>182</v>
      </c>
      <c r="E590" t="s">
        <v>182</v>
      </c>
      <c r="F590" t="s">
        <v>182</v>
      </c>
      <c r="H590">
        <f t="shared" si="140"/>
        <v>131600</v>
      </c>
      <c r="I590" t="e">
        <f t="shared" si="141"/>
        <v>#N/A</v>
      </c>
      <c r="J590">
        <f t="shared" si="142"/>
        <v>126600</v>
      </c>
      <c r="K590" t="e">
        <f t="shared" si="143"/>
        <v>#N/A</v>
      </c>
      <c r="L590">
        <f t="shared" si="144"/>
        <v>121600</v>
      </c>
      <c r="M590" t="e">
        <f t="shared" si="145"/>
        <v>#N/A</v>
      </c>
      <c r="N590">
        <f t="shared" si="146"/>
        <v>116200</v>
      </c>
      <c r="O590" t="e">
        <f t="shared" si="147"/>
        <v>#N/A</v>
      </c>
    </row>
    <row r="591" spans="2:15" x14ac:dyDescent="0.25">
      <c r="B591">
        <v>116400</v>
      </c>
      <c r="C591">
        <v>4</v>
      </c>
      <c r="D591">
        <v>2</v>
      </c>
      <c r="E591">
        <v>2</v>
      </c>
      <c r="F591">
        <v>2</v>
      </c>
      <c r="H591">
        <f t="shared" si="140"/>
        <v>131800</v>
      </c>
      <c r="I591">
        <f t="shared" si="141"/>
        <v>28</v>
      </c>
      <c r="J591">
        <f t="shared" si="142"/>
        <v>126800</v>
      </c>
      <c r="K591">
        <f t="shared" si="143"/>
        <v>18</v>
      </c>
      <c r="L591">
        <f t="shared" si="144"/>
        <v>121800</v>
      </c>
      <c r="M591">
        <f t="shared" si="145"/>
        <v>10</v>
      </c>
      <c r="N591">
        <f t="shared" si="146"/>
        <v>116400</v>
      </c>
      <c r="O591">
        <f t="shared" si="147"/>
        <v>2</v>
      </c>
    </row>
    <row r="592" spans="2:15" x14ac:dyDescent="0.25">
      <c r="B592">
        <v>116600</v>
      </c>
      <c r="C592" t="s">
        <v>182</v>
      </c>
      <c r="D592" t="s">
        <v>182</v>
      </c>
      <c r="E592" t="s">
        <v>182</v>
      </c>
      <c r="F592" t="s">
        <v>182</v>
      </c>
      <c r="H592">
        <f t="shared" si="140"/>
        <v>132000</v>
      </c>
      <c r="I592" t="e">
        <f t="shared" si="141"/>
        <v>#N/A</v>
      </c>
      <c r="J592">
        <f t="shared" si="142"/>
        <v>127000</v>
      </c>
      <c r="K592" t="e">
        <f t="shared" si="143"/>
        <v>#N/A</v>
      </c>
      <c r="L592">
        <f t="shared" si="144"/>
        <v>122000</v>
      </c>
      <c r="M592" t="e">
        <f t="shared" si="145"/>
        <v>#N/A</v>
      </c>
      <c r="N592">
        <f t="shared" si="146"/>
        <v>116600</v>
      </c>
      <c r="O592" t="e">
        <f t="shared" si="147"/>
        <v>#N/A</v>
      </c>
    </row>
    <row r="593" spans="2:15" x14ac:dyDescent="0.25">
      <c r="B593">
        <v>116800</v>
      </c>
      <c r="C593">
        <v>1</v>
      </c>
      <c r="D593">
        <v>1</v>
      </c>
      <c r="E593">
        <v>1</v>
      </c>
      <c r="F593">
        <v>1</v>
      </c>
      <c r="H593">
        <f t="shared" si="140"/>
        <v>132200</v>
      </c>
      <c r="I593">
        <f t="shared" si="141"/>
        <v>25</v>
      </c>
      <c r="J593">
        <f t="shared" si="142"/>
        <v>127200</v>
      </c>
      <c r="K593">
        <f t="shared" si="143"/>
        <v>17</v>
      </c>
      <c r="L593">
        <f t="shared" si="144"/>
        <v>122200</v>
      </c>
      <c r="M593">
        <f t="shared" si="145"/>
        <v>9</v>
      </c>
      <c r="N593">
        <f t="shared" si="146"/>
        <v>116800</v>
      </c>
      <c r="O593">
        <f t="shared" si="147"/>
        <v>1</v>
      </c>
    </row>
    <row r="594" spans="2:15" x14ac:dyDescent="0.25">
      <c r="B594">
        <v>117000</v>
      </c>
      <c r="C594">
        <v>2</v>
      </c>
      <c r="D594" t="s">
        <v>182</v>
      </c>
      <c r="E594" t="s">
        <v>182</v>
      </c>
      <c r="F594" t="s">
        <v>182</v>
      </c>
      <c r="H594">
        <f t="shared" si="140"/>
        <v>132400</v>
      </c>
      <c r="I594">
        <f t="shared" si="141"/>
        <v>26</v>
      </c>
      <c r="J594">
        <f t="shared" si="142"/>
        <v>127400</v>
      </c>
      <c r="K594" t="e">
        <f t="shared" si="143"/>
        <v>#N/A</v>
      </c>
      <c r="L594">
        <f t="shared" si="144"/>
        <v>122400</v>
      </c>
      <c r="M594" t="e">
        <f t="shared" si="145"/>
        <v>#N/A</v>
      </c>
      <c r="N594">
        <f t="shared" si="146"/>
        <v>117000</v>
      </c>
      <c r="O594" t="e">
        <f t="shared" si="147"/>
        <v>#N/A</v>
      </c>
    </row>
    <row r="595" spans="2:15" x14ac:dyDescent="0.25">
      <c r="B595">
        <v>117200</v>
      </c>
      <c r="C595" t="s">
        <v>182</v>
      </c>
      <c r="D595" t="s">
        <v>182</v>
      </c>
      <c r="E595" t="s">
        <v>182</v>
      </c>
      <c r="F595" t="s">
        <v>182</v>
      </c>
      <c r="H595">
        <f t="shared" si="140"/>
        <v>132600</v>
      </c>
      <c r="I595" t="e">
        <f t="shared" si="141"/>
        <v>#N/A</v>
      </c>
      <c r="J595">
        <f t="shared" si="142"/>
        <v>127600</v>
      </c>
      <c r="K595" t="e">
        <f t="shared" si="143"/>
        <v>#N/A</v>
      </c>
      <c r="L595">
        <f t="shared" si="144"/>
        <v>122600</v>
      </c>
      <c r="M595" t="e">
        <f t="shared" si="145"/>
        <v>#N/A</v>
      </c>
      <c r="N595">
        <f t="shared" si="146"/>
        <v>117200</v>
      </c>
      <c r="O595" t="e">
        <f t="shared" si="147"/>
        <v>#N/A</v>
      </c>
    </row>
    <row r="596" spans="2:15" x14ac:dyDescent="0.25">
      <c r="B596">
        <v>117400</v>
      </c>
      <c r="C596" t="s">
        <v>182</v>
      </c>
      <c r="D596" t="s">
        <v>182</v>
      </c>
      <c r="E596" t="s">
        <v>182</v>
      </c>
      <c r="F596" t="s">
        <v>182</v>
      </c>
      <c r="H596">
        <f t="shared" si="140"/>
        <v>132800</v>
      </c>
      <c r="I596" t="e">
        <f t="shared" si="141"/>
        <v>#N/A</v>
      </c>
      <c r="J596">
        <f t="shared" si="142"/>
        <v>127800</v>
      </c>
      <c r="K596" t="e">
        <f t="shared" si="143"/>
        <v>#N/A</v>
      </c>
      <c r="L596">
        <f t="shared" si="144"/>
        <v>122800</v>
      </c>
      <c r="M596" t="e">
        <f t="shared" si="145"/>
        <v>#N/A</v>
      </c>
      <c r="N596">
        <f t="shared" si="146"/>
        <v>117400</v>
      </c>
      <c r="O596" t="e">
        <f t="shared" si="147"/>
        <v>#N/A</v>
      </c>
    </row>
    <row r="597" spans="2:15" x14ac:dyDescent="0.25">
      <c r="B597">
        <v>117600</v>
      </c>
      <c r="C597" t="s">
        <v>182</v>
      </c>
      <c r="D597" t="s">
        <v>182</v>
      </c>
      <c r="E597" t="s">
        <v>182</v>
      </c>
      <c r="F597" t="s">
        <v>182</v>
      </c>
      <c r="H597">
        <f t="shared" si="140"/>
        <v>133000</v>
      </c>
      <c r="I597" t="e">
        <f t="shared" si="141"/>
        <v>#N/A</v>
      </c>
      <c r="J597">
        <f t="shared" si="142"/>
        <v>128000</v>
      </c>
      <c r="K597" t="e">
        <f t="shared" si="143"/>
        <v>#N/A</v>
      </c>
      <c r="L597">
        <f t="shared" si="144"/>
        <v>123000</v>
      </c>
      <c r="M597" t="e">
        <f t="shared" si="145"/>
        <v>#N/A</v>
      </c>
      <c r="N597">
        <f t="shared" si="146"/>
        <v>117600</v>
      </c>
      <c r="O597" t="e">
        <f t="shared" si="147"/>
        <v>#N/A</v>
      </c>
    </row>
    <row r="598" spans="2:15" x14ac:dyDescent="0.25">
      <c r="B598">
        <v>117800</v>
      </c>
      <c r="C598">
        <v>5</v>
      </c>
      <c r="D598">
        <v>3</v>
      </c>
      <c r="E598">
        <v>3</v>
      </c>
      <c r="F598">
        <v>3</v>
      </c>
      <c r="H598">
        <f t="shared" si="140"/>
        <v>133200</v>
      </c>
      <c r="I598">
        <f t="shared" si="141"/>
        <v>29</v>
      </c>
      <c r="J598">
        <f t="shared" si="142"/>
        <v>128200</v>
      </c>
      <c r="K598">
        <f t="shared" si="143"/>
        <v>19</v>
      </c>
      <c r="L598">
        <f t="shared" si="144"/>
        <v>123200</v>
      </c>
      <c r="M598">
        <f t="shared" si="145"/>
        <v>11</v>
      </c>
      <c r="N598">
        <f t="shared" si="146"/>
        <v>117800</v>
      </c>
      <c r="O598">
        <f t="shared" si="147"/>
        <v>3</v>
      </c>
    </row>
    <row r="599" spans="2:15" x14ac:dyDescent="0.25">
      <c r="B599">
        <v>118000</v>
      </c>
      <c r="C599" t="s">
        <v>182</v>
      </c>
      <c r="D599" t="s">
        <v>182</v>
      </c>
      <c r="E599" t="s">
        <v>182</v>
      </c>
      <c r="F599" t="s">
        <v>182</v>
      </c>
      <c r="H599">
        <f t="shared" si="140"/>
        <v>133400</v>
      </c>
      <c r="I599" t="e">
        <f t="shared" si="141"/>
        <v>#N/A</v>
      </c>
      <c r="J599">
        <f t="shared" si="142"/>
        <v>128400</v>
      </c>
      <c r="K599" t="e">
        <f t="shared" si="143"/>
        <v>#N/A</v>
      </c>
      <c r="L599">
        <f t="shared" si="144"/>
        <v>123400</v>
      </c>
      <c r="M599" t="e">
        <f t="shared" si="145"/>
        <v>#N/A</v>
      </c>
      <c r="N599">
        <f t="shared" si="146"/>
        <v>118000</v>
      </c>
      <c r="O599" t="e">
        <f t="shared" si="147"/>
        <v>#N/A</v>
      </c>
    </row>
    <row r="600" spans="2:15" x14ac:dyDescent="0.25">
      <c r="B600">
        <v>118200</v>
      </c>
      <c r="C600" t="s">
        <v>182</v>
      </c>
      <c r="D600" t="s">
        <v>182</v>
      </c>
      <c r="E600" t="s">
        <v>182</v>
      </c>
      <c r="F600" t="s">
        <v>182</v>
      </c>
      <c r="H600">
        <f t="shared" si="140"/>
        <v>133600</v>
      </c>
      <c r="I600" t="e">
        <f t="shared" si="141"/>
        <v>#N/A</v>
      </c>
      <c r="J600">
        <f t="shared" si="142"/>
        <v>128600</v>
      </c>
      <c r="K600" t="e">
        <f t="shared" si="143"/>
        <v>#N/A</v>
      </c>
      <c r="L600">
        <f t="shared" si="144"/>
        <v>123600</v>
      </c>
      <c r="M600" t="e">
        <f t="shared" si="145"/>
        <v>#N/A</v>
      </c>
      <c r="N600">
        <f t="shared" si="146"/>
        <v>118200</v>
      </c>
      <c r="O600" t="e">
        <f t="shared" si="147"/>
        <v>#N/A</v>
      </c>
    </row>
    <row r="601" spans="2:15" x14ac:dyDescent="0.25">
      <c r="B601">
        <v>118400</v>
      </c>
      <c r="C601">
        <v>7</v>
      </c>
      <c r="D601">
        <v>1</v>
      </c>
      <c r="E601">
        <v>1</v>
      </c>
      <c r="F601">
        <v>2</v>
      </c>
      <c r="H601">
        <f t="shared" si="140"/>
        <v>133800</v>
      </c>
      <c r="I601">
        <f t="shared" si="141"/>
        <v>31</v>
      </c>
      <c r="J601">
        <f t="shared" si="142"/>
        <v>128800</v>
      </c>
      <c r="K601">
        <f t="shared" si="143"/>
        <v>17</v>
      </c>
      <c r="L601">
        <f t="shared" si="144"/>
        <v>123800</v>
      </c>
      <c r="M601">
        <f t="shared" si="145"/>
        <v>9</v>
      </c>
      <c r="N601">
        <f t="shared" si="146"/>
        <v>118400</v>
      </c>
      <c r="O601">
        <f t="shared" si="147"/>
        <v>2</v>
      </c>
    </row>
    <row r="602" spans="2:15" x14ac:dyDescent="0.25">
      <c r="B602">
        <v>118600</v>
      </c>
      <c r="C602" t="s">
        <v>182</v>
      </c>
      <c r="D602" t="s">
        <v>182</v>
      </c>
      <c r="E602" t="s">
        <v>182</v>
      </c>
      <c r="F602" t="s">
        <v>182</v>
      </c>
      <c r="H602">
        <f t="shared" si="140"/>
        <v>134000</v>
      </c>
      <c r="I602" t="e">
        <f t="shared" si="141"/>
        <v>#N/A</v>
      </c>
      <c r="J602">
        <f t="shared" si="142"/>
        <v>129000</v>
      </c>
      <c r="K602" t="e">
        <f t="shared" si="143"/>
        <v>#N/A</v>
      </c>
      <c r="L602">
        <f t="shared" si="144"/>
        <v>124000</v>
      </c>
      <c r="M602" t="e">
        <f t="shared" si="145"/>
        <v>#N/A</v>
      </c>
      <c r="N602">
        <f t="shared" si="146"/>
        <v>118600</v>
      </c>
      <c r="O602" t="e">
        <f t="shared" si="147"/>
        <v>#N/A</v>
      </c>
    </row>
    <row r="603" spans="2:15" x14ac:dyDescent="0.25">
      <c r="B603">
        <v>118800</v>
      </c>
      <c r="C603" t="s">
        <v>182</v>
      </c>
      <c r="D603" t="s">
        <v>182</v>
      </c>
      <c r="E603" t="s">
        <v>182</v>
      </c>
      <c r="F603" t="s">
        <v>182</v>
      </c>
      <c r="H603">
        <f t="shared" si="140"/>
        <v>134200</v>
      </c>
      <c r="I603" t="e">
        <f t="shared" si="141"/>
        <v>#N/A</v>
      </c>
      <c r="J603">
        <f t="shared" si="142"/>
        <v>129200</v>
      </c>
      <c r="K603" t="e">
        <f t="shared" si="143"/>
        <v>#N/A</v>
      </c>
      <c r="L603">
        <f t="shared" si="144"/>
        <v>124200</v>
      </c>
      <c r="M603" t="e">
        <f t="shared" si="145"/>
        <v>#N/A</v>
      </c>
      <c r="N603">
        <f t="shared" si="146"/>
        <v>118800</v>
      </c>
      <c r="O603" t="e">
        <f t="shared" si="147"/>
        <v>#N/A</v>
      </c>
    </row>
    <row r="604" spans="2:15" x14ac:dyDescent="0.25">
      <c r="B604">
        <v>119000</v>
      </c>
      <c r="C604" t="s">
        <v>182</v>
      </c>
      <c r="D604" t="s">
        <v>182</v>
      </c>
      <c r="E604" t="s">
        <v>182</v>
      </c>
      <c r="F604" t="s">
        <v>182</v>
      </c>
      <c r="H604">
        <f t="shared" si="140"/>
        <v>134400</v>
      </c>
      <c r="I604" t="e">
        <f t="shared" si="141"/>
        <v>#N/A</v>
      </c>
      <c r="J604">
        <f t="shared" si="142"/>
        <v>129400</v>
      </c>
      <c r="K604" t="e">
        <f t="shared" si="143"/>
        <v>#N/A</v>
      </c>
      <c r="L604">
        <f t="shared" si="144"/>
        <v>124400</v>
      </c>
      <c r="M604" t="e">
        <f t="shared" si="145"/>
        <v>#N/A</v>
      </c>
      <c r="N604">
        <f t="shared" si="146"/>
        <v>119000</v>
      </c>
      <c r="O604" t="e">
        <f t="shared" si="147"/>
        <v>#N/A</v>
      </c>
    </row>
    <row r="605" spans="2:15" x14ac:dyDescent="0.25">
      <c r="B605">
        <v>119200</v>
      </c>
      <c r="C605">
        <v>1</v>
      </c>
      <c r="D605">
        <v>1</v>
      </c>
      <c r="E605">
        <v>1</v>
      </c>
      <c r="F605">
        <v>1</v>
      </c>
      <c r="H605">
        <f t="shared" si="140"/>
        <v>134600</v>
      </c>
      <c r="I605">
        <f t="shared" si="141"/>
        <v>25</v>
      </c>
      <c r="J605">
        <f t="shared" si="142"/>
        <v>129600</v>
      </c>
      <c r="K605">
        <f t="shared" si="143"/>
        <v>17</v>
      </c>
      <c r="L605">
        <f t="shared" si="144"/>
        <v>124600</v>
      </c>
      <c r="M605">
        <f t="shared" si="145"/>
        <v>9</v>
      </c>
      <c r="N605">
        <f t="shared" si="146"/>
        <v>119200</v>
      </c>
      <c r="O605">
        <f t="shared" si="147"/>
        <v>1</v>
      </c>
    </row>
    <row r="606" spans="2:15" x14ac:dyDescent="0.25">
      <c r="B606">
        <v>119400</v>
      </c>
      <c r="C606">
        <v>3</v>
      </c>
      <c r="D606">
        <v>2</v>
      </c>
      <c r="E606">
        <v>2</v>
      </c>
      <c r="F606">
        <v>1</v>
      </c>
      <c r="H606">
        <f t="shared" si="140"/>
        <v>134800</v>
      </c>
      <c r="I606">
        <f t="shared" si="141"/>
        <v>27</v>
      </c>
      <c r="J606">
        <f t="shared" si="142"/>
        <v>129800</v>
      </c>
      <c r="K606">
        <f t="shared" si="143"/>
        <v>18</v>
      </c>
      <c r="L606">
        <f t="shared" si="144"/>
        <v>124800</v>
      </c>
      <c r="M606">
        <f t="shared" si="145"/>
        <v>10</v>
      </c>
      <c r="N606">
        <f t="shared" si="146"/>
        <v>119400</v>
      </c>
      <c r="O606">
        <f t="shared" si="147"/>
        <v>1</v>
      </c>
    </row>
    <row r="607" spans="2:15" x14ac:dyDescent="0.25">
      <c r="B607">
        <v>119600</v>
      </c>
      <c r="C607">
        <v>1</v>
      </c>
      <c r="D607">
        <v>1</v>
      </c>
      <c r="E607">
        <v>1</v>
      </c>
      <c r="F607">
        <v>1</v>
      </c>
      <c r="H607">
        <f t="shared" si="140"/>
        <v>135000</v>
      </c>
      <c r="I607">
        <f t="shared" si="141"/>
        <v>25</v>
      </c>
      <c r="J607">
        <f t="shared" si="142"/>
        <v>130000</v>
      </c>
      <c r="K607">
        <f t="shared" si="143"/>
        <v>17</v>
      </c>
      <c r="L607">
        <f t="shared" si="144"/>
        <v>125000</v>
      </c>
      <c r="M607">
        <f t="shared" si="145"/>
        <v>9</v>
      </c>
      <c r="N607">
        <f t="shared" si="146"/>
        <v>119600</v>
      </c>
      <c r="O607">
        <f t="shared" si="147"/>
        <v>1</v>
      </c>
    </row>
    <row r="608" spans="2:15" x14ac:dyDescent="0.25">
      <c r="B608">
        <v>119800</v>
      </c>
      <c r="C608" t="s">
        <v>182</v>
      </c>
      <c r="D608" t="s">
        <v>182</v>
      </c>
      <c r="E608" t="s">
        <v>182</v>
      </c>
      <c r="F608" t="s">
        <v>182</v>
      </c>
      <c r="H608">
        <f t="shared" si="140"/>
        <v>135200</v>
      </c>
      <c r="I608" t="e">
        <f t="shared" si="141"/>
        <v>#N/A</v>
      </c>
      <c r="J608">
        <f t="shared" si="142"/>
        <v>130200</v>
      </c>
      <c r="K608" t="e">
        <f t="shared" si="143"/>
        <v>#N/A</v>
      </c>
      <c r="L608">
        <f t="shared" si="144"/>
        <v>125200</v>
      </c>
      <c r="M608" t="e">
        <f t="shared" si="145"/>
        <v>#N/A</v>
      </c>
      <c r="N608">
        <f t="shared" si="146"/>
        <v>119800</v>
      </c>
      <c r="O608" t="e">
        <f t="shared" si="147"/>
        <v>#N/A</v>
      </c>
    </row>
    <row r="609" spans="2:15" x14ac:dyDescent="0.25">
      <c r="B609">
        <v>120000</v>
      </c>
      <c r="C609" t="s">
        <v>182</v>
      </c>
      <c r="D609" t="s">
        <v>182</v>
      </c>
      <c r="E609" t="s">
        <v>182</v>
      </c>
      <c r="F609" t="s">
        <v>182</v>
      </c>
      <c r="H609">
        <f t="shared" si="140"/>
        <v>135400</v>
      </c>
      <c r="I609" t="e">
        <f t="shared" si="141"/>
        <v>#N/A</v>
      </c>
      <c r="J609">
        <f t="shared" si="142"/>
        <v>130400</v>
      </c>
      <c r="K609" t="e">
        <f t="shared" si="143"/>
        <v>#N/A</v>
      </c>
      <c r="L609">
        <f t="shared" si="144"/>
        <v>125400</v>
      </c>
      <c r="M609" t="e">
        <f t="shared" si="145"/>
        <v>#N/A</v>
      </c>
      <c r="N609">
        <f t="shared" si="146"/>
        <v>120000</v>
      </c>
      <c r="O609" t="e">
        <f t="shared" si="147"/>
        <v>#N/A</v>
      </c>
    </row>
    <row r="610" spans="2:15" x14ac:dyDescent="0.25">
      <c r="B610">
        <v>120200</v>
      </c>
      <c r="C610" t="s">
        <v>182</v>
      </c>
      <c r="D610" t="s">
        <v>182</v>
      </c>
      <c r="E610" t="s">
        <v>182</v>
      </c>
      <c r="F610" t="s">
        <v>182</v>
      </c>
      <c r="H610">
        <f t="shared" si="140"/>
        <v>135600</v>
      </c>
      <c r="I610" t="e">
        <f t="shared" si="141"/>
        <v>#N/A</v>
      </c>
      <c r="J610">
        <f t="shared" si="142"/>
        <v>130600</v>
      </c>
      <c r="K610" t="e">
        <f t="shared" si="143"/>
        <v>#N/A</v>
      </c>
      <c r="L610">
        <f t="shared" si="144"/>
        <v>125600</v>
      </c>
      <c r="M610" t="e">
        <f t="shared" si="145"/>
        <v>#N/A</v>
      </c>
      <c r="N610">
        <f t="shared" si="146"/>
        <v>120200</v>
      </c>
      <c r="O610" t="e">
        <f t="shared" si="147"/>
        <v>#N/A</v>
      </c>
    </row>
    <row r="611" spans="2:15" x14ac:dyDescent="0.25">
      <c r="B611">
        <v>120400</v>
      </c>
      <c r="C611">
        <v>2</v>
      </c>
      <c r="D611">
        <v>1</v>
      </c>
      <c r="E611">
        <v>1</v>
      </c>
      <c r="F611">
        <v>1</v>
      </c>
      <c r="H611">
        <f t="shared" si="140"/>
        <v>135800</v>
      </c>
      <c r="I611">
        <f t="shared" si="141"/>
        <v>26</v>
      </c>
      <c r="J611">
        <f t="shared" si="142"/>
        <v>130800</v>
      </c>
      <c r="K611">
        <f t="shared" si="143"/>
        <v>17</v>
      </c>
      <c r="L611">
        <f t="shared" si="144"/>
        <v>125800</v>
      </c>
      <c r="M611">
        <f t="shared" si="145"/>
        <v>9</v>
      </c>
      <c r="N611">
        <f t="shared" si="146"/>
        <v>120400</v>
      </c>
      <c r="O611">
        <f t="shared" si="147"/>
        <v>1</v>
      </c>
    </row>
    <row r="612" spans="2:15" x14ac:dyDescent="0.25">
      <c r="B612">
        <v>120600</v>
      </c>
      <c r="C612">
        <v>1</v>
      </c>
      <c r="D612">
        <v>1</v>
      </c>
      <c r="E612">
        <v>1</v>
      </c>
      <c r="F612">
        <v>1</v>
      </c>
      <c r="H612">
        <f t="shared" si="140"/>
        <v>136000</v>
      </c>
      <c r="I612">
        <f t="shared" si="141"/>
        <v>25</v>
      </c>
      <c r="J612">
        <f t="shared" si="142"/>
        <v>131000</v>
      </c>
      <c r="K612">
        <f t="shared" si="143"/>
        <v>17</v>
      </c>
      <c r="L612">
        <f t="shared" si="144"/>
        <v>126000</v>
      </c>
      <c r="M612">
        <f t="shared" si="145"/>
        <v>9</v>
      </c>
      <c r="N612">
        <f t="shared" si="146"/>
        <v>120600</v>
      </c>
      <c r="O612">
        <f t="shared" si="147"/>
        <v>1</v>
      </c>
    </row>
    <row r="613" spans="2:15" x14ac:dyDescent="0.25">
      <c r="B613">
        <v>120800</v>
      </c>
      <c r="C613">
        <v>3</v>
      </c>
      <c r="D613">
        <v>2</v>
      </c>
      <c r="E613">
        <v>2</v>
      </c>
      <c r="F613">
        <v>2</v>
      </c>
      <c r="H613">
        <f t="shared" si="140"/>
        <v>136200</v>
      </c>
      <c r="I613">
        <f t="shared" si="141"/>
        <v>27</v>
      </c>
      <c r="J613">
        <f t="shared" si="142"/>
        <v>131200</v>
      </c>
      <c r="K613">
        <f t="shared" si="143"/>
        <v>18</v>
      </c>
      <c r="L613">
        <f t="shared" si="144"/>
        <v>126200</v>
      </c>
      <c r="M613">
        <f t="shared" si="145"/>
        <v>10</v>
      </c>
      <c r="N613">
        <f t="shared" si="146"/>
        <v>120800</v>
      </c>
      <c r="O613">
        <f t="shared" si="147"/>
        <v>2</v>
      </c>
    </row>
    <row r="614" spans="2:15" x14ac:dyDescent="0.25">
      <c r="B614">
        <v>121000</v>
      </c>
      <c r="C614">
        <v>1</v>
      </c>
      <c r="D614">
        <v>1</v>
      </c>
      <c r="E614">
        <v>1</v>
      </c>
      <c r="F614">
        <v>1</v>
      </c>
      <c r="H614">
        <f t="shared" si="140"/>
        <v>136400</v>
      </c>
      <c r="I614">
        <f t="shared" si="141"/>
        <v>25</v>
      </c>
      <c r="J614">
        <f t="shared" si="142"/>
        <v>131400</v>
      </c>
      <c r="K614">
        <f t="shared" si="143"/>
        <v>17</v>
      </c>
      <c r="L614">
        <f t="shared" si="144"/>
        <v>126400</v>
      </c>
      <c r="M614">
        <f t="shared" si="145"/>
        <v>9</v>
      </c>
      <c r="N614">
        <f t="shared" si="146"/>
        <v>121000</v>
      </c>
      <c r="O614">
        <f t="shared" si="147"/>
        <v>1</v>
      </c>
    </row>
    <row r="615" spans="2:15" x14ac:dyDescent="0.25">
      <c r="B615">
        <v>121200</v>
      </c>
      <c r="C615">
        <v>2</v>
      </c>
      <c r="D615">
        <v>2</v>
      </c>
      <c r="E615">
        <v>2</v>
      </c>
      <c r="F615">
        <v>2</v>
      </c>
      <c r="H615">
        <f t="shared" si="140"/>
        <v>136600</v>
      </c>
      <c r="I615">
        <f t="shared" si="141"/>
        <v>26</v>
      </c>
      <c r="J615">
        <f t="shared" si="142"/>
        <v>131600</v>
      </c>
      <c r="K615">
        <f t="shared" si="143"/>
        <v>18</v>
      </c>
      <c r="L615">
        <f t="shared" si="144"/>
        <v>126600</v>
      </c>
      <c r="M615">
        <f t="shared" si="145"/>
        <v>10</v>
      </c>
      <c r="N615">
        <f t="shared" si="146"/>
        <v>121200</v>
      </c>
      <c r="O615">
        <f t="shared" si="147"/>
        <v>2</v>
      </c>
    </row>
    <row r="616" spans="2:15" x14ac:dyDescent="0.25">
      <c r="B616">
        <v>121400</v>
      </c>
      <c r="C616">
        <v>1</v>
      </c>
      <c r="D616">
        <v>1</v>
      </c>
      <c r="E616">
        <v>1</v>
      </c>
      <c r="F616">
        <v>1</v>
      </c>
      <c r="H616">
        <f t="shared" si="140"/>
        <v>136800</v>
      </c>
      <c r="I616">
        <f t="shared" si="141"/>
        <v>25</v>
      </c>
      <c r="J616">
        <f t="shared" si="142"/>
        <v>131800</v>
      </c>
      <c r="K616">
        <f t="shared" si="143"/>
        <v>17</v>
      </c>
      <c r="L616">
        <f t="shared" si="144"/>
        <v>126800</v>
      </c>
      <c r="M616">
        <f t="shared" si="145"/>
        <v>9</v>
      </c>
      <c r="N616">
        <f t="shared" si="146"/>
        <v>121400</v>
      </c>
      <c r="O616">
        <f t="shared" si="147"/>
        <v>1</v>
      </c>
    </row>
    <row r="617" spans="2:15" x14ac:dyDescent="0.25">
      <c r="B617">
        <v>121600</v>
      </c>
      <c r="C617" t="s">
        <v>182</v>
      </c>
      <c r="D617" t="s">
        <v>182</v>
      </c>
      <c r="E617" t="s">
        <v>182</v>
      </c>
      <c r="F617" t="s">
        <v>182</v>
      </c>
      <c r="H617">
        <f t="shared" si="140"/>
        <v>137000</v>
      </c>
      <c r="I617" t="e">
        <f t="shared" si="141"/>
        <v>#N/A</v>
      </c>
      <c r="J617">
        <f t="shared" si="142"/>
        <v>132000</v>
      </c>
      <c r="K617" t="e">
        <f t="shared" si="143"/>
        <v>#N/A</v>
      </c>
      <c r="L617">
        <f t="shared" si="144"/>
        <v>127000</v>
      </c>
      <c r="M617" t="e">
        <f t="shared" si="145"/>
        <v>#N/A</v>
      </c>
      <c r="N617">
        <f t="shared" si="146"/>
        <v>121600</v>
      </c>
      <c r="O617" t="e">
        <f t="shared" si="147"/>
        <v>#N/A</v>
      </c>
    </row>
    <row r="618" spans="2:15" x14ac:dyDescent="0.25">
      <c r="B618">
        <v>121800</v>
      </c>
      <c r="C618">
        <v>5</v>
      </c>
      <c r="D618">
        <v>4</v>
      </c>
      <c r="E618">
        <v>4</v>
      </c>
      <c r="F618">
        <v>4</v>
      </c>
      <c r="H618">
        <f t="shared" si="140"/>
        <v>137200</v>
      </c>
      <c r="I618">
        <f t="shared" si="141"/>
        <v>29</v>
      </c>
      <c r="J618">
        <f t="shared" si="142"/>
        <v>132200</v>
      </c>
      <c r="K618">
        <f t="shared" si="143"/>
        <v>20</v>
      </c>
      <c r="L618">
        <f t="shared" si="144"/>
        <v>127200</v>
      </c>
      <c r="M618">
        <f t="shared" si="145"/>
        <v>12</v>
      </c>
      <c r="N618">
        <f t="shared" si="146"/>
        <v>121800</v>
      </c>
      <c r="O618">
        <f t="shared" si="147"/>
        <v>4</v>
      </c>
    </row>
    <row r="619" spans="2:15" x14ac:dyDescent="0.25">
      <c r="B619">
        <v>122000</v>
      </c>
      <c r="C619" t="s">
        <v>182</v>
      </c>
      <c r="D619" t="s">
        <v>182</v>
      </c>
      <c r="E619" t="s">
        <v>182</v>
      </c>
      <c r="F619" t="s">
        <v>182</v>
      </c>
      <c r="H619">
        <f t="shared" si="140"/>
        <v>137400</v>
      </c>
      <c r="I619" t="e">
        <f t="shared" si="141"/>
        <v>#N/A</v>
      </c>
      <c r="J619">
        <f t="shared" si="142"/>
        <v>132400</v>
      </c>
      <c r="K619" t="e">
        <f t="shared" si="143"/>
        <v>#N/A</v>
      </c>
      <c r="L619">
        <f t="shared" si="144"/>
        <v>127400</v>
      </c>
      <c r="M619" t="e">
        <f t="shared" si="145"/>
        <v>#N/A</v>
      </c>
      <c r="N619">
        <f t="shared" si="146"/>
        <v>122000</v>
      </c>
      <c r="O619" t="e">
        <f t="shared" si="147"/>
        <v>#N/A</v>
      </c>
    </row>
    <row r="620" spans="2:15" x14ac:dyDescent="0.25">
      <c r="B620">
        <v>122200</v>
      </c>
      <c r="C620">
        <v>3</v>
      </c>
      <c r="D620">
        <v>1</v>
      </c>
      <c r="E620">
        <v>1</v>
      </c>
      <c r="F620">
        <v>1</v>
      </c>
      <c r="H620">
        <f t="shared" si="140"/>
        <v>137600</v>
      </c>
      <c r="I620">
        <f t="shared" si="141"/>
        <v>27</v>
      </c>
      <c r="J620">
        <f t="shared" si="142"/>
        <v>132600</v>
      </c>
      <c r="K620">
        <f t="shared" si="143"/>
        <v>17</v>
      </c>
      <c r="L620">
        <f t="shared" si="144"/>
        <v>127600</v>
      </c>
      <c r="M620">
        <f t="shared" si="145"/>
        <v>9</v>
      </c>
      <c r="N620">
        <f t="shared" si="146"/>
        <v>122200</v>
      </c>
      <c r="O620">
        <f t="shared" si="147"/>
        <v>1</v>
      </c>
    </row>
    <row r="621" spans="2:15" x14ac:dyDescent="0.25">
      <c r="B621">
        <v>122400</v>
      </c>
      <c r="C621">
        <v>2</v>
      </c>
      <c r="D621">
        <v>1</v>
      </c>
      <c r="E621">
        <v>1</v>
      </c>
      <c r="F621">
        <v>1</v>
      </c>
      <c r="H621">
        <f t="shared" si="140"/>
        <v>137800</v>
      </c>
      <c r="I621">
        <f t="shared" si="141"/>
        <v>26</v>
      </c>
      <c r="J621">
        <f t="shared" si="142"/>
        <v>132800</v>
      </c>
      <c r="K621">
        <f t="shared" si="143"/>
        <v>17</v>
      </c>
      <c r="L621">
        <f t="shared" si="144"/>
        <v>127800</v>
      </c>
      <c r="M621">
        <f t="shared" si="145"/>
        <v>9</v>
      </c>
      <c r="N621">
        <f t="shared" si="146"/>
        <v>122400</v>
      </c>
      <c r="O621">
        <f t="shared" si="147"/>
        <v>1</v>
      </c>
    </row>
    <row r="622" spans="2:15" x14ac:dyDescent="0.25">
      <c r="B622">
        <v>122600</v>
      </c>
      <c r="C622">
        <v>2</v>
      </c>
      <c r="D622">
        <v>1</v>
      </c>
      <c r="E622">
        <v>1</v>
      </c>
      <c r="F622">
        <v>1</v>
      </c>
      <c r="H622">
        <f t="shared" si="140"/>
        <v>138000</v>
      </c>
      <c r="I622">
        <f t="shared" si="141"/>
        <v>26</v>
      </c>
      <c r="J622">
        <f t="shared" si="142"/>
        <v>133000</v>
      </c>
      <c r="K622">
        <f t="shared" si="143"/>
        <v>17</v>
      </c>
      <c r="L622">
        <f t="shared" si="144"/>
        <v>128000</v>
      </c>
      <c r="M622">
        <f t="shared" si="145"/>
        <v>9</v>
      </c>
      <c r="N622">
        <f t="shared" si="146"/>
        <v>122600</v>
      </c>
      <c r="O622">
        <f t="shared" si="147"/>
        <v>1</v>
      </c>
    </row>
    <row r="623" spans="2:15" x14ac:dyDescent="0.25">
      <c r="B623">
        <v>122800</v>
      </c>
      <c r="C623">
        <v>1</v>
      </c>
      <c r="D623">
        <v>1</v>
      </c>
      <c r="E623">
        <v>1</v>
      </c>
      <c r="F623">
        <v>1</v>
      </c>
      <c r="H623">
        <f t="shared" si="140"/>
        <v>138200</v>
      </c>
      <c r="I623">
        <f t="shared" si="141"/>
        <v>25</v>
      </c>
      <c r="J623">
        <f t="shared" si="142"/>
        <v>133200</v>
      </c>
      <c r="K623">
        <f t="shared" si="143"/>
        <v>17</v>
      </c>
      <c r="L623">
        <f t="shared" si="144"/>
        <v>128200</v>
      </c>
      <c r="M623">
        <f t="shared" si="145"/>
        <v>9</v>
      </c>
      <c r="N623">
        <f t="shared" si="146"/>
        <v>122800</v>
      </c>
      <c r="O623">
        <f t="shared" si="147"/>
        <v>1</v>
      </c>
    </row>
    <row r="624" spans="2:15" x14ac:dyDescent="0.25">
      <c r="B624">
        <v>123000</v>
      </c>
      <c r="C624">
        <v>1</v>
      </c>
      <c r="D624">
        <v>1</v>
      </c>
      <c r="E624">
        <v>1</v>
      </c>
      <c r="F624">
        <v>1</v>
      </c>
      <c r="H624">
        <f t="shared" si="140"/>
        <v>138400</v>
      </c>
      <c r="I624">
        <f t="shared" si="141"/>
        <v>25</v>
      </c>
      <c r="J624">
        <f t="shared" si="142"/>
        <v>133400</v>
      </c>
      <c r="K624">
        <f t="shared" si="143"/>
        <v>17</v>
      </c>
      <c r="L624">
        <f t="shared" si="144"/>
        <v>128400</v>
      </c>
      <c r="M624">
        <f t="shared" si="145"/>
        <v>9</v>
      </c>
      <c r="N624">
        <f t="shared" si="146"/>
        <v>123000</v>
      </c>
      <c r="O624">
        <f t="shared" si="147"/>
        <v>1</v>
      </c>
    </row>
    <row r="625" spans="2:15" x14ac:dyDescent="0.25">
      <c r="B625">
        <v>123200</v>
      </c>
      <c r="C625">
        <v>2</v>
      </c>
      <c r="D625">
        <v>2</v>
      </c>
      <c r="E625">
        <v>2</v>
      </c>
      <c r="F625">
        <v>2</v>
      </c>
      <c r="H625">
        <f t="shared" si="140"/>
        <v>138600</v>
      </c>
      <c r="I625">
        <f t="shared" si="141"/>
        <v>26</v>
      </c>
      <c r="J625">
        <f t="shared" si="142"/>
        <v>133600</v>
      </c>
      <c r="K625">
        <f t="shared" si="143"/>
        <v>18</v>
      </c>
      <c r="L625">
        <f t="shared" si="144"/>
        <v>128600</v>
      </c>
      <c r="M625">
        <f t="shared" si="145"/>
        <v>10</v>
      </c>
      <c r="N625">
        <f t="shared" si="146"/>
        <v>123200</v>
      </c>
      <c r="O625">
        <f t="shared" si="147"/>
        <v>2</v>
      </c>
    </row>
    <row r="626" spans="2:15" x14ac:dyDescent="0.25">
      <c r="B626">
        <v>123400</v>
      </c>
      <c r="C626" t="s">
        <v>182</v>
      </c>
      <c r="D626" t="s">
        <v>182</v>
      </c>
      <c r="E626" t="s">
        <v>182</v>
      </c>
      <c r="F626" t="s">
        <v>182</v>
      </c>
      <c r="H626">
        <f t="shared" si="140"/>
        <v>138800</v>
      </c>
      <c r="I626" t="e">
        <f t="shared" si="141"/>
        <v>#N/A</v>
      </c>
      <c r="J626">
        <f t="shared" si="142"/>
        <v>133800</v>
      </c>
      <c r="K626" t="e">
        <f t="shared" si="143"/>
        <v>#N/A</v>
      </c>
      <c r="L626">
        <f t="shared" si="144"/>
        <v>128800</v>
      </c>
      <c r="M626" t="e">
        <f t="shared" si="145"/>
        <v>#N/A</v>
      </c>
      <c r="N626">
        <f t="shared" si="146"/>
        <v>123400</v>
      </c>
      <c r="O626" t="e">
        <f t="shared" si="147"/>
        <v>#N/A</v>
      </c>
    </row>
    <row r="627" spans="2:15" x14ac:dyDescent="0.25">
      <c r="B627">
        <v>123600</v>
      </c>
      <c r="C627">
        <v>3</v>
      </c>
      <c r="D627">
        <v>2</v>
      </c>
      <c r="E627">
        <v>2</v>
      </c>
      <c r="F627">
        <v>2</v>
      </c>
      <c r="H627">
        <f t="shared" si="140"/>
        <v>139000</v>
      </c>
      <c r="I627">
        <f t="shared" si="141"/>
        <v>27</v>
      </c>
      <c r="J627">
        <f t="shared" si="142"/>
        <v>134000</v>
      </c>
      <c r="K627">
        <f t="shared" si="143"/>
        <v>18</v>
      </c>
      <c r="L627">
        <f t="shared" si="144"/>
        <v>129000</v>
      </c>
      <c r="M627">
        <f t="shared" si="145"/>
        <v>10</v>
      </c>
      <c r="N627">
        <f t="shared" si="146"/>
        <v>123600</v>
      </c>
      <c r="O627">
        <f t="shared" si="147"/>
        <v>2</v>
      </c>
    </row>
    <row r="628" spans="2:15" x14ac:dyDescent="0.25">
      <c r="B628">
        <v>123800</v>
      </c>
      <c r="C628" t="s">
        <v>182</v>
      </c>
      <c r="D628" t="s">
        <v>182</v>
      </c>
      <c r="E628" t="s">
        <v>182</v>
      </c>
      <c r="F628" t="s">
        <v>182</v>
      </c>
      <c r="H628">
        <f t="shared" si="140"/>
        <v>139200</v>
      </c>
      <c r="I628" t="e">
        <f t="shared" si="141"/>
        <v>#N/A</v>
      </c>
      <c r="J628">
        <f t="shared" si="142"/>
        <v>134200</v>
      </c>
      <c r="K628" t="e">
        <f t="shared" si="143"/>
        <v>#N/A</v>
      </c>
      <c r="L628">
        <f t="shared" si="144"/>
        <v>129200</v>
      </c>
      <c r="M628" t="e">
        <f t="shared" si="145"/>
        <v>#N/A</v>
      </c>
      <c r="N628">
        <f t="shared" si="146"/>
        <v>123800</v>
      </c>
      <c r="O628" t="e">
        <f t="shared" si="147"/>
        <v>#N/A</v>
      </c>
    </row>
    <row r="629" spans="2:15" x14ac:dyDescent="0.25">
      <c r="B629">
        <v>124000</v>
      </c>
      <c r="C629">
        <v>3</v>
      </c>
      <c r="D629">
        <v>2</v>
      </c>
      <c r="E629">
        <v>2</v>
      </c>
      <c r="F629">
        <v>2</v>
      </c>
      <c r="H629">
        <f t="shared" si="140"/>
        <v>139400</v>
      </c>
      <c r="I629">
        <f t="shared" si="141"/>
        <v>27</v>
      </c>
      <c r="J629">
        <f t="shared" si="142"/>
        <v>134400</v>
      </c>
      <c r="K629">
        <f t="shared" si="143"/>
        <v>18</v>
      </c>
      <c r="L629">
        <f t="shared" si="144"/>
        <v>129400</v>
      </c>
      <c r="M629">
        <f t="shared" si="145"/>
        <v>10</v>
      </c>
      <c r="N629">
        <f t="shared" si="146"/>
        <v>124000</v>
      </c>
      <c r="O629">
        <f t="shared" si="147"/>
        <v>2</v>
      </c>
    </row>
    <row r="630" spans="2:15" x14ac:dyDescent="0.25">
      <c r="B630">
        <v>124200</v>
      </c>
      <c r="C630">
        <v>1</v>
      </c>
      <c r="D630" t="s">
        <v>182</v>
      </c>
      <c r="E630" t="s">
        <v>182</v>
      </c>
      <c r="F630" t="s">
        <v>182</v>
      </c>
      <c r="H630">
        <f t="shared" si="140"/>
        <v>139600</v>
      </c>
      <c r="I630">
        <f t="shared" si="141"/>
        <v>25</v>
      </c>
      <c r="J630">
        <f t="shared" si="142"/>
        <v>134600</v>
      </c>
      <c r="K630" t="e">
        <f t="shared" si="143"/>
        <v>#N/A</v>
      </c>
      <c r="L630">
        <f t="shared" si="144"/>
        <v>129600</v>
      </c>
      <c r="M630" t="e">
        <f t="shared" si="145"/>
        <v>#N/A</v>
      </c>
      <c r="N630">
        <f t="shared" si="146"/>
        <v>124200</v>
      </c>
      <c r="O630" t="e">
        <f t="shared" si="147"/>
        <v>#N/A</v>
      </c>
    </row>
    <row r="631" spans="2:15" x14ac:dyDescent="0.25">
      <c r="B631">
        <v>124400</v>
      </c>
      <c r="C631" t="s">
        <v>182</v>
      </c>
      <c r="D631" t="s">
        <v>182</v>
      </c>
      <c r="E631" t="s">
        <v>182</v>
      </c>
      <c r="F631" t="s">
        <v>182</v>
      </c>
      <c r="H631">
        <f t="shared" si="140"/>
        <v>139800</v>
      </c>
      <c r="I631" t="e">
        <f t="shared" si="141"/>
        <v>#N/A</v>
      </c>
      <c r="J631">
        <f t="shared" si="142"/>
        <v>134800</v>
      </c>
      <c r="K631" t="e">
        <f t="shared" si="143"/>
        <v>#N/A</v>
      </c>
      <c r="L631">
        <f t="shared" si="144"/>
        <v>129800</v>
      </c>
      <c r="M631" t="e">
        <f t="shared" si="145"/>
        <v>#N/A</v>
      </c>
      <c r="N631">
        <f t="shared" si="146"/>
        <v>124400</v>
      </c>
      <c r="O631" t="e">
        <f t="shared" si="147"/>
        <v>#N/A</v>
      </c>
    </row>
    <row r="632" spans="2:15" x14ac:dyDescent="0.25">
      <c r="B632">
        <v>124600</v>
      </c>
      <c r="C632">
        <v>1</v>
      </c>
      <c r="D632">
        <v>1</v>
      </c>
      <c r="E632">
        <v>1</v>
      </c>
      <c r="F632">
        <v>1</v>
      </c>
      <c r="H632">
        <f t="shared" si="140"/>
        <v>140000</v>
      </c>
      <c r="I632">
        <f t="shared" si="141"/>
        <v>25</v>
      </c>
      <c r="J632">
        <f t="shared" si="142"/>
        <v>135000</v>
      </c>
      <c r="K632">
        <f t="shared" si="143"/>
        <v>17</v>
      </c>
      <c r="L632">
        <f t="shared" si="144"/>
        <v>130000</v>
      </c>
      <c r="M632">
        <f t="shared" si="145"/>
        <v>9</v>
      </c>
      <c r="N632">
        <f t="shared" si="146"/>
        <v>124600</v>
      </c>
      <c r="O632">
        <f t="shared" si="147"/>
        <v>1</v>
      </c>
    </row>
    <row r="633" spans="2:15" x14ac:dyDescent="0.25">
      <c r="B633">
        <v>124800</v>
      </c>
      <c r="C633" t="s">
        <v>182</v>
      </c>
      <c r="D633" t="s">
        <v>182</v>
      </c>
      <c r="E633" t="s">
        <v>182</v>
      </c>
      <c r="F633" t="s">
        <v>182</v>
      </c>
      <c r="H633">
        <f t="shared" si="140"/>
        <v>140200</v>
      </c>
      <c r="I633" t="e">
        <f t="shared" si="141"/>
        <v>#N/A</v>
      </c>
      <c r="J633">
        <f t="shared" si="142"/>
        <v>135200</v>
      </c>
      <c r="K633" t="e">
        <f t="shared" si="143"/>
        <v>#N/A</v>
      </c>
      <c r="L633">
        <f t="shared" si="144"/>
        <v>130200</v>
      </c>
      <c r="M633" t="e">
        <f t="shared" si="145"/>
        <v>#N/A</v>
      </c>
      <c r="N633">
        <f t="shared" si="146"/>
        <v>124800</v>
      </c>
      <c r="O633" t="e">
        <f t="shared" si="147"/>
        <v>#N/A</v>
      </c>
    </row>
    <row r="634" spans="2:15" x14ac:dyDescent="0.25">
      <c r="B634">
        <v>125000</v>
      </c>
      <c r="C634">
        <v>2</v>
      </c>
      <c r="D634">
        <v>1</v>
      </c>
      <c r="E634">
        <v>1</v>
      </c>
      <c r="F634">
        <v>1</v>
      </c>
      <c r="H634">
        <f t="shared" si="140"/>
        <v>140400</v>
      </c>
      <c r="I634">
        <f t="shared" si="141"/>
        <v>26</v>
      </c>
      <c r="J634">
        <f t="shared" si="142"/>
        <v>135400</v>
      </c>
      <c r="K634">
        <f t="shared" si="143"/>
        <v>17</v>
      </c>
      <c r="L634">
        <f t="shared" si="144"/>
        <v>130400</v>
      </c>
      <c r="M634">
        <f t="shared" si="145"/>
        <v>9</v>
      </c>
      <c r="N634">
        <f t="shared" si="146"/>
        <v>125000</v>
      </c>
      <c r="O634">
        <f t="shared" si="147"/>
        <v>1</v>
      </c>
    </row>
    <row r="635" spans="2:15" x14ac:dyDescent="0.25">
      <c r="B635">
        <v>125200</v>
      </c>
      <c r="C635">
        <v>2</v>
      </c>
      <c r="D635">
        <v>1</v>
      </c>
      <c r="E635">
        <v>1</v>
      </c>
      <c r="F635">
        <v>1</v>
      </c>
      <c r="H635">
        <f t="shared" si="140"/>
        <v>140600</v>
      </c>
      <c r="I635">
        <f t="shared" si="141"/>
        <v>26</v>
      </c>
      <c r="J635">
        <f t="shared" si="142"/>
        <v>135600</v>
      </c>
      <c r="K635">
        <f t="shared" si="143"/>
        <v>17</v>
      </c>
      <c r="L635">
        <f t="shared" si="144"/>
        <v>130600</v>
      </c>
      <c r="M635">
        <f t="shared" si="145"/>
        <v>9</v>
      </c>
      <c r="N635">
        <f t="shared" si="146"/>
        <v>125200</v>
      </c>
      <c r="O635">
        <f t="shared" si="147"/>
        <v>1</v>
      </c>
    </row>
    <row r="636" spans="2:15" x14ac:dyDescent="0.25">
      <c r="B636">
        <v>125400</v>
      </c>
      <c r="C636" t="s">
        <v>182</v>
      </c>
      <c r="D636" t="s">
        <v>182</v>
      </c>
      <c r="E636" t="s">
        <v>182</v>
      </c>
      <c r="F636" t="s">
        <v>182</v>
      </c>
      <c r="H636">
        <f t="shared" si="140"/>
        <v>140800</v>
      </c>
      <c r="I636" t="e">
        <f t="shared" si="141"/>
        <v>#N/A</v>
      </c>
      <c r="J636">
        <f t="shared" si="142"/>
        <v>135800</v>
      </c>
      <c r="K636" t="e">
        <f t="shared" si="143"/>
        <v>#N/A</v>
      </c>
      <c r="L636">
        <f t="shared" si="144"/>
        <v>130800</v>
      </c>
      <c r="M636" t="e">
        <f t="shared" si="145"/>
        <v>#N/A</v>
      </c>
      <c r="N636">
        <f t="shared" si="146"/>
        <v>125400</v>
      </c>
      <c r="O636" t="e">
        <f t="shared" si="147"/>
        <v>#N/A</v>
      </c>
    </row>
    <row r="637" spans="2:15" x14ac:dyDescent="0.25">
      <c r="B637">
        <v>125600</v>
      </c>
      <c r="C637">
        <v>1</v>
      </c>
      <c r="D637">
        <v>1</v>
      </c>
      <c r="E637">
        <v>1</v>
      </c>
      <c r="F637">
        <v>1</v>
      </c>
      <c r="H637">
        <f t="shared" si="140"/>
        <v>141000</v>
      </c>
      <c r="I637">
        <f t="shared" si="141"/>
        <v>25</v>
      </c>
      <c r="J637">
        <f t="shared" si="142"/>
        <v>136000</v>
      </c>
      <c r="K637">
        <f t="shared" si="143"/>
        <v>17</v>
      </c>
      <c r="L637">
        <f t="shared" si="144"/>
        <v>131000</v>
      </c>
      <c r="M637">
        <f t="shared" si="145"/>
        <v>9</v>
      </c>
      <c r="N637">
        <f t="shared" si="146"/>
        <v>125600</v>
      </c>
      <c r="O637">
        <f t="shared" si="147"/>
        <v>1</v>
      </c>
    </row>
    <row r="638" spans="2:15" x14ac:dyDescent="0.25">
      <c r="B638">
        <v>125800</v>
      </c>
      <c r="C638">
        <v>3</v>
      </c>
      <c r="D638">
        <v>2</v>
      </c>
      <c r="E638">
        <v>1</v>
      </c>
      <c r="F638">
        <v>2</v>
      </c>
      <c r="H638">
        <f t="shared" si="140"/>
        <v>141200</v>
      </c>
      <c r="I638">
        <f t="shared" si="141"/>
        <v>27</v>
      </c>
      <c r="J638">
        <f t="shared" si="142"/>
        <v>136200</v>
      </c>
      <c r="K638">
        <f t="shared" si="143"/>
        <v>18</v>
      </c>
      <c r="L638">
        <f t="shared" si="144"/>
        <v>131200</v>
      </c>
      <c r="M638">
        <f t="shared" si="145"/>
        <v>9</v>
      </c>
      <c r="N638">
        <f t="shared" si="146"/>
        <v>125800</v>
      </c>
      <c r="O638">
        <f t="shared" si="147"/>
        <v>2</v>
      </c>
    </row>
    <row r="639" spans="2:15" x14ac:dyDescent="0.25">
      <c r="B639">
        <v>126000</v>
      </c>
      <c r="C639" t="s">
        <v>182</v>
      </c>
      <c r="D639" t="s">
        <v>182</v>
      </c>
      <c r="E639" t="s">
        <v>182</v>
      </c>
      <c r="F639" t="s">
        <v>182</v>
      </c>
      <c r="H639">
        <f t="shared" si="140"/>
        <v>141400</v>
      </c>
      <c r="I639" t="e">
        <f t="shared" si="141"/>
        <v>#N/A</v>
      </c>
      <c r="J639">
        <f t="shared" si="142"/>
        <v>136400</v>
      </c>
      <c r="K639" t="e">
        <f t="shared" si="143"/>
        <v>#N/A</v>
      </c>
      <c r="L639">
        <f t="shared" si="144"/>
        <v>131400</v>
      </c>
      <c r="M639" t="e">
        <f t="shared" si="145"/>
        <v>#N/A</v>
      </c>
      <c r="N639">
        <f t="shared" si="146"/>
        <v>126000</v>
      </c>
      <c r="O639" t="e">
        <f t="shared" si="147"/>
        <v>#N/A</v>
      </c>
    </row>
    <row r="640" spans="2:15" x14ac:dyDescent="0.25">
      <c r="B640">
        <v>126200</v>
      </c>
      <c r="C640">
        <v>4</v>
      </c>
      <c r="D640">
        <v>3</v>
      </c>
      <c r="E640">
        <v>3</v>
      </c>
      <c r="F640">
        <v>3</v>
      </c>
      <c r="H640">
        <f t="shared" si="140"/>
        <v>141600</v>
      </c>
      <c r="I640">
        <f t="shared" si="141"/>
        <v>28</v>
      </c>
      <c r="J640">
        <f t="shared" si="142"/>
        <v>136600</v>
      </c>
      <c r="K640">
        <f t="shared" si="143"/>
        <v>19</v>
      </c>
      <c r="L640">
        <f t="shared" si="144"/>
        <v>131600</v>
      </c>
      <c r="M640">
        <f t="shared" si="145"/>
        <v>11</v>
      </c>
      <c r="N640">
        <f t="shared" si="146"/>
        <v>126200</v>
      </c>
      <c r="O640">
        <f t="shared" si="147"/>
        <v>3</v>
      </c>
    </row>
    <row r="641" spans="2:15" x14ac:dyDescent="0.25">
      <c r="B641">
        <v>126400</v>
      </c>
      <c r="C641">
        <v>2</v>
      </c>
      <c r="D641">
        <v>1</v>
      </c>
      <c r="E641">
        <v>1</v>
      </c>
      <c r="F641">
        <v>1</v>
      </c>
      <c r="H641">
        <f t="shared" si="140"/>
        <v>141800</v>
      </c>
      <c r="I641">
        <f t="shared" si="141"/>
        <v>26</v>
      </c>
      <c r="J641">
        <f t="shared" si="142"/>
        <v>136800</v>
      </c>
      <c r="K641">
        <f t="shared" si="143"/>
        <v>17</v>
      </c>
      <c r="L641">
        <f t="shared" si="144"/>
        <v>131800</v>
      </c>
      <c r="M641">
        <f t="shared" si="145"/>
        <v>9</v>
      </c>
      <c r="N641">
        <f t="shared" si="146"/>
        <v>126400</v>
      </c>
      <c r="O641">
        <f t="shared" si="147"/>
        <v>1</v>
      </c>
    </row>
    <row r="642" spans="2:15" x14ac:dyDescent="0.25">
      <c r="B642">
        <v>126600</v>
      </c>
      <c r="C642">
        <v>2</v>
      </c>
      <c r="D642">
        <v>1</v>
      </c>
      <c r="E642">
        <v>1</v>
      </c>
      <c r="F642">
        <v>1</v>
      </c>
      <c r="H642">
        <f t="shared" si="140"/>
        <v>142000</v>
      </c>
      <c r="I642">
        <f t="shared" si="141"/>
        <v>26</v>
      </c>
      <c r="J642">
        <f t="shared" si="142"/>
        <v>137000</v>
      </c>
      <c r="K642">
        <f t="shared" si="143"/>
        <v>17</v>
      </c>
      <c r="L642">
        <f t="shared" si="144"/>
        <v>132000</v>
      </c>
      <c r="M642">
        <f t="shared" si="145"/>
        <v>9</v>
      </c>
      <c r="N642">
        <f t="shared" si="146"/>
        <v>126600</v>
      </c>
      <c r="O642">
        <f t="shared" si="147"/>
        <v>1</v>
      </c>
    </row>
    <row r="643" spans="2:15" x14ac:dyDescent="0.25">
      <c r="B643">
        <v>126800</v>
      </c>
      <c r="C643" t="s">
        <v>182</v>
      </c>
      <c r="D643" t="s">
        <v>182</v>
      </c>
      <c r="E643" t="s">
        <v>182</v>
      </c>
      <c r="F643" t="s">
        <v>182</v>
      </c>
      <c r="H643">
        <f t="shared" si="140"/>
        <v>142200</v>
      </c>
      <c r="I643" t="e">
        <f t="shared" si="141"/>
        <v>#N/A</v>
      </c>
      <c r="J643">
        <f t="shared" si="142"/>
        <v>137200</v>
      </c>
      <c r="K643" t="e">
        <f t="shared" si="143"/>
        <v>#N/A</v>
      </c>
      <c r="L643">
        <f t="shared" si="144"/>
        <v>132200</v>
      </c>
      <c r="M643" t="e">
        <f t="shared" si="145"/>
        <v>#N/A</v>
      </c>
      <c r="N643">
        <f t="shared" si="146"/>
        <v>126800</v>
      </c>
      <c r="O643" t="e">
        <f t="shared" si="147"/>
        <v>#N/A</v>
      </c>
    </row>
    <row r="644" spans="2:15" x14ac:dyDescent="0.25">
      <c r="B644">
        <v>127000</v>
      </c>
      <c r="C644" t="s">
        <v>182</v>
      </c>
      <c r="D644" t="s">
        <v>182</v>
      </c>
      <c r="E644" t="s">
        <v>182</v>
      </c>
      <c r="F644" t="s">
        <v>182</v>
      </c>
      <c r="H644">
        <f t="shared" si="140"/>
        <v>142400</v>
      </c>
      <c r="I644" t="e">
        <f t="shared" si="141"/>
        <v>#N/A</v>
      </c>
      <c r="J644">
        <f t="shared" si="142"/>
        <v>137400</v>
      </c>
      <c r="K644" t="e">
        <f t="shared" si="143"/>
        <v>#N/A</v>
      </c>
      <c r="L644">
        <f t="shared" si="144"/>
        <v>132400</v>
      </c>
      <c r="M644" t="e">
        <f t="shared" si="145"/>
        <v>#N/A</v>
      </c>
      <c r="N644">
        <f t="shared" si="146"/>
        <v>127000</v>
      </c>
      <c r="O644" t="e">
        <f t="shared" si="147"/>
        <v>#N/A</v>
      </c>
    </row>
    <row r="645" spans="2:15" x14ac:dyDescent="0.25">
      <c r="B645">
        <v>127200</v>
      </c>
      <c r="C645">
        <v>1</v>
      </c>
      <c r="D645">
        <v>1</v>
      </c>
      <c r="E645">
        <v>1</v>
      </c>
      <c r="F645">
        <v>1</v>
      </c>
      <c r="H645">
        <f t="shared" si="140"/>
        <v>142600</v>
      </c>
      <c r="I645">
        <f t="shared" si="141"/>
        <v>25</v>
      </c>
      <c r="J645">
        <f t="shared" si="142"/>
        <v>137600</v>
      </c>
      <c r="K645">
        <f t="shared" si="143"/>
        <v>17</v>
      </c>
      <c r="L645">
        <f t="shared" si="144"/>
        <v>132600</v>
      </c>
      <c r="M645">
        <f t="shared" si="145"/>
        <v>9</v>
      </c>
      <c r="N645">
        <f t="shared" si="146"/>
        <v>127200</v>
      </c>
      <c r="O645">
        <f t="shared" si="147"/>
        <v>1</v>
      </c>
    </row>
    <row r="646" spans="2:15" x14ac:dyDescent="0.25">
      <c r="B646">
        <v>127400</v>
      </c>
      <c r="C646">
        <v>1</v>
      </c>
      <c r="D646">
        <v>1</v>
      </c>
      <c r="E646">
        <v>1</v>
      </c>
      <c r="F646">
        <v>1</v>
      </c>
      <c r="H646">
        <f t="shared" si="140"/>
        <v>142800</v>
      </c>
      <c r="I646">
        <f t="shared" si="141"/>
        <v>25</v>
      </c>
      <c r="J646">
        <f t="shared" si="142"/>
        <v>137800</v>
      </c>
      <c r="K646">
        <f t="shared" si="143"/>
        <v>17</v>
      </c>
      <c r="L646">
        <f t="shared" si="144"/>
        <v>132800</v>
      </c>
      <c r="M646">
        <f t="shared" si="145"/>
        <v>9</v>
      </c>
      <c r="N646">
        <f t="shared" si="146"/>
        <v>127400</v>
      </c>
      <c r="O646">
        <f t="shared" si="147"/>
        <v>1</v>
      </c>
    </row>
    <row r="647" spans="2:15" x14ac:dyDescent="0.25">
      <c r="B647">
        <v>127600</v>
      </c>
      <c r="C647" t="s">
        <v>182</v>
      </c>
      <c r="D647" t="s">
        <v>182</v>
      </c>
      <c r="E647" t="s">
        <v>182</v>
      </c>
      <c r="F647" t="s">
        <v>182</v>
      </c>
      <c r="H647">
        <f t="shared" si="140"/>
        <v>143000</v>
      </c>
      <c r="I647" t="e">
        <f t="shared" si="141"/>
        <v>#N/A</v>
      </c>
      <c r="J647">
        <f t="shared" si="142"/>
        <v>138000</v>
      </c>
      <c r="K647" t="e">
        <f t="shared" si="143"/>
        <v>#N/A</v>
      </c>
      <c r="L647">
        <f t="shared" si="144"/>
        <v>133000</v>
      </c>
      <c r="M647" t="e">
        <f t="shared" si="145"/>
        <v>#N/A</v>
      </c>
      <c r="N647">
        <f t="shared" si="146"/>
        <v>127600</v>
      </c>
      <c r="O647" t="e">
        <f t="shared" si="147"/>
        <v>#N/A</v>
      </c>
    </row>
    <row r="648" spans="2:15" x14ac:dyDescent="0.25">
      <c r="B648">
        <v>127800</v>
      </c>
      <c r="C648" t="s">
        <v>182</v>
      </c>
      <c r="D648" t="s">
        <v>182</v>
      </c>
      <c r="E648" t="s">
        <v>182</v>
      </c>
      <c r="F648" t="s">
        <v>182</v>
      </c>
      <c r="H648">
        <f t="shared" si="140"/>
        <v>143200</v>
      </c>
      <c r="I648" t="e">
        <f t="shared" si="141"/>
        <v>#N/A</v>
      </c>
      <c r="J648">
        <f t="shared" si="142"/>
        <v>138200</v>
      </c>
      <c r="K648" t="e">
        <f t="shared" si="143"/>
        <v>#N/A</v>
      </c>
      <c r="L648">
        <f t="shared" si="144"/>
        <v>133200</v>
      </c>
      <c r="M648" t="e">
        <f t="shared" si="145"/>
        <v>#N/A</v>
      </c>
      <c r="N648">
        <f t="shared" si="146"/>
        <v>127800</v>
      </c>
      <c r="O648" t="e">
        <f t="shared" si="147"/>
        <v>#N/A</v>
      </c>
    </row>
    <row r="649" spans="2:15" x14ac:dyDescent="0.25">
      <c r="B649">
        <v>128000</v>
      </c>
      <c r="C649" t="s">
        <v>182</v>
      </c>
      <c r="D649" t="s">
        <v>182</v>
      </c>
      <c r="E649" t="s">
        <v>182</v>
      </c>
      <c r="F649" t="s">
        <v>182</v>
      </c>
      <c r="H649">
        <f t="shared" si="140"/>
        <v>143400</v>
      </c>
      <c r="I649" t="e">
        <f t="shared" si="141"/>
        <v>#N/A</v>
      </c>
      <c r="J649">
        <f t="shared" si="142"/>
        <v>138400</v>
      </c>
      <c r="K649" t="e">
        <f t="shared" si="143"/>
        <v>#N/A</v>
      </c>
      <c r="L649">
        <f t="shared" si="144"/>
        <v>133400</v>
      </c>
      <c r="M649" t="e">
        <f t="shared" si="145"/>
        <v>#N/A</v>
      </c>
      <c r="N649">
        <f t="shared" si="146"/>
        <v>128000</v>
      </c>
      <c r="O649" t="e">
        <f t="shared" si="147"/>
        <v>#N/A</v>
      </c>
    </row>
    <row r="650" spans="2:15" x14ac:dyDescent="0.25">
      <c r="B650">
        <v>128200</v>
      </c>
      <c r="C650" t="s">
        <v>182</v>
      </c>
      <c r="D650" t="s">
        <v>182</v>
      </c>
      <c r="E650" t="s">
        <v>182</v>
      </c>
      <c r="F650" t="s">
        <v>182</v>
      </c>
      <c r="H650">
        <f t="shared" si="140"/>
        <v>143600</v>
      </c>
      <c r="I650" t="e">
        <f t="shared" si="141"/>
        <v>#N/A</v>
      </c>
      <c r="J650">
        <f t="shared" si="142"/>
        <v>138600</v>
      </c>
      <c r="K650" t="e">
        <f t="shared" si="143"/>
        <v>#N/A</v>
      </c>
      <c r="L650">
        <f t="shared" si="144"/>
        <v>133600</v>
      </c>
      <c r="M650" t="e">
        <f t="shared" si="145"/>
        <v>#N/A</v>
      </c>
      <c r="N650">
        <f t="shared" si="146"/>
        <v>128200</v>
      </c>
      <c r="O650" t="e">
        <f t="shared" si="147"/>
        <v>#N/A</v>
      </c>
    </row>
    <row r="651" spans="2:15" x14ac:dyDescent="0.25">
      <c r="B651">
        <v>128400</v>
      </c>
      <c r="C651">
        <v>1</v>
      </c>
      <c r="D651">
        <v>1</v>
      </c>
      <c r="E651">
        <v>1</v>
      </c>
      <c r="F651">
        <v>1</v>
      </c>
      <c r="H651">
        <f t="shared" si="140"/>
        <v>143800</v>
      </c>
      <c r="I651">
        <f t="shared" si="141"/>
        <v>25</v>
      </c>
      <c r="J651">
        <f t="shared" si="142"/>
        <v>138800</v>
      </c>
      <c r="K651">
        <f t="shared" si="143"/>
        <v>17</v>
      </c>
      <c r="L651">
        <f t="shared" si="144"/>
        <v>133800</v>
      </c>
      <c r="M651">
        <f t="shared" si="145"/>
        <v>9</v>
      </c>
      <c r="N651">
        <f t="shared" si="146"/>
        <v>128400</v>
      </c>
      <c r="O651">
        <f t="shared" si="147"/>
        <v>1</v>
      </c>
    </row>
    <row r="652" spans="2:15" x14ac:dyDescent="0.25">
      <c r="B652">
        <v>128600</v>
      </c>
      <c r="C652" t="s">
        <v>182</v>
      </c>
      <c r="D652" t="s">
        <v>182</v>
      </c>
      <c r="E652" t="s">
        <v>182</v>
      </c>
      <c r="F652" t="s">
        <v>182</v>
      </c>
      <c r="H652">
        <f t="shared" ref="H652:H715" si="148">B652+$N$9</f>
        <v>144000</v>
      </c>
      <c r="I652" t="e">
        <f t="shared" ref="I652:I715" si="149">IF(C652="",NA(),C652+O$9)</f>
        <v>#N/A</v>
      </c>
      <c r="J652">
        <f t="shared" ref="J652:J715" si="150">$N652+L$9</f>
        <v>139000</v>
      </c>
      <c r="K652" t="e">
        <f t="shared" ref="K652:K715" si="151">IF(D652="",NA(),D652+M$9)</f>
        <v>#N/A</v>
      </c>
      <c r="L652">
        <f t="shared" ref="L652:L715" si="152">$N652+J$9</f>
        <v>134000</v>
      </c>
      <c r="M652" t="e">
        <f t="shared" ref="M652:M715" si="153">IF(E652="",NA(),E652+K$9)</f>
        <v>#N/A</v>
      </c>
      <c r="N652">
        <f t="shared" ref="N652:N715" si="154">$B652+I$9</f>
        <v>128600</v>
      </c>
      <c r="O652" t="e">
        <f t="shared" ref="O652:O715" si="155">IF(F652="",NA(),F652+I$9)</f>
        <v>#N/A</v>
      </c>
    </row>
    <row r="653" spans="2:15" x14ac:dyDescent="0.25">
      <c r="B653">
        <v>128800</v>
      </c>
      <c r="C653" t="s">
        <v>182</v>
      </c>
      <c r="D653" t="s">
        <v>182</v>
      </c>
      <c r="E653" t="s">
        <v>182</v>
      </c>
      <c r="F653" t="s">
        <v>182</v>
      </c>
      <c r="H653">
        <f t="shared" si="148"/>
        <v>144200</v>
      </c>
      <c r="I653" t="e">
        <f t="shared" si="149"/>
        <v>#N/A</v>
      </c>
      <c r="J653">
        <f t="shared" si="150"/>
        <v>139200</v>
      </c>
      <c r="K653" t="e">
        <f t="shared" si="151"/>
        <v>#N/A</v>
      </c>
      <c r="L653">
        <f t="shared" si="152"/>
        <v>134200</v>
      </c>
      <c r="M653" t="e">
        <f t="shared" si="153"/>
        <v>#N/A</v>
      </c>
      <c r="N653">
        <f t="shared" si="154"/>
        <v>128800</v>
      </c>
      <c r="O653" t="e">
        <f t="shared" si="155"/>
        <v>#N/A</v>
      </c>
    </row>
    <row r="654" spans="2:15" x14ac:dyDescent="0.25">
      <c r="B654">
        <v>129000</v>
      </c>
      <c r="C654">
        <v>2</v>
      </c>
      <c r="D654">
        <v>3</v>
      </c>
      <c r="E654">
        <v>2</v>
      </c>
      <c r="F654">
        <v>2</v>
      </c>
      <c r="H654">
        <f t="shared" si="148"/>
        <v>144400</v>
      </c>
      <c r="I654">
        <f t="shared" si="149"/>
        <v>26</v>
      </c>
      <c r="J654">
        <f t="shared" si="150"/>
        <v>139400</v>
      </c>
      <c r="K654">
        <f t="shared" si="151"/>
        <v>19</v>
      </c>
      <c r="L654">
        <f t="shared" si="152"/>
        <v>134400</v>
      </c>
      <c r="M654">
        <f t="shared" si="153"/>
        <v>10</v>
      </c>
      <c r="N654">
        <f t="shared" si="154"/>
        <v>129000</v>
      </c>
      <c r="O654">
        <f t="shared" si="155"/>
        <v>2</v>
      </c>
    </row>
    <row r="655" spans="2:15" x14ac:dyDescent="0.25">
      <c r="B655">
        <v>129200</v>
      </c>
      <c r="C655" t="s">
        <v>182</v>
      </c>
      <c r="D655" t="s">
        <v>182</v>
      </c>
      <c r="E655" t="s">
        <v>182</v>
      </c>
      <c r="F655" t="s">
        <v>182</v>
      </c>
      <c r="H655">
        <f t="shared" si="148"/>
        <v>144600</v>
      </c>
      <c r="I655" t="e">
        <f t="shared" si="149"/>
        <v>#N/A</v>
      </c>
      <c r="J655">
        <f t="shared" si="150"/>
        <v>139600</v>
      </c>
      <c r="K655" t="e">
        <f t="shared" si="151"/>
        <v>#N/A</v>
      </c>
      <c r="L655">
        <f t="shared" si="152"/>
        <v>134600</v>
      </c>
      <c r="M655" t="e">
        <f t="shared" si="153"/>
        <v>#N/A</v>
      </c>
      <c r="N655">
        <f t="shared" si="154"/>
        <v>129200</v>
      </c>
      <c r="O655" t="e">
        <f t="shared" si="155"/>
        <v>#N/A</v>
      </c>
    </row>
    <row r="656" spans="2:15" x14ac:dyDescent="0.25">
      <c r="B656">
        <v>129400</v>
      </c>
      <c r="C656">
        <v>1</v>
      </c>
      <c r="D656">
        <v>1</v>
      </c>
      <c r="E656">
        <v>1</v>
      </c>
      <c r="F656">
        <v>1</v>
      </c>
      <c r="H656">
        <f t="shared" si="148"/>
        <v>144800</v>
      </c>
      <c r="I656">
        <f t="shared" si="149"/>
        <v>25</v>
      </c>
      <c r="J656">
        <f t="shared" si="150"/>
        <v>139800</v>
      </c>
      <c r="K656">
        <f t="shared" si="151"/>
        <v>17</v>
      </c>
      <c r="L656">
        <f t="shared" si="152"/>
        <v>134800</v>
      </c>
      <c r="M656">
        <f t="shared" si="153"/>
        <v>9</v>
      </c>
      <c r="N656">
        <f t="shared" si="154"/>
        <v>129400</v>
      </c>
      <c r="O656">
        <f t="shared" si="155"/>
        <v>1</v>
      </c>
    </row>
    <row r="657" spans="2:15" x14ac:dyDescent="0.25">
      <c r="B657">
        <v>129600</v>
      </c>
      <c r="C657">
        <v>3</v>
      </c>
      <c r="D657">
        <v>1</v>
      </c>
      <c r="E657">
        <v>1</v>
      </c>
      <c r="F657">
        <v>1</v>
      </c>
      <c r="H657">
        <f t="shared" si="148"/>
        <v>145000</v>
      </c>
      <c r="I657">
        <f t="shared" si="149"/>
        <v>27</v>
      </c>
      <c r="J657">
        <f t="shared" si="150"/>
        <v>140000</v>
      </c>
      <c r="K657">
        <f t="shared" si="151"/>
        <v>17</v>
      </c>
      <c r="L657">
        <f t="shared" si="152"/>
        <v>135000</v>
      </c>
      <c r="M657">
        <f t="shared" si="153"/>
        <v>9</v>
      </c>
      <c r="N657">
        <f t="shared" si="154"/>
        <v>129600</v>
      </c>
      <c r="O657">
        <f t="shared" si="155"/>
        <v>1</v>
      </c>
    </row>
    <row r="658" spans="2:15" x14ac:dyDescent="0.25">
      <c r="B658">
        <v>129800</v>
      </c>
      <c r="C658">
        <v>8</v>
      </c>
      <c r="D658">
        <v>4</v>
      </c>
      <c r="E658">
        <v>3</v>
      </c>
      <c r="F658">
        <v>3</v>
      </c>
      <c r="H658">
        <f t="shared" si="148"/>
        <v>145200</v>
      </c>
      <c r="I658">
        <f t="shared" si="149"/>
        <v>32</v>
      </c>
      <c r="J658">
        <f t="shared" si="150"/>
        <v>140200</v>
      </c>
      <c r="K658">
        <f t="shared" si="151"/>
        <v>20</v>
      </c>
      <c r="L658">
        <f t="shared" si="152"/>
        <v>135200</v>
      </c>
      <c r="M658">
        <f t="shared" si="153"/>
        <v>11</v>
      </c>
      <c r="N658">
        <f t="shared" si="154"/>
        <v>129800</v>
      </c>
      <c r="O658">
        <f t="shared" si="155"/>
        <v>3</v>
      </c>
    </row>
    <row r="659" spans="2:15" x14ac:dyDescent="0.25">
      <c r="B659">
        <v>130000</v>
      </c>
      <c r="C659">
        <v>3</v>
      </c>
      <c r="D659">
        <v>1</v>
      </c>
      <c r="E659">
        <v>1</v>
      </c>
      <c r="F659">
        <v>1</v>
      </c>
      <c r="H659">
        <f t="shared" si="148"/>
        <v>145400</v>
      </c>
      <c r="I659">
        <f t="shared" si="149"/>
        <v>27</v>
      </c>
      <c r="J659">
        <f t="shared" si="150"/>
        <v>140400</v>
      </c>
      <c r="K659">
        <f t="shared" si="151"/>
        <v>17</v>
      </c>
      <c r="L659">
        <f t="shared" si="152"/>
        <v>135400</v>
      </c>
      <c r="M659">
        <f t="shared" si="153"/>
        <v>9</v>
      </c>
      <c r="N659">
        <f t="shared" si="154"/>
        <v>130000</v>
      </c>
      <c r="O659">
        <f t="shared" si="155"/>
        <v>1</v>
      </c>
    </row>
    <row r="660" spans="2:15" x14ac:dyDescent="0.25">
      <c r="B660">
        <v>130200</v>
      </c>
      <c r="C660">
        <v>2</v>
      </c>
      <c r="D660">
        <v>2</v>
      </c>
      <c r="E660">
        <v>1</v>
      </c>
      <c r="F660" t="s">
        <v>182</v>
      </c>
      <c r="H660">
        <f t="shared" si="148"/>
        <v>145600</v>
      </c>
      <c r="I660">
        <f t="shared" si="149"/>
        <v>26</v>
      </c>
      <c r="J660">
        <f t="shared" si="150"/>
        <v>140600</v>
      </c>
      <c r="K660">
        <f t="shared" si="151"/>
        <v>18</v>
      </c>
      <c r="L660">
        <f t="shared" si="152"/>
        <v>135600</v>
      </c>
      <c r="M660">
        <f t="shared" si="153"/>
        <v>9</v>
      </c>
      <c r="N660">
        <f t="shared" si="154"/>
        <v>130200</v>
      </c>
      <c r="O660" t="e">
        <f t="shared" si="155"/>
        <v>#N/A</v>
      </c>
    </row>
    <row r="661" spans="2:15" x14ac:dyDescent="0.25">
      <c r="B661">
        <v>130400</v>
      </c>
      <c r="C661" t="s">
        <v>182</v>
      </c>
      <c r="D661" t="s">
        <v>182</v>
      </c>
      <c r="E661" t="s">
        <v>182</v>
      </c>
      <c r="F661" t="s">
        <v>182</v>
      </c>
      <c r="H661">
        <f t="shared" si="148"/>
        <v>145800</v>
      </c>
      <c r="I661" t="e">
        <f t="shared" si="149"/>
        <v>#N/A</v>
      </c>
      <c r="J661">
        <f t="shared" si="150"/>
        <v>140800</v>
      </c>
      <c r="K661" t="e">
        <f t="shared" si="151"/>
        <v>#N/A</v>
      </c>
      <c r="L661">
        <f t="shared" si="152"/>
        <v>135800</v>
      </c>
      <c r="M661" t="e">
        <f t="shared" si="153"/>
        <v>#N/A</v>
      </c>
      <c r="N661">
        <f t="shared" si="154"/>
        <v>130400</v>
      </c>
      <c r="O661" t="e">
        <f t="shared" si="155"/>
        <v>#N/A</v>
      </c>
    </row>
    <row r="662" spans="2:15" x14ac:dyDescent="0.25">
      <c r="B662">
        <v>130600</v>
      </c>
      <c r="C662">
        <v>1</v>
      </c>
      <c r="D662">
        <v>1</v>
      </c>
      <c r="E662">
        <v>1</v>
      </c>
      <c r="F662">
        <v>1</v>
      </c>
      <c r="H662">
        <f t="shared" si="148"/>
        <v>146000</v>
      </c>
      <c r="I662">
        <f t="shared" si="149"/>
        <v>25</v>
      </c>
      <c r="J662">
        <f t="shared" si="150"/>
        <v>141000</v>
      </c>
      <c r="K662">
        <f t="shared" si="151"/>
        <v>17</v>
      </c>
      <c r="L662">
        <f t="shared" si="152"/>
        <v>136000</v>
      </c>
      <c r="M662">
        <f t="shared" si="153"/>
        <v>9</v>
      </c>
      <c r="N662">
        <f t="shared" si="154"/>
        <v>130600</v>
      </c>
      <c r="O662">
        <f t="shared" si="155"/>
        <v>1</v>
      </c>
    </row>
    <row r="663" spans="2:15" x14ac:dyDescent="0.25">
      <c r="B663">
        <v>130800</v>
      </c>
      <c r="C663">
        <v>2</v>
      </c>
      <c r="D663">
        <v>2</v>
      </c>
      <c r="E663">
        <v>2</v>
      </c>
      <c r="F663">
        <v>2</v>
      </c>
      <c r="H663">
        <f t="shared" si="148"/>
        <v>146200</v>
      </c>
      <c r="I663">
        <f t="shared" si="149"/>
        <v>26</v>
      </c>
      <c r="J663">
        <f t="shared" si="150"/>
        <v>141200</v>
      </c>
      <c r="K663">
        <f t="shared" si="151"/>
        <v>18</v>
      </c>
      <c r="L663">
        <f t="shared" si="152"/>
        <v>136200</v>
      </c>
      <c r="M663">
        <f t="shared" si="153"/>
        <v>10</v>
      </c>
      <c r="N663">
        <f t="shared" si="154"/>
        <v>130800</v>
      </c>
      <c r="O663">
        <f t="shared" si="155"/>
        <v>2</v>
      </c>
    </row>
    <row r="664" spans="2:15" x14ac:dyDescent="0.25">
      <c r="B664">
        <v>131000</v>
      </c>
      <c r="C664">
        <v>1</v>
      </c>
      <c r="D664">
        <v>1</v>
      </c>
      <c r="E664">
        <v>1</v>
      </c>
      <c r="F664">
        <v>1</v>
      </c>
      <c r="H664">
        <f t="shared" si="148"/>
        <v>146400</v>
      </c>
      <c r="I664">
        <f t="shared" si="149"/>
        <v>25</v>
      </c>
      <c r="J664">
        <f t="shared" si="150"/>
        <v>141400</v>
      </c>
      <c r="K664">
        <f t="shared" si="151"/>
        <v>17</v>
      </c>
      <c r="L664">
        <f t="shared" si="152"/>
        <v>136400</v>
      </c>
      <c r="M664">
        <f t="shared" si="153"/>
        <v>9</v>
      </c>
      <c r="N664">
        <f t="shared" si="154"/>
        <v>131000</v>
      </c>
      <c r="O664">
        <f t="shared" si="155"/>
        <v>1</v>
      </c>
    </row>
    <row r="665" spans="2:15" x14ac:dyDescent="0.25">
      <c r="B665">
        <v>131200</v>
      </c>
      <c r="C665">
        <v>1</v>
      </c>
      <c r="D665" t="s">
        <v>182</v>
      </c>
      <c r="E665" t="s">
        <v>182</v>
      </c>
      <c r="F665" t="s">
        <v>182</v>
      </c>
      <c r="H665">
        <f t="shared" si="148"/>
        <v>146600</v>
      </c>
      <c r="I665">
        <f t="shared" si="149"/>
        <v>25</v>
      </c>
      <c r="J665">
        <f t="shared" si="150"/>
        <v>141600</v>
      </c>
      <c r="K665" t="e">
        <f t="shared" si="151"/>
        <v>#N/A</v>
      </c>
      <c r="L665">
        <f t="shared" si="152"/>
        <v>136600</v>
      </c>
      <c r="M665" t="e">
        <f t="shared" si="153"/>
        <v>#N/A</v>
      </c>
      <c r="N665">
        <f t="shared" si="154"/>
        <v>131200</v>
      </c>
      <c r="O665" t="e">
        <f t="shared" si="155"/>
        <v>#N/A</v>
      </c>
    </row>
    <row r="666" spans="2:15" x14ac:dyDescent="0.25">
      <c r="B666">
        <v>131400</v>
      </c>
      <c r="C666">
        <v>1</v>
      </c>
      <c r="D666" t="s">
        <v>182</v>
      </c>
      <c r="E666" t="s">
        <v>182</v>
      </c>
      <c r="F666" t="s">
        <v>182</v>
      </c>
      <c r="H666">
        <f t="shared" si="148"/>
        <v>146800</v>
      </c>
      <c r="I666">
        <f t="shared" si="149"/>
        <v>25</v>
      </c>
      <c r="J666">
        <f t="shared" si="150"/>
        <v>141800</v>
      </c>
      <c r="K666" t="e">
        <f t="shared" si="151"/>
        <v>#N/A</v>
      </c>
      <c r="L666">
        <f t="shared" si="152"/>
        <v>136800</v>
      </c>
      <c r="M666" t="e">
        <f t="shared" si="153"/>
        <v>#N/A</v>
      </c>
      <c r="N666">
        <f t="shared" si="154"/>
        <v>131400</v>
      </c>
      <c r="O666" t="e">
        <f t="shared" si="155"/>
        <v>#N/A</v>
      </c>
    </row>
    <row r="667" spans="2:15" x14ac:dyDescent="0.25">
      <c r="B667">
        <v>131600</v>
      </c>
      <c r="C667" t="s">
        <v>182</v>
      </c>
      <c r="D667" t="s">
        <v>182</v>
      </c>
      <c r="E667" t="s">
        <v>182</v>
      </c>
      <c r="F667" t="s">
        <v>182</v>
      </c>
      <c r="H667">
        <f t="shared" si="148"/>
        <v>147000</v>
      </c>
      <c r="I667" t="e">
        <f t="shared" si="149"/>
        <v>#N/A</v>
      </c>
      <c r="J667">
        <f t="shared" si="150"/>
        <v>142000</v>
      </c>
      <c r="K667" t="e">
        <f t="shared" si="151"/>
        <v>#N/A</v>
      </c>
      <c r="L667">
        <f t="shared" si="152"/>
        <v>137000</v>
      </c>
      <c r="M667" t="e">
        <f t="shared" si="153"/>
        <v>#N/A</v>
      </c>
      <c r="N667">
        <f t="shared" si="154"/>
        <v>131600</v>
      </c>
      <c r="O667" t="e">
        <f t="shared" si="155"/>
        <v>#N/A</v>
      </c>
    </row>
    <row r="668" spans="2:15" x14ac:dyDescent="0.25">
      <c r="B668">
        <v>131800</v>
      </c>
      <c r="C668" t="s">
        <v>182</v>
      </c>
      <c r="D668" t="s">
        <v>182</v>
      </c>
      <c r="E668" t="s">
        <v>182</v>
      </c>
      <c r="F668" t="s">
        <v>182</v>
      </c>
      <c r="H668">
        <f t="shared" si="148"/>
        <v>147200</v>
      </c>
      <c r="I668" t="e">
        <f t="shared" si="149"/>
        <v>#N/A</v>
      </c>
      <c r="J668">
        <f t="shared" si="150"/>
        <v>142200</v>
      </c>
      <c r="K668" t="e">
        <f t="shared" si="151"/>
        <v>#N/A</v>
      </c>
      <c r="L668">
        <f t="shared" si="152"/>
        <v>137200</v>
      </c>
      <c r="M668" t="e">
        <f t="shared" si="153"/>
        <v>#N/A</v>
      </c>
      <c r="N668">
        <f t="shared" si="154"/>
        <v>131800</v>
      </c>
      <c r="O668" t="e">
        <f t="shared" si="155"/>
        <v>#N/A</v>
      </c>
    </row>
    <row r="669" spans="2:15" x14ac:dyDescent="0.25">
      <c r="B669">
        <v>132000</v>
      </c>
      <c r="C669">
        <v>1</v>
      </c>
      <c r="D669">
        <v>1</v>
      </c>
      <c r="E669">
        <v>1</v>
      </c>
      <c r="F669">
        <v>1</v>
      </c>
      <c r="H669">
        <f t="shared" si="148"/>
        <v>147400</v>
      </c>
      <c r="I669">
        <f t="shared" si="149"/>
        <v>25</v>
      </c>
      <c r="J669">
        <f t="shared" si="150"/>
        <v>142400</v>
      </c>
      <c r="K669">
        <f t="shared" si="151"/>
        <v>17</v>
      </c>
      <c r="L669">
        <f t="shared" si="152"/>
        <v>137400</v>
      </c>
      <c r="M669">
        <f t="shared" si="153"/>
        <v>9</v>
      </c>
      <c r="N669">
        <f t="shared" si="154"/>
        <v>132000</v>
      </c>
      <c r="O669">
        <f t="shared" si="155"/>
        <v>1</v>
      </c>
    </row>
    <row r="670" spans="2:15" x14ac:dyDescent="0.25">
      <c r="B670">
        <v>132200</v>
      </c>
      <c r="C670">
        <v>2</v>
      </c>
      <c r="D670">
        <v>2</v>
      </c>
      <c r="E670">
        <v>2</v>
      </c>
      <c r="F670">
        <v>2</v>
      </c>
      <c r="H670">
        <f t="shared" si="148"/>
        <v>147600</v>
      </c>
      <c r="I670">
        <f t="shared" si="149"/>
        <v>26</v>
      </c>
      <c r="J670">
        <f t="shared" si="150"/>
        <v>142600</v>
      </c>
      <c r="K670">
        <f t="shared" si="151"/>
        <v>18</v>
      </c>
      <c r="L670">
        <f t="shared" si="152"/>
        <v>137600</v>
      </c>
      <c r="M670">
        <f t="shared" si="153"/>
        <v>10</v>
      </c>
      <c r="N670">
        <f t="shared" si="154"/>
        <v>132200</v>
      </c>
      <c r="O670">
        <f t="shared" si="155"/>
        <v>2</v>
      </c>
    </row>
    <row r="671" spans="2:15" x14ac:dyDescent="0.25">
      <c r="B671">
        <v>132400</v>
      </c>
      <c r="C671">
        <v>3</v>
      </c>
      <c r="D671">
        <v>3</v>
      </c>
      <c r="E671">
        <v>3</v>
      </c>
      <c r="F671">
        <v>3</v>
      </c>
      <c r="H671">
        <f t="shared" si="148"/>
        <v>147800</v>
      </c>
      <c r="I671">
        <f t="shared" si="149"/>
        <v>27</v>
      </c>
      <c r="J671">
        <f t="shared" si="150"/>
        <v>142800</v>
      </c>
      <c r="K671">
        <f t="shared" si="151"/>
        <v>19</v>
      </c>
      <c r="L671">
        <f t="shared" si="152"/>
        <v>137800</v>
      </c>
      <c r="M671">
        <f t="shared" si="153"/>
        <v>11</v>
      </c>
      <c r="N671">
        <f t="shared" si="154"/>
        <v>132400</v>
      </c>
      <c r="O671">
        <f t="shared" si="155"/>
        <v>3</v>
      </c>
    </row>
    <row r="672" spans="2:15" x14ac:dyDescent="0.25">
      <c r="B672">
        <v>132600</v>
      </c>
      <c r="C672">
        <v>1</v>
      </c>
      <c r="D672">
        <v>1</v>
      </c>
      <c r="E672">
        <v>1</v>
      </c>
      <c r="F672">
        <v>1</v>
      </c>
      <c r="H672">
        <f t="shared" si="148"/>
        <v>148000</v>
      </c>
      <c r="I672">
        <f t="shared" si="149"/>
        <v>25</v>
      </c>
      <c r="J672">
        <f t="shared" si="150"/>
        <v>143000</v>
      </c>
      <c r="K672">
        <f t="shared" si="151"/>
        <v>17</v>
      </c>
      <c r="L672">
        <f t="shared" si="152"/>
        <v>138000</v>
      </c>
      <c r="M672">
        <f t="shared" si="153"/>
        <v>9</v>
      </c>
      <c r="N672">
        <f t="shared" si="154"/>
        <v>132600</v>
      </c>
      <c r="O672">
        <f t="shared" si="155"/>
        <v>1</v>
      </c>
    </row>
    <row r="673" spans="2:15" x14ac:dyDescent="0.25">
      <c r="B673">
        <v>132800</v>
      </c>
      <c r="C673">
        <v>2</v>
      </c>
      <c r="D673" t="s">
        <v>182</v>
      </c>
      <c r="E673" t="s">
        <v>182</v>
      </c>
      <c r="F673" t="s">
        <v>182</v>
      </c>
      <c r="H673">
        <f t="shared" si="148"/>
        <v>148200</v>
      </c>
      <c r="I673">
        <f t="shared" si="149"/>
        <v>26</v>
      </c>
      <c r="J673">
        <f t="shared" si="150"/>
        <v>143200</v>
      </c>
      <c r="K673" t="e">
        <f t="shared" si="151"/>
        <v>#N/A</v>
      </c>
      <c r="L673">
        <f t="shared" si="152"/>
        <v>138200</v>
      </c>
      <c r="M673" t="e">
        <f t="shared" si="153"/>
        <v>#N/A</v>
      </c>
      <c r="N673">
        <f t="shared" si="154"/>
        <v>132800</v>
      </c>
      <c r="O673" t="e">
        <f t="shared" si="155"/>
        <v>#N/A</v>
      </c>
    </row>
    <row r="674" spans="2:15" x14ac:dyDescent="0.25">
      <c r="B674">
        <v>133000</v>
      </c>
      <c r="C674">
        <v>1</v>
      </c>
      <c r="D674">
        <v>3</v>
      </c>
      <c r="E674">
        <v>2</v>
      </c>
      <c r="F674">
        <v>1</v>
      </c>
      <c r="H674">
        <f t="shared" si="148"/>
        <v>148400</v>
      </c>
      <c r="I674">
        <f t="shared" si="149"/>
        <v>25</v>
      </c>
      <c r="J674">
        <f t="shared" si="150"/>
        <v>143400</v>
      </c>
      <c r="K674">
        <f t="shared" si="151"/>
        <v>19</v>
      </c>
      <c r="L674">
        <f t="shared" si="152"/>
        <v>138400</v>
      </c>
      <c r="M674">
        <f t="shared" si="153"/>
        <v>10</v>
      </c>
      <c r="N674">
        <f t="shared" si="154"/>
        <v>133000</v>
      </c>
      <c r="O674">
        <f t="shared" si="155"/>
        <v>1</v>
      </c>
    </row>
    <row r="675" spans="2:15" x14ac:dyDescent="0.25">
      <c r="B675">
        <v>133200</v>
      </c>
      <c r="C675">
        <v>4</v>
      </c>
      <c r="D675">
        <v>2</v>
      </c>
      <c r="E675">
        <v>1</v>
      </c>
      <c r="F675">
        <v>2</v>
      </c>
      <c r="H675">
        <f t="shared" si="148"/>
        <v>148600</v>
      </c>
      <c r="I675">
        <f t="shared" si="149"/>
        <v>28</v>
      </c>
      <c r="J675">
        <f t="shared" si="150"/>
        <v>143600</v>
      </c>
      <c r="K675">
        <f t="shared" si="151"/>
        <v>18</v>
      </c>
      <c r="L675">
        <f t="shared" si="152"/>
        <v>138600</v>
      </c>
      <c r="M675">
        <f t="shared" si="153"/>
        <v>9</v>
      </c>
      <c r="N675">
        <f t="shared" si="154"/>
        <v>133200</v>
      </c>
      <c r="O675">
        <f t="shared" si="155"/>
        <v>2</v>
      </c>
    </row>
    <row r="676" spans="2:15" x14ac:dyDescent="0.25">
      <c r="B676">
        <v>133400</v>
      </c>
      <c r="C676">
        <v>2</v>
      </c>
      <c r="D676">
        <v>1</v>
      </c>
      <c r="E676">
        <v>1</v>
      </c>
      <c r="F676">
        <v>1</v>
      </c>
      <c r="H676">
        <f t="shared" si="148"/>
        <v>148800</v>
      </c>
      <c r="I676">
        <f t="shared" si="149"/>
        <v>26</v>
      </c>
      <c r="J676">
        <f t="shared" si="150"/>
        <v>143800</v>
      </c>
      <c r="K676">
        <f t="shared" si="151"/>
        <v>17</v>
      </c>
      <c r="L676">
        <f t="shared" si="152"/>
        <v>138800</v>
      </c>
      <c r="M676">
        <f t="shared" si="153"/>
        <v>9</v>
      </c>
      <c r="N676">
        <f t="shared" si="154"/>
        <v>133400</v>
      </c>
      <c r="O676">
        <f t="shared" si="155"/>
        <v>1</v>
      </c>
    </row>
    <row r="677" spans="2:15" x14ac:dyDescent="0.25">
      <c r="B677">
        <v>133600</v>
      </c>
      <c r="C677" t="s">
        <v>182</v>
      </c>
      <c r="D677" t="s">
        <v>182</v>
      </c>
      <c r="E677" t="s">
        <v>182</v>
      </c>
      <c r="F677" t="s">
        <v>182</v>
      </c>
      <c r="H677">
        <f t="shared" si="148"/>
        <v>149000</v>
      </c>
      <c r="I677" t="e">
        <f t="shared" si="149"/>
        <v>#N/A</v>
      </c>
      <c r="J677">
        <f t="shared" si="150"/>
        <v>144000</v>
      </c>
      <c r="K677" t="e">
        <f t="shared" si="151"/>
        <v>#N/A</v>
      </c>
      <c r="L677">
        <f t="shared" si="152"/>
        <v>139000</v>
      </c>
      <c r="M677" t="e">
        <f t="shared" si="153"/>
        <v>#N/A</v>
      </c>
      <c r="N677">
        <f t="shared" si="154"/>
        <v>133600</v>
      </c>
      <c r="O677" t="e">
        <f t="shared" si="155"/>
        <v>#N/A</v>
      </c>
    </row>
    <row r="678" spans="2:15" x14ac:dyDescent="0.25">
      <c r="B678">
        <v>133800</v>
      </c>
      <c r="C678">
        <v>2</v>
      </c>
      <c r="D678">
        <v>1</v>
      </c>
      <c r="E678">
        <v>1</v>
      </c>
      <c r="F678">
        <v>1</v>
      </c>
      <c r="H678">
        <f t="shared" si="148"/>
        <v>149200</v>
      </c>
      <c r="I678">
        <f t="shared" si="149"/>
        <v>26</v>
      </c>
      <c r="J678">
        <f t="shared" si="150"/>
        <v>144200</v>
      </c>
      <c r="K678">
        <f t="shared" si="151"/>
        <v>17</v>
      </c>
      <c r="L678">
        <f t="shared" si="152"/>
        <v>139200</v>
      </c>
      <c r="M678">
        <f t="shared" si="153"/>
        <v>9</v>
      </c>
      <c r="N678">
        <f t="shared" si="154"/>
        <v>133800</v>
      </c>
      <c r="O678">
        <f t="shared" si="155"/>
        <v>1</v>
      </c>
    </row>
    <row r="679" spans="2:15" x14ac:dyDescent="0.25">
      <c r="B679">
        <v>134000</v>
      </c>
      <c r="C679">
        <v>2</v>
      </c>
      <c r="D679">
        <v>2</v>
      </c>
      <c r="E679">
        <v>1</v>
      </c>
      <c r="F679">
        <v>2</v>
      </c>
      <c r="H679">
        <f t="shared" si="148"/>
        <v>149400</v>
      </c>
      <c r="I679">
        <f t="shared" si="149"/>
        <v>26</v>
      </c>
      <c r="J679">
        <f t="shared" si="150"/>
        <v>144400</v>
      </c>
      <c r="K679">
        <f t="shared" si="151"/>
        <v>18</v>
      </c>
      <c r="L679">
        <f t="shared" si="152"/>
        <v>139400</v>
      </c>
      <c r="M679">
        <f t="shared" si="153"/>
        <v>9</v>
      </c>
      <c r="N679">
        <f t="shared" si="154"/>
        <v>134000</v>
      </c>
      <c r="O679">
        <f t="shared" si="155"/>
        <v>2</v>
      </c>
    </row>
    <row r="680" spans="2:15" x14ac:dyDescent="0.25">
      <c r="B680">
        <v>134200</v>
      </c>
      <c r="C680">
        <v>1</v>
      </c>
      <c r="D680">
        <v>1</v>
      </c>
      <c r="E680">
        <v>1</v>
      </c>
      <c r="F680">
        <v>1</v>
      </c>
      <c r="H680">
        <f t="shared" si="148"/>
        <v>149600</v>
      </c>
      <c r="I680">
        <f t="shared" si="149"/>
        <v>25</v>
      </c>
      <c r="J680">
        <f t="shared" si="150"/>
        <v>144600</v>
      </c>
      <c r="K680">
        <f t="shared" si="151"/>
        <v>17</v>
      </c>
      <c r="L680">
        <f t="shared" si="152"/>
        <v>139600</v>
      </c>
      <c r="M680">
        <f t="shared" si="153"/>
        <v>9</v>
      </c>
      <c r="N680">
        <f t="shared" si="154"/>
        <v>134200</v>
      </c>
      <c r="O680">
        <f t="shared" si="155"/>
        <v>1</v>
      </c>
    </row>
    <row r="681" spans="2:15" x14ac:dyDescent="0.25">
      <c r="B681">
        <v>134400</v>
      </c>
      <c r="C681">
        <v>2</v>
      </c>
      <c r="D681">
        <v>2</v>
      </c>
      <c r="E681">
        <v>2</v>
      </c>
      <c r="F681">
        <v>2</v>
      </c>
      <c r="H681">
        <f t="shared" si="148"/>
        <v>149800</v>
      </c>
      <c r="I681">
        <f t="shared" si="149"/>
        <v>26</v>
      </c>
      <c r="J681">
        <f t="shared" si="150"/>
        <v>144800</v>
      </c>
      <c r="K681">
        <f t="shared" si="151"/>
        <v>18</v>
      </c>
      <c r="L681">
        <f t="shared" si="152"/>
        <v>139800</v>
      </c>
      <c r="M681">
        <f t="shared" si="153"/>
        <v>10</v>
      </c>
      <c r="N681">
        <f t="shared" si="154"/>
        <v>134400</v>
      </c>
      <c r="O681">
        <f t="shared" si="155"/>
        <v>2</v>
      </c>
    </row>
    <row r="682" spans="2:15" x14ac:dyDescent="0.25">
      <c r="B682">
        <v>134600</v>
      </c>
      <c r="C682">
        <v>2</v>
      </c>
      <c r="D682">
        <v>1</v>
      </c>
      <c r="E682">
        <v>1</v>
      </c>
      <c r="F682">
        <v>1</v>
      </c>
      <c r="H682">
        <f t="shared" si="148"/>
        <v>150000</v>
      </c>
      <c r="I682">
        <f t="shared" si="149"/>
        <v>26</v>
      </c>
      <c r="J682">
        <f t="shared" si="150"/>
        <v>145000</v>
      </c>
      <c r="K682">
        <f t="shared" si="151"/>
        <v>17</v>
      </c>
      <c r="L682">
        <f t="shared" si="152"/>
        <v>140000</v>
      </c>
      <c r="M682">
        <f t="shared" si="153"/>
        <v>9</v>
      </c>
      <c r="N682">
        <f t="shared" si="154"/>
        <v>134600</v>
      </c>
      <c r="O682">
        <f t="shared" si="155"/>
        <v>1</v>
      </c>
    </row>
    <row r="683" spans="2:15" x14ac:dyDescent="0.25">
      <c r="B683">
        <v>134800</v>
      </c>
      <c r="C683">
        <v>7</v>
      </c>
      <c r="D683">
        <v>2</v>
      </c>
      <c r="E683">
        <v>2</v>
      </c>
      <c r="F683">
        <v>2</v>
      </c>
      <c r="H683">
        <f t="shared" si="148"/>
        <v>150200</v>
      </c>
      <c r="I683">
        <f t="shared" si="149"/>
        <v>31</v>
      </c>
      <c r="J683">
        <f t="shared" si="150"/>
        <v>145200</v>
      </c>
      <c r="K683">
        <f t="shared" si="151"/>
        <v>18</v>
      </c>
      <c r="L683">
        <f t="shared" si="152"/>
        <v>140200</v>
      </c>
      <c r="M683">
        <f t="shared" si="153"/>
        <v>10</v>
      </c>
      <c r="N683">
        <f t="shared" si="154"/>
        <v>134800</v>
      </c>
      <c r="O683">
        <f t="shared" si="155"/>
        <v>2</v>
      </c>
    </row>
    <row r="684" spans="2:15" x14ac:dyDescent="0.25">
      <c r="B684">
        <v>135000</v>
      </c>
      <c r="C684">
        <v>1</v>
      </c>
      <c r="D684">
        <v>1</v>
      </c>
      <c r="E684">
        <v>1</v>
      </c>
      <c r="F684">
        <v>1</v>
      </c>
      <c r="H684">
        <f t="shared" si="148"/>
        <v>150400</v>
      </c>
      <c r="I684">
        <f t="shared" si="149"/>
        <v>25</v>
      </c>
      <c r="J684">
        <f t="shared" si="150"/>
        <v>145400</v>
      </c>
      <c r="K684">
        <f t="shared" si="151"/>
        <v>17</v>
      </c>
      <c r="L684">
        <f t="shared" si="152"/>
        <v>140400</v>
      </c>
      <c r="M684">
        <f t="shared" si="153"/>
        <v>9</v>
      </c>
      <c r="N684">
        <f t="shared" si="154"/>
        <v>135000</v>
      </c>
      <c r="O684">
        <f t="shared" si="155"/>
        <v>1</v>
      </c>
    </row>
    <row r="685" spans="2:15" x14ac:dyDescent="0.25">
      <c r="B685">
        <v>135200</v>
      </c>
      <c r="C685" t="s">
        <v>182</v>
      </c>
      <c r="D685" t="s">
        <v>182</v>
      </c>
      <c r="E685" t="s">
        <v>182</v>
      </c>
      <c r="F685" t="s">
        <v>182</v>
      </c>
      <c r="H685">
        <f t="shared" si="148"/>
        <v>150600</v>
      </c>
      <c r="I685" t="e">
        <f t="shared" si="149"/>
        <v>#N/A</v>
      </c>
      <c r="J685">
        <f t="shared" si="150"/>
        <v>145600</v>
      </c>
      <c r="K685" t="e">
        <f t="shared" si="151"/>
        <v>#N/A</v>
      </c>
      <c r="L685">
        <f t="shared" si="152"/>
        <v>140600</v>
      </c>
      <c r="M685" t="e">
        <f t="shared" si="153"/>
        <v>#N/A</v>
      </c>
      <c r="N685">
        <f t="shared" si="154"/>
        <v>135200</v>
      </c>
      <c r="O685" t="e">
        <f t="shared" si="155"/>
        <v>#N/A</v>
      </c>
    </row>
    <row r="686" spans="2:15" x14ac:dyDescent="0.25">
      <c r="B686">
        <v>135400</v>
      </c>
      <c r="C686" t="s">
        <v>182</v>
      </c>
      <c r="D686" t="s">
        <v>182</v>
      </c>
      <c r="E686" t="s">
        <v>182</v>
      </c>
      <c r="F686" t="s">
        <v>182</v>
      </c>
      <c r="H686">
        <f t="shared" si="148"/>
        <v>150800</v>
      </c>
      <c r="I686" t="e">
        <f t="shared" si="149"/>
        <v>#N/A</v>
      </c>
      <c r="J686">
        <f t="shared" si="150"/>
        <v>145800</v>
      </c>
      <c r="K686" t="e">
        <f t="shared" si="151"/>
        <v>#N/A</v>
      </c>
      <c r="L686">
        <f t="shared" si="152"/>
        <v>140800</v>
      </c>
      <c r="M686" t="e">
        <f t="shared" si="153"/>
        <v>#N/A</v>
      </c>
      <c r="N686">
        <f t="shared" si="154"/>
        <v>135400</v>
      </c>
      <c r="O686" t="e">
        <f t="shared" si="155"/>
        <v>#N/A</v>
      </c>
    </row>
    <row r="687" spans="2:15" x14ac:dyDescent="0.25">
      <c r="B687">
        <v>135600</v>
      </c>
      <c r="C687" t="s">
        <v>182</v>
      </c>
      <c r="D687" t="s">
        <v>182</v>
      </c>
      <c r="E687" t="s">
        <v>182</v>
      </c>
      <c r="F687" t="s">
        <v>182</v>
      </c>
      <c r="H687">
        <f t="shared" si="148"/>
        <v>151000</v>
      </c>
      <c r="I687" t="e">
        <f t="shared" si="149"/>
        <v>#N/A</v>
      </c>
      <c r="J687">
        <f t="shared" si="150"/>
        <v>146000</v>
      </c>
      <c r="K687" t="e">
        <f t="shared" si="151"/>
        <v>#N/A</v>
      </c>
      <c r="L687">
        <f t="shared" si="152"/>
        <v>141000</v>
      </c>
      <c r="M687" t="e">
        <f t="shared" si="153"/>
        <v>#N/A</v>
      </c>
      <c r="N687">
        <f t="shared" si="154"/>
        <v>135600</v>
      </c>
      <c r="O687" t="e">
        <f t="shared" si="155"/>
        <v>#N/A</v>
      </c>
    </row>
    <row r="688" spans="2:15" x14ac:dyDescent="0.25">
      <c r="B688">
        <v>135800</v>
      </c>
      <c r="C688" t="s">
        <v>182</v>
      </c>
      <c r="D688" t="s">
        <v>182</v>
      </c>
      <c r="E688" t="s">
        <v>182</v>
      </c>
      <c r="F688" t="s">
        <v>182</v>
      </c>
      <c r="H688">
        <f t="shared" si="148"/>
        <v>151200</v>
      </c>
      <c r="I688" t="e">
        <f t="shared" si="149"/>
        <v>#N/A</v>
      </c>
      <c r="J688">
        <f t="shared" si="150"/>
        <v>146200</v>
      </c>
      <c r="K688" t="e">
        <f t="shared" si="151"/>
        <v>#N/A</v>
      </c>
      <c r="L688">
        <f t="shared" si="152"/>
        <v>141200</v>
      </c>
      <c r="M688" t="e">
        <f t="shared" si="153"/>
        <v>#N/A</v>
      </c>
      <c r="N688">
        <f t="shared" si="154"/>
        <v>135800</v>
      </c>
      <c r="O688" t="e">
        <f t="shared" si="155"/>
        <v>#N/A</v>
      </c>
    </row>
    <row r="689" spans="2:15" x14ac:dyDescent="0.25">
      <c r="B689">
        <v>136000</v>
      </c>
      <c r="C689" t="s">
        <v>182</v>
      </c>
      <c r="D689" t="s">
        <v>182</v>
      </c>
      <c r="E689" t="s">
        <v>182</v>
      </c>
      <c r="F689" t="s">
        <v>182</v>
      </c>
      <c r="H689">
        <f t="shared" si="148"/>
        <v>151400</v>
      </c>
      <c r="I689" t="e">
        <f t="shared" si="149"/>
        <v>#N/A</v>
      </c>
      <c r="J689">
        <f t="shared" si="150"/>
        <v>146400</v>
      </c>
      <c r="K689" t="e">
        <f t="shared" si="151"/>
        <v>#N/A</v>
      </c>
      <c r="L689">
        <f t="shared" si="152"/>
        <v>141400</v>
      </c>
      <c r="M689" t="e">
        <f t="shared" si="153"/>
        <v>#N/A</v>
      </c>
      <c r="N689">
        <f t="shared" si="154"/>
        <v>136000</v>
      </c>
      <c r="O689" t="e">
        <f t="shared" si="155"/>
        <v>#N/A</v>
      </c>
    </row>
    <row r="690" spans="2:15" x14ac:dyDescent="0.25">
      <c r="B690">
        <v>136200</v>
      </c>
      <c r="C690" t="s">
        <v>182</v>
      </c>
      <c r="D690" t="s">
        <v>182</v>
      </c>
      <c r="E690" t="s">
        <v>182</v>
      </c>
      <c r="F690" t="s">
        <v>182</v>
      </c>
      <c r="H690">
        <f t="shared" si="148"/>
        <v>151600</v>
      </c>
      <c r="I690" t="e">
        <f t="shared" si="149"/>
        <v>#N/A</v>
      </c>
      <c r="J690">
        <f t="shared" si="150"/>
        <v>146600</v>
      </c>
      <c r="K690" t="e">
        <f t="shared" si="151"/>
        <v>#N/A</v>
      </c>
      <c r="L690">
        <f t="shared" si="152"/>
        <v>141600</v>
      </c>
      <c r="M690" t="e">
        <f t="shared" si="153"/>
        <v>#N/A</v>
      </c>
      <c r="N690">
        <f t="shared" si="154"/>
        <v>136200</v>
      </c>
      <c r="O690" t="e">
        <f t="shared" si="155"/>
        <v>#N/A</v>
      </c>
    </row>
    <row r="691" spans="2:15" x14ac:dyDescent="0.25">
      <c r="B691">
        <v>136400</v>
      </c>
      <c r="C691">
        <v>4</v>
      </c>
      <c r="D691">
        <v>3</v>
      </c>
      <c r="E691">
        <v>3</v>
      </c>
      <c r="F691">
        <v>3</v>
      </c>
      <c r="H691">
        <f t="shared" si="148"/>
        <v>151800</v>
      </c>
      <c r="I691">
        <f t="shared" si="149"/>
        <v>28</v>
      </c>
      <c r="J691">
        <f t="shared" si="150"/>
        <v>146800</v>
      </c>
      <c r="K691">
        <f t="shared" si="151"/>
        <v>19</v>
      </c>
      <c r="L691">
        <f t="shared" si="152"/>
        <v>141800</v>
      </c>
      <c r="M691">
        <f t="shared" si="153"/>
        <v>11</v>
      </c>
      <c r="N691">
        <f t="shared" si="154"/>
        <v>136400</v>
      </c>
      <c r="O691">
        <f t="shared" si="155"/>
        <v>3</v>
      </c>
    </row>
    <row r="692" spans="2:15" x14ac:dyDescent="0.25">
      <c r="B692">
        <v>136600</v>
      </c>
      <c r="C692" t="s">
        <v>182</v>
      </c>
      <c r="D692" t="s">
        <v>182</v>
      </c>
      <c r="E692" t="s">
        <v>182</v>
      </c>
      <c r="F692" t="s">
        <v>182</v>
      </c>
      <c r="H692">
        <f t="shared" si="148"/>
        <v>152000</v>
      </c>
      <c r="I692" t="e">
        <f t="shared" si="149"/>
        <v>#N/A</v>
      </c>
      <c r="J692">
        <f t="shared" si="150"/>
        <v>147000</v>
      </c>
      <c r="K692" t="e">
        <f t="shared" si="151"/>
        <v>#N/A</v>
      </c>
      <c r="L692">
        <f t="shared" si="152"/>
        <v>142000</v>
      </c>
      <c r="M692" t="e">
        <f t="shared" si="153"/>
        <v>#N/A</v>
      </c>
      <c r="N692">
        <f t="shared" si="154"/>
        <v>136600</v>
      </c>
      <c r="O692" t="e">
        <f t="shared" si="155"/>
        <v>#N/A</v>
      </c>
    </row>
    <row r="693" spans="2:15" x14ac:dyDescent="0.25">
      <c r="B693">
        <v>136800</v>
      </c>
      <c r="C693" t="s">
        <v>182</v>
      </c>
      <c r="D693" t="s">
        <v>182</v>
      </c>
      <c r="E693" t="s">
        <v>182</v>
      </c>
      <c r="F693" t="s">
        <v>182</v>
      </c>
      <c r="H693">
        <f t="shared" si="148"/>
        <v>152200</v>
      </c>
      <c r="I693" t="e">
        <f t="shared" si="149"/>
        <v>#N/A</v>
      </c>
      <c r="J693">
        <f t="shared" si="150"/>
        <v>147200</v>
      </c>
      <c r="K693" t="e">
        <f t="shared" si="151"/>
        <v>#N/A</v>
      </c>
      <c r="L693">
        <f t="shared" si="152"/>
        <v>142200</v>
      </c>
      <c r="M693" t="e">
        <f t="shared" si="153"/>
        <v>#N/A</v>
      </c>
      <c r="N693">
        <f t="shared" si="154"/>
        <v>136800</v>
      </c>
      <c r="O693" t="e">
        <f t="shared" si="155"/>
        <v>#N/A</v>
      </c>
    </row>
    <row r="694" spans="2:15" x14ac:dyDescent="0.25">
      <c r="B694">
        <v>137000</v>
      </c>
      <c r="C694">
        <v>1</v>
      </c>
      <c r="D694">
        <v>1</v>
      </c>
      <c r="E694">
        <v>1</v>
      </c>
      <c r="F694">
        <v>1</v>
      </c>
      <c r="H694">
        <f t="shared" si="148"/>
        <v>152400</v>
      </c>
      <c r="I694">
        <f t="shared" si="149"/>
        <v>25</v>
      </c>
      <c r="J694">
        <f t="shared" si="150"/>
        <v>147400</v>
      </c>
      <c r="K694">
        <f t="shared" si="151"/>
        <v>17</v>
      </c>
      <c r="L694">
        <f t="shared" si="152"/>
        <v>142400</v>
      </c>
      <c r="M694">
        <f t="shared" si="153"/>
        <v>9</v>
      </c>
      <c r="N694">
        <f t="shared" si="154"/>
        <v>137000</v>
      </c>
      <c r="O694">
        <f t="shared" si="155"/>
        <v>1</v>
      </c>
    </row>
    <row r="695" spans="2:15" x14ac:dyDescent="0.25">
      <c r="B695">
        <v>137200</v>
      </c>
      <c r="C695" t="s">
        <v>182</v>
      </c>
      <c r="D695" t="s">
        <v>182</v>
      </c>
      <c r="E695" t="s">
        <v>182</v>
      </c>
      <c r="F695" t="s">
        <v>182</v>
      </c>
      <c r="H695">
        <f t="shared" si="148"/>
        <v>152600</v>
      </c>
      <c r="I695" t="e">
        <f t="shared" si="149"/>
        <v>#N/A</v>
      </c>
      <c r="J695">
        <f t="shared" si="150"/>
        <v>147600</v>
      </c>
      <c r="K695" t="e">
        <f t="shared" si="151"/>
        <v>#N/A</v>
      </c>
      <c r="L695">
        <f t="shared" si="152"/>
        <v>142600</v>
      </c>
      <c r="M695" t="e">
        <f t="shared" si="153"/>
        <v>#N/A</v>
      </c>
      <c r="N695">
        <f t="shared" si="154"/>
        <v>137200</v>
      </c>
      <c r="O695" t="e">
        <f t="shared" si="155"/>
        <v>#N/A</v>
      </c>
    </row>
    <row r="696" spans="2:15" x14ac:dyDescent="0.25">
      <c r="B696">
        <v>137400</v>
      </c>
      <c r="C696">
        <v>2</v>
      </c>
      <c r="D696">
        <v>2</v>
      </c>
      <c r="E696">
        <v>2</v>
      </c>
      <c r="F696">
        <v>2</v>
      </c>
      <c r="H696">
        <f t="shared" si="148"/>
        <v>152800</v>
      </c>
      <c r="I696">
        <f t="shared" si="149"/>
        <v>26</v>
      </c>
      <c r="J696">
        <f t="shared" si="150"/>
        <v>147800</v>
      </c>
      <c r="K696">
        <f t="shared" si="151"/>
        <v>18</v>
      </c>
      <c r="L696">
        <f t="shared" si="152"/>
        <v>142800</v>
      </c>
      <c r="M696">
        <f t="shared" si="153"/>
        <v>10</v>
      </c>
      <c r="N696">
        <f t="shared" si="154"/>
        <v>137400</v>
      </c>
      <c r="O696">
        <f t="shared" si="155"/>
        <v>2</v>
      </c>
    </row>
    <row r="697" spans="2:15" x14ac:dyDescent="0.25">
      <c r="B697">
        <v>137600</v>
      </c>
      <c r="C697">
        <v>5</v>
      </c>
      <c r="D697">
        <v>3</v>
      </c>
      <c r="E697">
        <v>2</v>
      </c>
      <c r="F697">
        <v>2</v>
      </c>
      <c r="H697">
        <f t="shared" si="148"/>
        <v>153000</v>
      </c>
      <c r="I697">
        <f t="shared" si="149"/>
        <v>29</v>
      </c>
      <c r="J697">
        <f t="shared" si="150"/>
        <v>148000</v>
      </c>
      <c r="K697">
        <f t="shared" si="151"/>
        <v>19</v>
      </c>
      <c r="L697">
        <f t="shared" si="152"/>
        <v>143000</v>
      </c>
      <c r="M697">
        <f t="shared" si="153"/>
        <v>10</v>
      </c>
      <c r="N697">
        <f t="shared" si="154"/>
        <v>137600</v>
      </c>
      <c r="O697">
        <f t="shared" si="155"/>
        <v>2</v>
      </c>
    </row>
    <row r="698" spans="2:15" x14ac:dyDescent="0.25">
      <c r="B698">
        <v>137800</v>
      </c>
      <c r="C698" t="s">
        <v>182</v>
      </c>
      <c r="D698" t="s">
        <v>182</v>
      </c>
      <c r="E698" t="s">
        <v>182</v>
      </c>
      <c r="F698" t="s">
        <v>182</v>
      </c>
      <c r="H698">
        <f t="shared" si="148"/>
        <v>153200</v>
      </c>
      <c r="I698" t="e">
        <f t="shared" si="149"/>
        <v>#N/A</v>
      </c>
      <c r="J698">
        <f t="shared" si="150"/>
        <v>148200</v>
      </c>
      <c r="K698" t="e">
        <f t="shared" si="151"/>
        <v>#N/A</v>
      </c>
      <c r="L698">
        <f t="shared" si="152"/>
        <v>143200</v>
      </c>
      <c r="M698" t="e">
        <f t="shared" si="153"/>
        <v>#N/A</v>
      </c>
      <c r="N698">
        <f t="shared" si="154"/>
        <v>137800</v>
      </c>
      <c r="O698" t="e">
        <f t="shared" si="155"/>
        <v>#N/A</v>
      </c>
    </row>
    <row r="699" spans="2:15" x14ac:dyDescent="0.25">
      <c r="B699">
        <v>138000</v>
      </c>
      <c r="C699">
        <v>2</v>
      </c>
      <c r="D699">
        <v>1</v>
      </c>
      <c r="E699">
        <v>1</v>
      </c>
      <c r="F699">
        <v>1</v>
      </c>
      <c r="H699">
        <f t="shared" si="148"/>
        <v>153400</v>
      </c>
      <c r="I699">
        <f t="shared" si="149"/>
        <v>26</v>
      </c>
      <c r="J699">
        <f t="shared" si="150"/>
        <v>148400</v>
      </c>
      <c r="K699">
        <f t="shared" si="151"/>
        <v>17</v>
      </c>
      <c r="L699">
        <f t="shared" si="152"/>
        <v>143400</v>
      </c>
      <c r="M699">
        <f t="shared" si="153"/>
        <v>9</v>
      </c>
      <c r="N699">
        <f t="shared" si="154"/>
        <v>138000</v>
      </c>
      <c r="O699">
        <f t="shared" si="155"/>
        <v>1</v>
      </c>
    </row>
    <row r="700" spans="2:15" x14ac:dyDescent="0.25">
      <c r="B700">
        <v>138200</v>
      </c>
      <c r="C700" t="s">
        <v>182</v>
      </c>
      <c r="D700" t="s">
        <v>182</v>
      </c>
      <c r="E700" t="s">
        <v>182</v>
      </c>
      <c r="F700" t="s">
        <v>182</v>
      </c>
      <c r="H700">
        <f t="shared" si="148"/>
        <v>153600</v>
      </c>
      <c r="I700" t="e">
        <f t="shared" si="149"/>
        <v>#N/A</v>
      </c>
      <c r="J700">
        <f t="shared" si="150"/>
        <v>148600</v>
      </c>
      <c r="K700" t="e">
        <f t="shared" si="151"/>
        <v>#N/A</v>
      </c>
      <c r="L700">
        <f t="shared" si="152"/>
        <v>143600</v>
      </c>
      <c r="M700" t="e">
        <f t="shared" si="153"/>
        <v>#N/A</v>
      </c>
      <c r="N700">
        <f t="shared" si="154"/>
        <v>138200</v>
      </c>
      <c r="O700" t="e">
        <f t="shared" si="155"/>
        <v>#N/A</v>
      </c>
    </row>
    <row r="701" spans="2:15" x14ac:dyDescent="0.25">
      <c r="B701">
        <v>138400</v>
      </c>
      <c r="C701">
        <v>1</v>
      </c>
      <c r="D701" t="s">
        <v>182</v>
      </c>
      <c r="E701" t="s">
        <v>182</v>
      </c>
      <c r="F701" t="s">
        <v>182</v>
      </c>
      <c r="H701">
        <f t="shared" si="148"/>
        <v>153800</v>
      </c>
      <c r="I701">
        <f t="shared" si="149"/>
        <v>25</v>
      </c>
      <c r="J701">
        <f t="shared" si="150"/>
        <v>148800</v>
      </c>
      <c r="K701" t="e">
        <f t="shared" si="151"/>
        <v>#N/A</v>
      </c>
      <c r="L701">
        <f t="shared" si="152"/>
        <v>143800</v>
      </c>
      <c r="M701" t="e">
        <f t="shared" si="153"/>
        <v>#N/A</v>
      </c>
      <c r="N701">
        <f t="shared" si="154"/>
        <v>138400</v>
      </c>
      <c r="O701" t="e">
        <f t="shared" si="155"/>
        <v>#N/A</v>
      </c>
    </row>
    <row r="702" spans="2:15" x14ac:dyDescent="0.25">
      <c r="B702">
        <v>138600</v>
      </c>
      <c r="C702" t="s">
        <v>182</v>
      </c>
      <c r="D702" t="s">
        <v>182</v>
      </c>
      <c r="E702" t="s">
        <v>182</v>
      </c>
      <c r="F702" t="s">
        <v>182</v>
      </c>
      <c r="H702">
        <f t="shared" si="148"/>
        <v>154000</v>
      </c>
      <c r="I702" t="e">
        <f t="shared" si="149"/>
        <v>#N/A</v>
      </c>
      <c r="J702">
        <f t="shared" si="150"/>
        <v>149000</v>
      </c>
      <c r="K702" t="e">
        <f t="shared" si="151"/>
        <v>#N/A</v>
      </c>
      <c r="L702">
        <f t="shared" si="152"/>
        <v>144000</v>
      </c>
      <c r="M702" t="e">
        <f t="shared" si="153"/>
        <v>#N/A</v>
      </c>
      <c r="N702">
        <f t="shared" si="154"/>
        <v>138600</v>
      </c>
      <c r="O702" t="e">
        <f t="shared" si="155"/>
        <v>#N/A</v>
      </c>
    </row>
    <row r="703" spans="2:15" x14ac:dyDescent="0.25">
      <c r="B703">
        <v>138800</v>
      </c>
      <c r="C703">
        <v>1</v>
      </c>
      <c r="D703" t="s">
        <v>182</v>
      </c>
      <c r="E703" t="s">
        <v>182</v>
      </c>
      <c r="F703" t="s">
        <v>182</v>
      </c>
      <c r="H703">
        <f t="shared" si="148"/>
        <v>154200</v>
      </c>
      <c r="I703">
        <f t="shared" si="149"/>
        <v>25</v>
      </c>
      <c r="J703">
        <f t="shared" si="150"/>
        <v>149200</v>
      </c>
      <c r="K703" t="e">
        <f t="shared" si="151"/>
        <v>#N/A</v>
      </c>
      <c r="L703">
        <f t="shared" si="152"/>
        <v>144200</v>
      </c>
      <c r="M703" t="e">
        <f t="shared" si="153"/>
        <v>#N/A</v>
      </c>
      <c r="N703">
        <f t="shared" si="154"/>
        <v>138800</v>
      </c>
      <c r="O703" t="e">
        <f t="shared" si="155"/>
        <v>#N/A</v>
      </c>
    </row>
    <row r="704" spans="2:15" x14ac:dyDescent="0.25">
      <c r="B704">
        <v>139000</v>
      </c>
      <c r="C704" t="s">
        <v>182</v>
      </c>
      <c r="D704" t="s">
        <v>182</v>
      </c>
      <c r="E704" t="s">
        <v>182</v>
      </c>
      <c r="F704" t="s">
        <v>182</v>
      </c>
      <c r="H704">
        <f t="shared" si="148"/>
        <v>154400</v>
      </c>
      <c r="I704" t="e">
        <f t="shared" si="149"/>
        <v>#N/A</v>
      </c>
      <c r="J704">
        <f t="shared" si="150"/>
        <v>149400</v>
      </c>
      <c r="K704" t="e">
        <f t="shared" si="151"/>
        <v>#N/A</v>
      </c>
      <c r="L704">
        <f t="shared" si="152"/>
        <v>144400</v>
      </c>
      <c r="M704" t="e">
        <f t="shared" si="153"/>
        <v>#N/A</v>
      </c>
      <c r="N704">
        <f t="shared" si="154"/>
        <v>139000</v>
      </c>
      <c r="O704" t="e">
        <f t="shared" si="155"/>
        <v>#N/A</v>
      </c>
    </row>
    <row r="705" spans="2:15" x14ac:dyDescent="0.25">
      <c r="B705">
        <v>139200</v>
      </c>
      <c r="C705">
        <v>1</v>
      </c>
      <c r="D705">
        <v>1</v>
      </c>
      <c r="E705">
        <v>1</v>
      </c>
      <c r="F705">
        <v>1</v>
      </c>
      <c r="H705">
        <f t="shared" si="148"/>
        <v>154600</v>
      </c>
      <c r="I705">
        <f t="shared" si="149"/>
        <v>25</v>
      </c>
      <c r="J705">
        <f t="shared" si="150"/>
        <v>149600</v>
      </c>
      <c r="K705">
        <f t="shared" si="151"/>
        <v>17</v>
      </c>
      <c r="L705">
        <f t="shared" si="152"/>
        <v>144600</v>
      </c>
      <c r="M705">
        <f t="shared" si="153"/>
        <v>9</v>
      </c>
      <c r="N705">
        <f t="shared" si="154"/>
        <v>139200</v>
      </c>
      <c r="O705">
        <f t="shared" si="155"/>
        <v>1</v>
      </c>
    </row>
    <row r="706" spans="2:15" x14ac:dyDescent="0.25">
      <c r="B706">
        <v>139400</v>
      </c>
      <c r="C706" t="s">
        <v>182</v>
      </c>
      <c r="D706" t="s">
        <v>182</v>
      </c>
      <c r="E706" t="s">
        <v>182</v>
      </c>
      <c r="F706" t="s">
        <v>182</v>
      </c>
      <c r="H706">
        <f t="shared" si="148"/>
        <v>154800</v>
      </c>
      <c r="I706" t="e">
        <f t="shared" si="149"/>
        <v>#N/A</v>
      </c>
      <c r="J706">
        <f t="shared" si="150"/>
        <v>149800</v>
      </c>
      <c r="K706" t="e">
        <f t="shared" si="151"/>
        <v>#N/A</v>
      </c>
      <c r="L706">
        <f t="shared" si="152"/>
        <v>144800</v>
      </c>
      <c r="M706" t="e">
        <f t="shared" si="153"/>
        <v>#N/A</v>
      </c>
      <c r="N706">
        <f t="shared" si="154"/>
        <v>139400</v>
      </c>
      <c r="O706" t="e">
        <f t="shared" si="155"/>
        <v>#N/A</v>
      </c>
    </row>
    <row r="707" spans="2:15" x14ac:dyDescent="0.25">
      <c r="B707">
        <v>139600</v>
      </c>
      <c r="C707" t="s">
        <v>182</v>
      </c>
      <c r="D707" t="s">
        <v>182</v>
      </c>
      <c r="E707" t="s">
        <v>182</v>
      </c>
      <c r="F707" t="s">
        <v>182</v>
      </c>
      <c r="H707">
        <f t="shared" si="148"/>
        <v>155000</v>
      </c>
      <c r="I707" t="e">
        <f t="shared" si="149"/>
        <v>#N/A</v>
      </c>
      <c r="J707">
        <f t="shared" si="150"/>
        <v>150000</v>
      </c>
      <c r="K707" t="e">
        <f t="shared" si="151"/>
        <v>#N/A</v>
      </c>
      <c r="L707">
        <f t="shared" si="152"/>
        <v>145000</v>
      </c>
      <c r="M707" t="e">
        <f t="shared" si="153"/>
        <v>#N/A</v>
      </c>
      <c r="N707">
        <f t="shared" si="154"/>
        <v>139600</v>
      </c>
      <c r="O707" t="e">
        <f t="shared" si="155"/>
        <v>#N/A</v>
      </c>
    </row>
    <row r="708" spans="2:15" x14ac:dyDescent="0.25">
      <c r="B708">
        <v>139800</v>
      </c>
      <c r="C708">
        <v>3</v>
      </c>
      <c r="D708">
        <v>2</v>
      </c>
      <c r="E708">
        <v>1</v>
      </c>
      <c r="F708" t="s">
        <v>182</v>
      </c>
      <c r="H708">
        <f t="shared" si="148"/>
        <v>155200</v>
      </c>
      <c r="I708">
        <f t="shared" si="149"/>
        <v>27</v>
      </c>
      <c r="J708">
        <f t="shared" si="150"/>
        <v>150200</v>
      </c>
      <c r="K708">
        <f t="shared" si="151"/>
        <v>18</v>
      </c>
      <c r="L708">
        <f t="shared" si="152"/>
        <v>145200</v>
      </c>
      <c r="M708">
        <f t="shared" si="153"/>
        <v>9</v>
      </c>
      <c r="N708">
        <f t="shared" si="154"/>
        <v>139800</v>
      </c>
      <c r="O708" t="e">
        <f t="shared" si="155"/>
        <v>#N/A</v>
      </c>
    </row>
    <row r="709" spans="2:15" x14ac:dyDescent="0.25">
      <c r="B709">
        <v>140000</v>
      </c>
      <c r="C709" t="s">
        <v>182</v>
      </c>
      <c r="D709" t="s">
        <v>182</v>
      </c>
      <c r="E709" t="s">
        <v>182</v>
      </c>
      <c r="F709" t="s">
        <v>182</v>
      </c>
      <c r="H709">
        <f t="shared" si="148"/>
        <v>155400</v>
      </c>
      <c r="I709" t="e">
        <f t="shared" si="149"/>
        <v>#N/A</v>
      </c>
      <c r="J709">
        <f t="shared" si="150"/>
        <v>150400</v>
      </c>
      <c r="K709" t="e">
        <f t="shared" si="151"/>
        <v>#N/A</v>
      </c>
      <c r="L709">
        <f t="shared" si="152"/>
        <v>145400</v>
      </c>
      <c r="M709" t="e">
        <f t="shared" si="153"/>
        <v>#N/A</v>
      </c>
      <c r="N709">
        <f t="shared" si="154"/>
        <v>140000</v>
      </c>
      <c r="O709" t="e">
        <f t="shared" si="155"/>
        <v>#N/A</v>
      </c>
    </row>
    <row r="710" spans="2:15" x14ac:dyDescent="0.25">
      <c r="B710">
        <v>140200</v>
      </c>
      <c r="C710" t="s">
        <v>182</v>
      </c>
      <c r="D710" t="s">
        <v>182</v>
      </c>
      <c r="E710" t="s">
        <v>182</v>
      </c>
      <c r="F710" t="s">
        <v>182</v>
      </c>
      <c r="H710">
        <f t="shared" si="148"/>
        <v>155600</v>
      </c>
      <c r="I710" t="e">
        <f t="shared" si="149"/>
        <v>#N/A</v>
      </c>
      <c r="J710">
        <f t="shared" si="150"/>
        <v>150600</v>
      </c>
      <c r="K710" t="e">
        <f t="shared" si="151"/>
        <v>#N/A</v>
      </c>
      <c r="L710">
        <f t="shared" si="152"/>
        <v>145600</v>
      </c>
      <c r="M710" t="e">
        <f t="shared" si="153"/>
        <v>#N/A</v>
      </c>
      <c r="N710">
        <f t="shared" si="154"/>
        <v>140200</v>
      </c>
      <c r="O710" t="e">
        <f t="shared" si="155"/>
        <v>#N/A</v>
      </c>
    </row>
    <row r="711" spans="2:15" x14ac:dyDescent="0.25">
      <c r="B711">
        <v>140400</v>
      </c>
      <c r="C711">
        <v>2</v>
      </c>
      <c r="D711">
        <v>2</v>
      </c>
      <c r="E711">
        <v>2</v>
      </c>
      <c r="F711">
        <v>2</v>
      </c>
      <c r="H711">
        <f t="shared" si="148"/>
        <v>155800</v>
      </c>
      <c r="I711">
        <f t="shared" si="149"/>
        <v>26</v>
      </c>
      <c r="J711">
        <f t="shared" si="150"/>
        <v>150800</v>
      </c>
      <c r="K711">
        <f t="shared" si="151"/>
        <v>18</v>
      </c>
      <c r="L711">
        <f t="shared" si="152"/>
        <v>145800</v>
      </c>
      <c r="M711">
        <f t="shared" si="153"/>
        <v>10</v>
      </c>
      <c r="N711">
        <f t="shared" si="154"/>
        <v>140400</v>
      </c>
      <c r="O711">
        <f t="shared" si="155"/>
        <v>2</v>
      </c>
    </row>
    <row r="712" spans="2:15" x14ac:dyDescent="0.25">
      <c r="B712">
        <v>140600</v>
      </c>
      <c r="C712" t="s">
        <v>182</v>
      </c>
      <c r="D712" t="s">
        <v>182</v>
      </c>
      <c r="E712" t="s">
        <v>182</v>
      </c>
      <c r="F712" t="s">
        <v>182</v>
      </c>
      <c r="H712">
        <f t="shared" si="148"/>
        <v>156000</v>
      </c>
      <c r="I712" t="e">
        <f t="shared" si="149"/>
        <v>#N/A</v>
      </c>
      <c r="J712">
        <f t="shared" si="150"/>
        <v>151000</v>
      </c>
      <c r="K712" t="e">
        <f t="shared" si="151"/>
        <v>#N/A</v>
      </c>
      <c r="L712">
        <f t="shared" si="152"/>
        <v>146000</v>
      </c>
      <c r="M712" t="e">
        <f t="shared" si="153"/>
        <v>#N/A</v>
      </c>
      <c r="N712">
        <f t="shared" si="154"/>
        <v>140600</v>
      </c>
      <c r="O712" t="e">
        <f t="shared" si="155"/>
        <v>#N/A</v>
      </c>
    </row>
    <row r="713" spans="2:15" x14ac:dyDescent="0.25">
      <c r="B713">
        <v>140800</v>
      </c>
      <c r="C713" t="s">
        <v>182</v>
      </c>
      <c r="D713" t="s">
        <v>182</v>
      </c>
      <c r="E713" t="s">
        <v>182</v>
      </c>
      <c r="F713" t="s">
        <v>182</v>
      </c>
      <c r="H713">
        <f t="shared" si="148"/>
        <v>156200</v>
      </c>
      <c r="I713" t="e">
        <f t="shared" si="149"/>
        <v>#N/A</v>
      </c>
      <c r="J713">
        <f t="shared" si="150"/>
        <v>151200</v>
      </c>
      <c r="K713" t="e">
        <f t="shared" si="151"/>
        <v>#N/A</v>
      </c>
      <c r="L713">
        <f t="shared" si="152"/>
        <v>146200</v>
      </c>
      <c r="M713" t="e">
        <f t="shared" si="153"/>
        <v>#N/A</v>
      </c>
      <c r="N713">
        <f t="shared" si="154"/>
        <v>140800</v>
      </c>
      <c r="O713" t="e">
        <f t="shared" si="155"/>
        <v>#N/A</v>
      </c>
    </row>
    <row r="714" spans="2:15" x14ac:dyDescent="0.25">
      <c r="B714">
        <v>141000</v>
      </c>
      <c r="C714">
        <v>2</v>
      </c>
      <c r="D714">
        <v>2</v>
      </c>
      <c r="E714">
        <v>2</v>
      </c>
      <c r="F714">
        <v>2</v>
      </c>
      <c r="H714">
        <f t="shared" si="148"/>
        <v>156400</v>
      </c>
      <c r="I714">
        <f t="shared" si="149"/>
        <v>26</v>
      </c>
      <c r="J714">
        <f t="shared" si="150"/>
        <v>151400</v>
      </c>
      <c r="K714">
        <f t="shared" si="151"/>
        <v>18</v>
      </c>
      <c r="L714">
        <f t="shared" si="152"/>
        <v>146400</v>
      </c>
      <c r="M714">
        <f t="shared" si="153"/>
        <v>10</v>
      </c>
      <c r="N714">
        <f t="shared" si="154"/>
        <v>141000</v>
      </c>
      <c r="O714">
        <f t="shared" si="155"/>
        <v>2</v>
      </c>
    </row>
    <row r="715" spans="2:15" x14ac:dyDescent="0.25">
      <c r="B715">
        <v>141200</v>
      </c>
      <c r="C715">
        <v>8</v>
      </c>
      <c r="D715">
        <v>4</v>
      </c>
      <c r="E715">
        <v>4</v>
      </c>
      <c r="F715">
        <v>6</v>
      </c>
      <c r="H715">
        <f t="shared" si="148"/>
        <v>156600</v>
      </c>
      <c r="I715">
        <f t="shared" si="149"/>
        <v>32</v>
      </c>
      <c r="J715">
        <f t="shared" si="150"/>
        <v>151600</v>
      </c>
      <c r="K715">
        <f t="shared" si="151"/>
        <v>20</v>
      </c>
      <c r="L715">
        <f t="shared" si="152"/>
        <v>146600</v>
      </c>
      <c r="M715">
        <f t="shared" si="153"/>
        <v>12</v>
      </c>
      <c r="N715">
        <f t="shared" si="154"/>
        <v>141200</v>
      </c>
      <c r="O715">
        <f t="shared" si="155"/>
        <v>6</v>
      </c>
    </row>
    <row r="716" spans="2:15" x14ac:dyDescent="0.25">
      <c r="B716">
        <v>141400</v>
      </c>
      <c r="C716">
        <v>2</v>
      </c>
      <c r="D716">
        <v>2</v>
      </c>
      <c r="E716">
        <v>2</v>
      </c>
      <c r="F716">
        <v>2</v>
      </c>
      <c r="H716">
        <f t="shared" ref="H716:H779" si="156">B716+$N$9</f>
        <v>156800</v>
      </c>
      <c r="I716">
        <f t="shared" ref="I716:I779" si="157">IF(C716="",NA(),C716+O$9)</f>
        <v>26</v>
      </c>
      <c r="J716">
        <f t="shared" ref="J716:J779" si="158">$N716+L$9</f>
        <v>151800</v>
      </c>
      <c r="K716">
        <f t="shared" ref="K716:K779" si="159">IF(D716="",NA(),D716+M$9)</f>
        <v>18</v>
      </c>
      <c r="L716">
        <f t="shared" ref="L716:L779" si="160">$N716+J$9</f>
        <v>146800</v>
      </c>
      <c r="M716">
        <f t="shared" ref="M716:M779" si="161">IF(E716="",NA(),E716+K$9)</f>
        <v>10</v>
      </c>
      <c r="N716">
        <f t="shared" ref="N716:N779" si="162">$B716+I$9</f>
        <v>141400</v>
      </c>
      <c r="O716">
        <f t="shared" ref="O716:O779" si="163">IF(F716="",NA(),F716+I$9)</f>
        <v>2</v>
      </c>
    </row>
    <row r="717" spans="2:15" x14ac:dyDescent="0.25">
      <c r="B717">
        <v>141600</v>
      </c>
      <c r="C717">
        <v>2</v>
      </c>
      <c r="D717" t="s">
        <v>182</v>
      </c>
      <c r="E717" t="s">
        <v>182</v>
      </c>
      <c r="F717" t="s">
        <v>182</v>
      </c>
      <c r="H717">
        <f t="shared" si="156"/>
        <v>157000</v>
      </c>
      <c r="I717">
        <f t="shared" si="157"/>
        <v>26</v>
      </c>
      <c r="J717">
        <f t="shared" si="158"/>
        <v>152000</v>
      </c>
      <c r="K717" t="e">
        <f t="shared" si="159"/>
        <v>#N/A</v>
      </c>
      <c r="L717">
        <f t="shared" si="160"/>
        <v>147000</v>
      </c>
      <c r="M717" t="e">
        <f t="shared" si="161"/>
        <v>#N/A</v>
      </c>
      <c r="N717">
        <f t="shared" si="162"/>
        <v>141600</v>
      </c>
      <c r="O717" t="e">
        <f t="shared" si="163"/>
        <v>#N/A</v>
      </c>
    </row>
    <row r="718" spans="2:15" x14ac:dyDescent="0.25">
      <c r="B718">
        <v>141800</v>
      </c>
      <c r="C718">
        <v>7</v>
      </c>
      <c r="D718">
        <v>3</v>
      </c>
      <c r="E718">
        <v>3</v>
      </c>
      <c r="F718">
        <v>4</v>
      </c>
      <c r="H718">
        <f t="shared" si="156"/>
        <v>157200</v>
      </c>
      <c r="I718">
        <f t="shared" si="157"/>
        <v>31</v>
      </c>
      <c r="J718">
        <f t="shared" si="158"/>
        <v>152200</v>
      </c>
      <c r="K718">
        <f t="shared" si="159"/>
        <v>19</v>
      </c>
      <c r="L718">
        <f t="shared" si="160"/>
        <v>147200</v>
      </c>
      <c r="M718">
        <f t="shared" si="161"/>
        <v>11</v>
      </c>
      <c r="N718">
        <f t="shared" si="162"/>
        <v>141800</v>
      </c>
      <c r="O718">
        <f t="shared" si="163"/>
        <v>4</v>
      </c>
    </row>
    <row r="719" spans="2:15" x14ac:dyDescent="0.25">
      <c r="B719">
        <v>142000</v>
      </c>
      <c r="C719">
        <v>1</v>
      </c>
      <c r="D719">
        <v>1</v>
      </c>
      <c r="E719">
        <v>1</v>
      </c>
      <c r="F719">
        <v>1</v>
      </c>
      <c r="H719">
        <f t="shared" si="156"/>
        <v>157400</v>
      </c>
      <c r="I719">
        <f t="shared" si="157"/>
        <v>25</v>
      </c>
      <c r="J719">
        <f t="shared" si="158"/>
        <v>152400</v>
      </c>
      <c r="K719">
        <f t="shared" si="159"/>
        <v>17</v>
      </c>
      <c r="L719">
        <f t="shared" si="160"/>
        <v>147400</v>
      </c>
      <c r="M719">
        <f t="shared" si="161"/>
        <v>9</v>
      </c>
      <c r="N719">
        <f t="shared" si="162"/>
        <v>142000</v>
      </c>
      <c r="O719">
        <f t="shared" si="163"/>
        <v>1</v>
      </c>
    </row>
    <row r="720" spans="2:15" x14ac:dyDescent="0.25">
      <c r="B720">
        <v>142200</v>
      </c>
      <c r="C720" t="s">
        <v>182</v>
      </c>
      <c r="D720" t="s">
        <v>182</v>
      </c>
      <c r="E720" t="s">
        <v>182</v>
      </c>
      <c r="F720" t="s">
        <v>182</v>
      </c>
      <c r="H720">
        <f t="shared" si="156"/>
        <v>157600</v>
      </c>
      <c r="I720" t="e">
        <f t="shared" si="157"/>
        <v>#N/A</v>
      </c>
      <c r="J720">
        <f t="shared" si="158"/>
        <v>152600</v>
      </c>
      <c r="K720" t="e">
        <f t="shared" si="159"/>
        <v>#N/A</v>
      </c>
      <c r="L720">
        <f t="shared" si="160"/>
        <v>147600</v>
      </c>
      <c r="M720" t="e">
        <f t="shared" si="161"/>
        <v>#N/A</v>
      </c>
      <c r="N720">
        <f t="shared" si="162"/>
        <v>142200</v>
      </c>
      <c r="O720" t="e">
        <f t="shared" si="163"/>
        <v>#N/A</v>
      </c>
    </row>
    <row r="721" spans="2:15" x14ac:dyDescent="0.25">
      <c r="B721">
        <v>142400</v>
      </c>
      <c r="C721">
        <v>1</v>
      </c>
      <c r="D721" t="s">
        <v>182</v>
      </c>
      <c r="E721" t="s">
        <v>182</v>
      </c>
      <c r="F721" t="s">
        <v>182</v>
      </c>
      <c r="H721">
        <f t="shared" si="156"/>
        <v>157800</v>
      </c>
      <c r="I721">
        <f t="shared" si="157"/>
        <v>25</v>
      </c>
      <c r="J721">
        <f t="shared" si="158"/>
        <v>152800</v>
      </c>
      <c r="K721" t="e">
        <f t="shared" si="159"/>
        <v>#N/A</v>
      </c>
      <c r="L721">
        <f t="shared" si="160"/>
        <v>147800</v>
      </c>
      <c r="M721" t="e">
        <f t="shared" si="161"/>
        <v>#N/A</v>
      </c>
      <c r="N721">
        <f t="shared" si="162"/>
        <v>142400</v>
      </c>
      <c r="O721" t="e">
        <f t="shared" si="163"/>
        <v>#N/A</v>
      </c>
    </row>
    <row r="722" spans="2:15" x14ac:dyDescent="0.25">
      <c r="B722">
        <v>142600</v>
      </c>
      <c r="C722">
        <v>4</v>
      </c>
      <c r="D722">
        <v>3</v>
      </c>
      <c r="E722">
        <v>3</v>
      </c>
      <c r="F722">
        <v>3</v>
      </c>
      <c r="H722">
        <f t="shared" si="156"/>
        <v>158000</v>
      </c>
      <c r="I722">
        <f t="shared" si="157"/>
        <v>28</v>
      </c>
      <c r="J722">
        <f t="shared" si="158"/>
        <v>153000</v>
      </c>
      <c r="K722">
        <f t="shared" si="159"/>
        <v>19</v>
      </c>
      <c r="L722">
        <f t="shared" si="160"/>
        <v>148000</v>
      </c>
      <c r="M722">
        <f t="shared" si="161"/>
        <v>11</v>
      </c>
      <c r="N722">
        <f t="shared" si="162"/>
        <v>142600</v>
      </c>
      <c r="O722">
        <f t="shared" si="163"/>
        <v>3</v>
      </c>
    </row>
    <row r="723" spans="2:15" x14ac:dyDescent="0.25">
      <c r="B723">
        <v>142800</v>
      </c>
      <c r="C723">
        <v>1</v>
      </c>
      <c r="D723">
        <v>1</v>
      </c>
      <c r="E723">
        <v>1</v>
      </c>
      <c r="F723">
        <v>1</v>
      </c>
      <c r="H723">
        <f t="shared" si="156"/>
        <v>158200</v>
      </c>
      <c r="I723">
        <f t="shared" si="157"/>
        <v>25</v>
      </c>
      <c r="J723">
        <f t="shared" si="158"/>
        <v>153200</v>
      </c>
      <c r="K723">
        <f t="shared" si="159"/>
        <v>17</v>
      </c>
      <c r="L723">
        <f t="shared" si="160"/>
        <v>148200</v>
      </c>
      <c r="M723">
        <f t="shared" si="161"/>
        <v>9</v>
      </c>
      <c r="N723">
        <f t="shared" si="162"/>
        <v>142800</v>
      </c>
      <c r="O723">
        <f t="shared" si="163"/>
        <v>1</v>
      </c>
    </row>
    <row r="724" spans="2:15" x14ac:dyDescent="0.25">
      <c r="B724">
        <v>143000</v>
      </c>
      <c r="C724" t="s">
        <v>182</v>
      </c>
      <c r="D724" t="s">
        <v>182</v>
      </c>
      <c r="E724" t="s">
        <v>182</v>
      </c>
      <c r="F724" t="s">
        <v>182</v>
      </c>
      <c r="H724">
        <f t="shared" si="156"/>
        <v>158400</v>
      </c>
      <c r="I724" t="e">
        <f t="shared" si="157"/>
        <v>#N/A</v>
      </c>
      <c r="J724">
        <f t="shared" si="158"/>
        <v>153400</v>
      </c>
      <c r="K724" t="e">
        <f t="shared" si="159"/>
        <v>#N/A</v>
      </c>
      <c r="L724">
        <f t="shared" si="160"/>
        <v>148400</v>
      </c>
      <c r="M724" t="e">
        <f t="shared" si="161"/>
        <v>#N/A</v>
      </c>
      <c r="N724">
        <f t="shared" si="162"/>
        <v>143000</v>
      </c>
      <c r="O724" t="e">
        <f t="shared" si="163"/>
        <v>#N/A</v>
      </c>
    </row>
    <row r="725" spans="2:15" x14ac:dyDescent="0.25">
      <c r="B725">
        <v>143200</v>
      </c>
      <c r="C725">
        <v>3</v>
      </c>
      <c r="D725">
        <v>2</v>
      </c>
      <c r="E725">
        <v>2</v>
      </c>
      <c r="F725">
        <v>1</v>
      </c>
      <c r="H725">
        <f t="shared" si="156"/>
        <v>158600</v>
      </c>
      <c r="I725">
        <f t="shared" si="157"/>
        <v>27</v>
      </c>
      <c r="J725">
        <f t="shared" si="158"/>
        <v>153600</v>
      </c>
      <c r="K725">
        <f t="shared" si="159"/>
        <v>18</v>
      </c>
      <c r="L725">
        <f t="shared" si="160"/>
        <v>148600</v>
      </c>
      <c r="M725">
        <f t="shared" si="161"/>
        <v>10</v>
      </c>
      <c r="N725">
        <f t="shared" si="162"/>
        <v>143200</v>
      </c>
      <c r="O725">
        <f t="shared" si="163"/>
        <v>1</v>
      </c>
    </row>
    <row r="726" spans="2:15" x14ac:dyDescent="0.25">
      <c r="B726">
        <v>143400</v>
      </c>
      <c r="C726" t="s">
        <v>182</v>
      </c>
      <c r="D726" t="s">
        <v>182</v>
      </c>
      <c r="E726" t="s">
        <v>182</v>
      </c>
      <c r="F726" t="s">
        <v>182</v>
      </c>
      <c r="H726">
        <f t="shared" si="156"/>
        <v>158800</v>
      </c>
      <c r="I726" t="e">
        <f t="shared" si="157"/>
        <v>#N/A</v>
      </c>
      <c r="J726">
        <f t="shared" si="158"/>
        <v>153800</v>
      </c>
      <c r="K726" t="e">
        <f t="shared" si="159"/>
        <v>#N/A</v>
      </c>
      <c r="L726">
        <f t="shared" si="160"/>
        <v>148800</v>
      </c>
      <c r="M726" t="e">
        <f t="shared" si="161"/>
        <v>#N/A</v>
      </c>
      <c r="N726">
        <f t="shared" si="162"/>
        <v>143400</v>
      </c>
      <c r="O726" t="e">
        <f t="shared" si="163"/>
        <v>#N/A</v>
      </c>
    </row>
    <row r="727" spans="2:15" x14ac:dyDescent="0.25">
      <c r="B727">
        <v>143600</v>
      </c>
      <c r="C727" t="s">
        <v>182</v>
      </c>
      <c r="D727" t="s">
        <v>182</v>
      </c>
      <c r="E727" t="s">
        <v>182</v>
      </c>
      <c r="F727" t="s">
        <v>182</v>
      </c>
      <c r="H727">
        <f t="shared" si="156"/>
        <v>159000</v>
      </c>
      <c r="I727" t="e">
        <f t="shared" si="157"/>
        <v>#N/A</v>
      </c>
      <c r="J727">
        <f t="shared" si="158"/>
        <v>154000</v>
      </c>
      <c r="K727" t="e">
        <f t="shared" si="159"/>
        <v>#N/A</v>
      </c>
      <c r="L727">
        <f t="shared" si="160"/>
        <v>149000</v>
      </c>
      <c r="M727" t="e">
        <f t="shared" si="161"/>
        <v>#N/A</v>
      </c>
      <c r="N727">
        <f t="shared" si="162"/>
        <v>143600</v>
      </c>
      <c r="O727" t="e">
        <f t="shared" si="163"/>
        <v>#N/A</v>
      </c>
    </row>
    <row r="728" spans="2:15" x14ac:dyDescent="0.25">
      <c r="B728">
        <v>143800</v>
      </c>
      <c r="C728">
        <v>3</v>
      </c>
      <c r="D728">
        <v>1</v>
      </c>
      <c r="E728">
        <v>1</v>
      </c>
      <c r="F728">
        <v>1</v>
      </c>
      <c r="H728">
        <f t="shared" si="156"/>
        <v>159200</v>
      </c>
      <c r="I728">
        <f t="shared" si="157"/>
        <v>27</v>
      </c>
      <c r="J728">
        <f t="shared" si="158"/>
        <v>154200</v>
      </c>
      <c r="K728">
        <f t="shared" si="159"/>
        <v>17</v>
      </c>
      <c r="L728">
        <f t="shared" si="160"/>
        <v>149200</v>
      </c>
      <c r="M728">
        <f t="shared" si="161"/>
        <v>9</v>
      </c>
      <c r="N728">
        <f t="shared" si="162"/>
        <v>143800</v>
      </c>
      <c r="O728">
        <f t="shared" si="163"/>
        <v>1</v>
      </c>
    </row>
    <row r="729" spans="2:15" x14ac:dyDescent="0.25">
      <c r="B729">
        <v>144000</v>
      </c>
      <c r="C729">
        <v>1</v>
      </c>
      <c r="D729">
        <v>1</v>
      </c>
      <c r="E729">
        <v>1</v>
      </c>
      <c r="F729">
        <v>1</v>
      </c>
      <c r="H729">
        <f t="shared" si="156"/>
        <v>159400</v>
      </c>
      <c r="I729">
        <f t="shared" si="157"/>
        <v>25</v>
      </c>
      <c r="J729">
        <f t="shared" si="158"/>
        <v>154400</v>
      </c>
      <c r="K729">
        <f t="shared" si="159"/>
        <v>17</v>
      </c>
      <c r="L729">
        <f t="shared" si="160"/>
        <v>149400</v>
      </c>
      <c r="M729">
        <f t="shared" si="161"/>
        <v>9</v>
      </c>
      <c r="N729">
        <f t="shared" si="162"/>
        <v>144000</v>
      </c>
      <c r="O729">
        <f t="shared" si="163"/>
        <v>1</v>
      </c>
    </row>
    <row r="730" spans="2:15" x14ac:dyDescent="0.25">
      <c r="B730">
        <v>144200</v>
      </c>
      <c r="C730">
        <v>1</v>
      </c>
      <c r="D730" t="s">
        <v>182</v>
      </c>
      <c r="E730" t="s">
        <v>182</v>
      </c>
      <c r="F730" t="s">
        <v>182</v>
      </c>
      <c r="H730">
        <f t="shared" si="156"/>
        <v>159600</v>
      </c>
      <c r="I730">
        <f t="shared" si="157"/>
        <v>25</v>
      </c>
      <c r="J730">
        <f t="shared" si="158"/>
        <v>154600</v>
      </c>
      <c r="K730" t="e">
        <f t="shared" si="159"/>
        <v>#N/A</v>
      </c>
      <c r="L730">
        <f t="shared" si="160"/>
        <v>149600</v>
      </c>
      <c r="M730" t="e">
        <f t="shared" si="161"/>
        <v>#N/A</v>
      </c>
      <c r="N730">
        <f t="shared" si="162"/>
        <v>144200</v>
      </c>
      <c r="O730" t="e">
        <f t="shared" si="163"/>
        <v>#N/A</v>
      </c>
    </row>
    <row r="731" spans="2:15" x14ac:dyDescent="0.25">
      <c r="B731">
        <v>144400</v>
      </c>
      <c r="C731" t="s">
        <v>182</v>
      </c>
      <c r="D731" t="s">
        <v>182</v>
      </c>
      <c r="E731" t="s">
        <v>182</v>
      </c>
      <c r="F731" t="s">
        <v>182</v>
      </c>
      <c r="H731">
        <f t="shared" si="156"/>
        <v>159800</v>
      </c>
      <c r="I731" t="e">
        <f t="shared" si="157"/>
        <v>#N/A</v>
      </c>
      <c r="J731">
        <f t="shared" si="158"/>
        <v>154800</v>
      </c>
      <c r="K731" t="e">
        <f t="shared" si="159"/>
        <v>#N/A</v>
      </c>
      <c r="L731">
        <f t="shared" si="160"/>
        <v>149800</v>
      </c>
      <c r="M731" t="e">
        <f t="shared" si="161"/>
        <v>#N/A</v>
      </c>
      <c r="N731">
        <f t="shared" si="162"/>
        <v>144400</v>
      </c>
      <c r="O731" t="e">
        <f t="shared" si="163"/>
        <v>#N/A</v>
      </c>
    </row>
    <row r="732" spans="2:15" x14ac:dyDescent="0.25">
      <c r="B732">
        <v>144600</v>
      </c>
      <c r="C732">
        <v>2</v>
      </c>
      <c r="D732">
        <v>1</v>
      </c>
      <c r="E732">
        <v>1</v>
      </c>
      <c r="F732">
        <v>1</v>
      </c>
      <c r="H732">
        <f t="shared" si="156"/>
        <v>160000</v>
      </c>
      <c r="I732">
        <f t="shared" si="157"/>
        <v>26</v>
      </c>
      <c r="J732">
        <f t="shared" si="158"/>
        <v>155000</v>
      </c>
      <c r="K732">
        <f t="shared" si="159"/>
        <v>17</v>
      </c>
      <c r="L732">
        <f t="shared" si="160"/>
        <v>150000</v>
      </c>
      <c r="M732">
        <f t="shared" si="161"/>
        <v>9</v>
      </c>
      <c r="N732">
        <f t="shared" si="162"/>
        <v>144600</v>
      </c>
      <c r="O732">
        <f t="shared" si="163"/>
        <v>1</v>
      </c>
    </row>
    <row r="733" spans="2:15" x14ac:dyDescent="0.25">
      <c r="B733">
        <v>144800</v>
      </c>
      <c r="C733" t="s">
        <v>182</v>
      </c>
      <c r="D733" t="s">
        <v>182</v>
      </c>
      <c r="E733" t="s">
        <v>182</v>
      </c>
      <c r="F733" t="s">
        <v>182</v>
      </c>
      <c r="H733">
        <f t="shared" si="156"/>
        <v>160200</v>
      </c>
      <c r="I733" t="e">
        <f t="shared" si="157"/>
        <v>#N/A</v>
      </c>
      <c r="J733">
        <f t="shared" si="158"/>
        <v>155200</v>
      </c>
      <c r="K733" t="e">
        <f t="shared" si="159"/>
        <v>#N/A</v>
      </c>
      <c r="L733">
        <f t="shared" si="160"/>
        <v>150200</v>
      </c>
      <c r="M733" t="e">
        <f t="shared" si="161"/>
        <v>#N/A</v>
      </c>
      <c r="N733">
        <f t="shared" si="162"/>
        <v>144800</v>
      </c>
      <c r="O733" t="e">
        <f t="shared" si="163"/>
        <v>#N/A</v>
      </c>
    </row>
    <row r="734" spans="2:15" x14ac:dyDescent="0.25">
      <c r="B734">
        <v>145000</v>
      </c>
      <c r="C734" t="s">
        <v>182</v>
      </c>
      <c r="D734" t="s">
        <v>182</v>
      </c>
      <c r="E734" t="s">
        <v>182</v>
      </c>
      <c r="F734" t="s">
        <v>182</v>
      </c>
      <c r="H734">
        <f t="shared" si="156"/>
        <v>160400</v>
      </c>
      <c r="I734" t="e">
        <f t="shared" si="157"/>
        <v>#N/A</v>
      </c>
      <c r="J734">
        <f t="shared" si="158"/>
        <v>155400</v>
      </c>
      <c r="K734" t="e">
        <f t="shared" si="159"/>
        <v>#N/A</v>
      </c>
      <c r="L734">
        <f t="shared" si="160"/>
        <v>150400</v>
      </c>
      <c r="M734" t="e">
        <f t="shared" si="161"/>
        <v>#N/A</v>
      </c>
      <c r="N734">
        <f t="shared" si="162"/>
        <v>145000</v>
      </c>
      <c r="O734" t="e">
        <f t="shared" si="163"/>
        <v>#N/A</v>
      </c>
    </row>
    <row r="735" spans="2:15" x14ac:dyDescent="0.25">
      <c r="B735">
        <v>145200</v>
      </c>
      <c r="C735">
        <v>3</v>
      </c>
      <c r="D735">
        <v>3</v>
      </c>
      <c r="E735">
        <v>3</v>
      </c>
      <c r="F735">
        <v>2</v>
      </c>
      <c r="H735">
        <f t="shared" si="156"/>
        <v>160600</v>
      </c>
      <c r="I735">
        <f t="shared" si="157"/>
        <v>27</v>
      </c>
      <c r="J735">
        <f t="shared" si="158"/>
        <v>155600</v>
      </c>
      <c r="K735">
        <f t="shared" si="159"/>
        <v>19</v>
      </c>
      <c r="L735">
        <f t="shared" si="160"/>
        <v>150600</v>
      </c>
      <c r="M735">
        <f t="shared" si="161"/>
        <v>11</v>
      </c>
      <c r="N735">
        <f t="shared" si="162"/>
        <v>145200</v>
      </c>
      <c r="O735">
        <f t="shared" si="163"/>
        <v>2</v>
      </c>
    </row>
    <row r="736" spans="2:15" x14ac:dyDescent="0.25">
      <c r="B736">
        <v>145400</v>
      </c>
      <c r="C736" t="s">
        <v>182</v>
      </c>
      <c r="D736" t="s">
        <v>182</v>
      </c>
      <c r="E736" t="s">
        <v>182</v>
      </c>
      <c r="F736" t="s">
        <v>182</v>
      </c>
      <c r="H736">
        <f t="shared" si="156"/>
        <v>160800</v>
      </c>
      <c r="I736" t="e">
        <f t="shared" si="157"/>
        <v>#N/A</v>
      </c>
      <c r="J736">
        <f t="shared" si="158"/>
        <v>155800</v>
      </c>
      <c r="K736" t="e">
        <f t="shared" si="159"/>
        <v>#N/A</v>
      </c>
      <c r="L736">
        <f t="shared" si="160"/>
        <v>150800</v>
      </c>
      <c r="M736" t="e">
        <f t="shared" si="161"/>
        <v>#N/A</v>
      </c>
      <c r="N736">
        <f t="shared" si="162"/>
        <v>145400</v>
      </c>
      <c r="O736" t="e">
        <f t="shared" si="163"/>
        <v>#N/A</v>
      </c>
    </row>
    <row r="737" spans="2:15" x14ac:dyDescent="0.25">
      <c r="B737">
        <v>145600</v>
      </c>
      <c r="C737">
        <v>3</v>
      </c>
      <c r="D737">
        <v>3</v>
      </c>
      <c r="E737">
        <v>3</v>
      </c>
      <c r="F737">
        <v>2</v>
      </c>
      <c r="H737">
        <f t="shared" si="156"/>
        <v>161000</v>
      </c>
      <c r="I737">
        <f t="shared" si="157"/>
        <v>27</v>
      </c>
      <c r="J737">
        <f t="shared" si="158"/>
        <v>156000</v>
      </c>
      <c r="K737">
        <f t="shared" si="159"/>
        <v>19</v>
      </c>
      <c r="L737">
        <f t="shared" si="160"/>
        <v>151000</v>
      </c>
      <c r="M737">
        <f t="shared" si="161"/>
        <v>11</v>
      </c>
      <c r="N737">
        <f t="shared" si="162"/>
        <v>145600</v>
      </c>
      <c r="O737">
        <f t="shared" si="163"/>
        <v>2</v>
      </c>
    </row>
    <row r="738" spans="2:15" x14ac:dyDescent="0.25">
      <c r="B738">
        <v>145800</v>
      </c>
      <c r="C738">
        <v>1</v>
      </c>
      <c r="D738" t="s">
        <v>182</v>
      </c>
      <c r="E738" t="s">
        <v>182</v>
      </c>
      <c r="F738" t="s">
        <v>182</v>
      </c>
      <c r="H738">
        <f t="shared" si="156"/>
        <v>161200</v>
      </c>
      <c r="I738">
        <f t="shared" si="157"/>
        <v>25</v>
      </c>
      <c r="J738">
        <f t="shared" si="158"/>
        <v>156200</v>
      </c>
      <c r="K738" t="e">
        <f t="shared" si="159"/>
        <v>#N/A</v>
      </c>
      <c r="L738">
        <f t="shared" si="160"/>
        <v>151200</v>
      </c>
      <c r="M738" t="e">
        <f t="shared" si="161"/>
        <v>#N/A</v>
      </c>
      <c r="N738">
        <f t="shared" si="162"/>
        <v>145800</v>
      </c>
      <c r="O738" t="e">
        <f t="shared" si="163"/>
        <v>#N/A</v>
      </c>
    </row>
    <row r="739" spans="2:15" x14ac:dyDescent="0.25">
      <c r="B739">
        <v>146000</v>
      </c>
      <c r="C739">
        <v>1</v>
      </c>
      <c r="D739" t="s">
        <v>182</v>
      </c>
      <c r="E739" t="s">
        <v>182</v>
      </c>
      <c r="F739" t="s">
        <v>182</v>
      </c>
      <c r="H739">
        <f t="shared" si="156"/>
        <v>161400</v>
      </c>
      <c r="I739">
        <f t="shared" si="157"/>
        <v>25</v>
      </c>
      <c r="J739">
        <f t="shared" si="158"/>
        <v>156400</v>
      </c>
      <c r="K739" t="e">
        <f t="shared" si="159"/>
        <v>#N/A</v>
      </c>
      <c r="L739">
        <f t="shared" si="160"/>
        <v>151400</v>
      </c>
      <c r="M739" t="e">
        <f t="shared" si="161"/>
        <v>#N/A</v>
      </c>
      <c r="N739">
        <f t="shared" si="162"/>
        <v>146000</v>
      </c>
      <c r="O739" t="e">
        <f t="shared" si="163"/>
        <v>#N/A</v>
      </c>
    </row>
    <row r="740" spans="2:15" x14ac:dyDescent="0.25">
      <c r="B740">
        <v>146200</v>
      </c>
      <c r="C740" t="s">
        <v>182</v>
      </c>
      <c r="D740" t="s">
        <v>182</v>
      </c>
      <c r="E740" t="s">
        <v>182</v>
      </c>
      <c r="F740" t="s">
        <v>182</v>
      </c>
      <c r="H740">
        <f t="shared" si="156"/>
        <v>161600</v>
      </c>
      <c r="I740" t="e">
        <f t="shared" si="157"/>
        <v>#N/A</v>
      </c>
      <c r="J740">
        <f t="shared" si="158"/>
        <v>156600</v>
      </c>
      <c r="K740" t="e">
        <f t="shared" si="159"/>
        <v>#N/A</v>
      </c>
      <c r="L740">
        <f t="shared" si="160"/>
        <v>151600</v>
      </c>
      <c r="M740" t="e">
        <f t="shared" si="161"/>
        <v>#N/A</v>
      </c>
      <c r="N740">
        <f t="shared" si="162"/>
        <v>146200</v>
      </c>
      <c r="O740" t="e">
        <f t="shared" si="163"/>
        <v>#N/A</v>
      </c>
    </row>
    <row r="741" spans="2:15" x14ac:dyDescent="0.25">
      <c r="B741">
        <v>146400</v>
      </c>
      <c r="C741" t="s">
        <v>182</v>
      </c>
      <c r="D741" t="s">
        <v>182</v>
      </c>
      <c r="E741" t="s">
        <v>182</v>
      </c>
      <c r="F741" t="s">
        <v>182</v>
      </c>
      <c r="H741">
        <f t="shared" si="156"/>
        <v>161800</v>
      </c>
      <c r="I741" t="e">
        <f t="shared" si="157"/>
        <v>#N/A</v>
      </c>
      <c r="J741">
        <f t="shared" si="158"/>
        <v>156800</v>
      </c>
      <c r="K741" t="e">
        <f t="shared" si="159"/>
        <v>#N/A</v>
      </c>
      <c r="L741">
        <f t="shared" si="160"/>
        <v>151800</v>
      </c>
      <c r="M741" t="e">
        <f t="shared" si="161"/>
        <v>#N/A</v>
      </c>
      <c r="N741">
        <f t="shared" si="162"/>
        <v>146400</v>
      </c>
      <c r="O741" t="e">
        <f t="shared" si="163"/>
        <v>#N/A</v>
      </c>
    </row>
    <row r="742" spans="2:15" x14ac:dyDescent="0.25">
      <c r="B742">
        <v>146600</v>
      </c>
      <c r="C742" t="s">
        <v>182</v>
      </c>
      <c r="D742" t="s">
        <v>182</v>
      </c>
      <c r="E742" t="s">
        <v>182</v>
      </c>
      <c r="F742" t="s">
        <v>182</v>
      </c>
      <c r="H742">
        <f t="shared" si="156"/>
        <v>162000</v>
      </c>
      <c r="I742" t="e">
        <f t="shared" si="157"/>
        <v>#N/A</v>
      </c>
      <c r="J742">
        <f t="shared" si="158"/>
        <v>157000</v>
      </c>
      <c r="K742" t="e">
        <f t="shared" si="159"/>
        <v>#N/A</v>
      </c>
      <c r="L742">
        <f t="shared" si="160"/>
        <v>152000</v>
      </c>
      <c r="M742" t="e">
        <f t="shared" si="161"/>
        <v>#N/A</v>
      </c>
      <c r="N742">
        <f t="shared" si="162"/>
        <v>146600</v>
      </c>
      <c r="O742" t="e">
        <f t="shared" si="163"/>
        <v>#N/A</v>
      </c>
    </row>
    <row r="743" spans="2:15" x14ac:dyDescent="0.25">
      <c r="B743">
        <v>146800</v>
      </c>
      <c r="C743">
        <v>2</v>
      </c>
      <c r="D743">
        <v>1</v>
      </c>
      <c r="E743">
        <v>1</v>
      </c>
      <c r="F743">
        <v>1</v>
      </c>
      <c r="H743">
        <f t="shared" si="156"/>
        <v>162200</v>
      </c>
      <c r="I743">
        <f t="shared" si="157"/>
        <v>26</v>
      </c>
      <c r="J743">
        <f t="shared" si="158"/>
        <v>157200</v>
      </c>
      <c r="K743">
        <f t="shared" si="159"/>
        <v>17</v>
      </c>
      <c r="L743">
        <f t="shared" si="160"/>
        <v>152200</v>
      </c>
      <c r="M743">
        <f t="shared" si="161"/>
        <v>9</v>
      </c>
      <c r="N743">
        <f t="shared" si="162"/>
        <v>146800</v>
      </c>
      <c r="O743">
        <f t="shared" si="163"/>
        <v>1</v>
      </c>
    </row>
    <row r="744" spans="2:15" x14ac:dyDescent="0.25">
      <c r="B744">
        <v>147000</v>
      </c>
      <c r="C744" t="s">
        <v>182</v>
      </c>
      <c r="D744" t="s">
        <v>182</v>
      </c>
      <c r="E744" t="s">
        <v>182</v>
      </c>
      <c r="F744" t="s">
        <v>182</v>
      </c>
      <c r="H744">
        <f t="shared" si="156"/>
        <v>162400</v>
      </c>
      <c r="I744" t="e">
        <f t="shared" si="157"/>
        <v>#N/A</v>
      </c>
      <c r="J744">
        <f t="shared" si="158"/>
        <v>157400</v>
      </c>
      <c r="K744" t="e">
        <f t="shared" si="159"/>
        <v>#N/A</v>
      </c>
      <c r="L744">
        <f t="shared" si="160"/>
        <v>152400</v>
      </c>
      <c r="M744" t="e">
        <f t="shared" si="161"/>
        <v>#N/A</v>
      </c>
      <c r="N744">
        <f t="shared" si="162"/>
        <v>147000</v>
      </c>
      <c r="O744" t="e">
        <f t="shared" si="163"/>
        <v>#N/A</v>
      </c>
    </row>
    <row r="745" spans="2:15" x14ac:dyDescent="0.25">
      <c r="B745">
        <v>147200</v>
      </c>
      <c r="C745">
        <v>2</v>
      </c>
      <c r="D745">
        <v>1</v>
      </c>
      <c r="E745">
        <v>1</v>
      </c>
      <c r="F745" t="s">
        <v>182</v>
      </c>
      <c r="H745">
        <f t="shared" si="156"/>
        <v>162600</v>
      </c>
      <c r="I745">
        <f t="shared" si="157"/>
        <v>26</v>
      </c>
      <c r="J745">
        <f t="shared" si="158"/>
        <v>157600</v>
      </c>
      <c r="K745">
        <f t="shared" si="159"/>
        <v>17</v>
      </c>
      <c r="L745">
        <f t="shared" si="160"/>
        <v>152600</v>
      </c>
      <c r="M745">
        <f t="shared" si="161"/>
        <v>9</v>
      </c>
      <c r="N745">
        <f t="shared" si="162"/>
        <v>147200</v>
      </c>
      <c r="O745" t="e">
        <f t="shared" si="163"/>
        <v>#N/A</v>
      </c>
    </row>
    <row r="746" spans="2:15" x14ac:dyDescent="0.25">
      <c r="B746">
        <v>147400</v>
      </c>
      <c r="C746" t="s">
        <v>182</v>
      </c>
      <c r="D746" t="s">
        <v>182</v>
      </c>
      <c r="E746" t="s">
        <v>182</v>
      </c>
      <c r="F746" t="s">
        <v>182</v>
      </c>
      <c r="H746">
        <f t="shared" si="156"/>
        <v>162800</v>
      </c>
      <c r="I746" t="e">
        <f t="shared" si="157"/>
        <v>#N/A</v>
      </c>
      <c r="J746">
        <f t="shared" si="158"/>
        <v>157800</v>
      </c>
      <c r="K746" t="e">
        <f t="shared" si="159"/>
        <v>#N/A</v>
      </c>
      <c r="L746">
        <f t="shared" si="160"/>
        <v>152800</v>
      </c>
      <c r="M746" t="e">
        <f t="shared" si="161"/>
        <v>#N/A</v>
      </c>
      <c r="N746">
        <f t="shared" si="162"/>
        <v>147400</v>
      </c>
      <c r="O746" t="e">
        <f t="shared" si="163"/>
        <v>#N/A</v>
      </c>
    </row>
    <row r="747" spans="2:15" x14ac:dyDescent="0.25">
      <c r="B747">
        <v>147600</v>
      </c>
      <c r="C747" t="s">
        <v>182</v>
      </c>
      <c r="D747" t="s">
        <v>182</v>
      </c>
      <c r="E747" t="s">
        <v>182</v>
      </c>
      <c r="F747" t="s">
        <v>182</v>
      </c>
      <c r="H747">
        <f t="shared" si="156"/>
        <v>163000</v>
      </c>
      <c r="I747" t="e">
        <f t="shared" si="157"/>
        <v>#N/A</v>
      </c>
      <c r="J747">
        <f t="shared" si="158"/>
        <v>158000</v>
      </c>
      <c r="K747" t="e">
        <f t="shared" si="159"/>
        <v>#N/A</v>
      </c>
      <c r="L747">
        <f t="shared" si="160"/>
        <v>153000</v>
      </c>
      <c r="M747" t="e">
        <f t="shared" si="161"/>
        <v>#N/A</v>
      </c>
      <c r="N747">
        <f t="shared" si="162"/>
        <v>147600</v>
      </c>
      <c r="O747" t="e">
        <f t="shared" si="163"/>
        <v>#N/A</v>
      </c>
    </row>
    <row r="748" spans="2:15" x14ac:dyDescent="0.25">
      <c r="B748">
        <v>147800</v>
      </c>
      <c r="C748" t="s">
        <v>182</v>
      </c>
      <c r="D748" t="s">
        <v>182</v>
      </c>
      <c r="E748" t="s">
        <v>182</v>
      </c>
      <c r="F748" t="s">
        <v>182</v>
      </c>
      <c r="H748">
        <f t="shared" si="156"/>
        <v>163200</v>
      </c>
      <c r="I748" t="e">
        <f t="shared" si="157"/>
        <v>#N/A</v>
      </c>
      <c r="J748">
        <f t="shared" si="158"/>
        <v>158200</v>
      </c>
      <c r="K748" t="e">
        <f t="shared" si="159"/>
        <v>#N/A</v>
      </c>
      <c r="L748">
        <f t="shared" si="160"/>
        <v>153200</v>
      </c>
      <c r="M748" t="e">
        <f t="shared" si="161"/>
        <v>#N/A</v>
      </c>
      <c r="N748">
        <f t="shared" si="162"/>
        <v>147800</v>
      </c>
      <c r="O748" t="e">
        <f t="shared" si="163"/>
        <v>#N/A</v>
      </c>
    </row>
    <row r="749" spans="2:15" x14ac:dyDescent="0.25">
      <c r="B749">
        <v>148000</v>
      </c>
      <c r="C749" t="s">
        <v>182</v>
      </c>
      <c r="D749" t="s">
        <v>182</v>
      </c>
      <c r="E749" t="s">
        <v>182</v>
      </c>
      <c r="F749" t="s">
        <v>182</v>
      </c>
      <c r="H749">
        <f t="shared" si="156"/>
        <v>163400</v>
      </c>
      <c r="I749" t="e">
        <f t="shared" si="157"/>
        <v>#N/A</v>
      </c>
      <c r="J749">
        <f t="shared" si="158"/>
        <v>158400</v>
      </c>
      <c r="K749" t="e">
        <f t="shared" si="159"/>
        <v>#N/A</v>
      </c>
      <c r="L749">
        <f t="shared" si="160"/>
        <v>153400</v>
      </c>
      <c r="M749" t="e">
        <f t="shared" si="161"/>
        <v>#N/A</v>
      </c>
      <c r="N749">
        <f t="shared" si="162"/>
        <v>148000</v>
      </c>
      <c r="O749" t="e">
        <f t="shared" si="163"/>
        <v>#N/A</v>
      </c>
    </row>
    <row r="750" spans="2:15" x14ac:dyDescent="0.25">
      <c r="B750">
        <v>148200</v>
      </c>
      <c r="C750">
        <v>1</v>
      </c>
      <c r="D750">
        <v>1</v>
      </c>
      <c r="E750">
        <v>1</v>
      </c>
      <c r="F750">
        <v>1</v>
      </c>
      <c r="H750">
        <f t="shared" si="156"/>
        <v>163600</v>
      </c>
      <c r="I750">
        <f t="shared" si="157"/>
        <v>25</v>
      </c>
      <c r="J750">
        <f t="shared" si="158"/>
        <v>158600</v>
      </c>
      <c r="K750">
        <f t="shared" si="159"/>
        <v>17</v>
      </c>
      <c r="L750">
        <f t="shared" si="160"/>
        <v>153600</v>
      </c>
      <c r="M750">
        <f t="shared" si="161"/>
        <v>9</v>
      </c>
      <c r="N750">
        <f t="shared" si="162"/>
        <v>148200</v>
      </c>
      <c r="O750">
        <f t="shared" si="163"/>
        <v>1</v>
      </c>
    </row>
    <row r="751" spans="2:15" x14ac:dyDescent="0.25">
      <c r="B751">
        <v>148400</v>
      </c>
      <c r="C751" t="s">
        <v>182</v>
      </c>
      <c r="D751" t="s">
        <v>182</v>
      </c>
      <c r="E751" t="s">
        <v>182</v>
      </c>
      <c r="F751" t="s">
        <v>182</v>
      </c>
      <c r="H751">
        <f t="shared" si="156"/>
        <v>163800</v>
      </c>
      <c r="I751" t="e">
        <f t="shared" si="157"/>
        <v>#N/A</v>
      </c>
      <c r="J751">
        <f t="shared" si="158"/>
        <v>158800</v>
      </c>
      <c r="K751" t="e">
        <f t="shared" si="159"/>
        <v>#N/A</v>
      </c>
      <c r="L751">
        <f t="shared" si="160"/>
        <v>153800</v>
      </c>
      <c r="M751" t="e">
        <f t="shared" si="161"/>
        <v>#N/A</v>
      </c>
      <c r="N751">
        <f t="shared" si="162"/>
        <v>148400</v>
      </c>
      <c r="O751" t="e">
        <f t="shared" si="163"/>
        <v>#N/A</v>
      </c>
    </row>
    <row r="752" spans="2:15" x14ac:dyDescent="0.25">
      <c r="B752">
        <v>148600</v>
      </c>
      <c r="C752">
        <v>3</v>
      </c>
      <c r="D752">
        <v>3</v>
      </c>
      <c r="E752">
        <v>3</v>
      </c>
      <c r="F752">
        <v>3</v>
      </c>
      <c r="H752">
        <f t="shared" si="156"/>
        <v>164000</v>
      </c>
      <c r="I752">
        <f t="shared" si="157"/>
        <v>27</v>
      </c>
      <c r="J752">
        <f t="shared" si="158"/>
        <v>159000</v>
      </c>
      <c r="K752">
        <f t="shared" si="159"/>
        <v>19</v>
      </c>
      <c r="L752">
        <f t="shared" si="160"/>
        <v>154000</v>
      </c>
      <c r="M752">
        <f t="shared" si="161"/>
        <v>11</v>
      </c>
      <c r="N752">
        <f t="shared" si="162"/>
        <v>148600</v>
      </c>
      <c r="O752">
        <f t="shared" si="163"/>
        <v>3</v>
      </c>
    </row>
    <row r="753" spans="2:15" x14ac:dyDescent="0.25">
      <c r="B753">
        <v>148800</v>
      </c>
      <c r="C753">
        <v>2</v>
      </c>
      <c r="D753">
        <v>1</v>
      </c>
      <c r="E753" t="s">
        <v>182</v>
      </c>
      <c r="F753">
        <v>1</v>
      </c>
      <c r="H753">
        <f t="shared" si="156"/>
        <v>164200</v>
      </c>
      <c r="I753">
        <f t="shared" si="157"/>
        <v>26</v>
      </c>
      <c r="J753">
        <f t="shared" si="158"/>
        <v>159200</v>
      </c>
      <c r="K753">
        <f t="shared" si="159"/>
        <v>17</v>
      </c>
      <c r="L753">
        <f t="shared" si="160"/>
        <v>154200</v>
      </c>
      <c r="M753" t="e">
        <f t="shared" si="161"/>
        <v>#N/A</v>
      </c>
      <c r="N753">
        <f t="shared" si="162"/>
        <v>148800</v>
      </c>
      <c r="O753">
        <f t="shared" si="163"/>
        <v>1</v>
      </c>
    </row>
    <row r="754" spans="2:15" x14ac:dyDescent="0.25">
      <c r="B754">
        <v>149000</v>
      </c>
      <c r="C754">
        <v>3</v>
      </c>
      <c r="D754">
        <v>2</v>
      </c>
      <c r="E754">
        <v>2</v>
      </c>
      <c r="F754">
        <v>2</v>
      </c>
      <c r="H754">
        <f t="shared" si="156"/>
        <v>164400</v>
      </c>
      <c r="I754">
        <f t="shared" si="157"/>
        <v>27</v>
      </c>
      <c r="J754">
        <f t="shared" si="158"/>
        <v>159400</v>
      </c>
      <c r="K754">
        <f t="shared" si="159"/>
        <v>18</v>
      </c>
      <c r="L754">
        <f t="shared" si="160"/>
        <v>154400</v>
      </c>
      <c r="M754">
        <f t="shared" si="161"/>
        <v>10</v>
      </c>
      <c r="N754">
        <f t="shared" si="162"/>
        <v>149000</v>
      </c>
      <c r="O754">
        <f t="shared" si="163"/>
        <v>2</v>
      </c>
    </row>
    <row r="755" spans="2:15" x14ac:dyDescent="0.25">
      <c r="B755">
        <v>149200</v>
      </c>
      <c r="C755">
        <v>2</v>
      </c>
      <c r="D755">
        <v>2</v>
      </c>
      <c r="E755">
        <v>2</v>
      </c>
      <c r="F755">
        <v>2</v>
      </c>
      <c r="H755">
        <f t="shared" si="156"/>
        <v>164600</v>
      </c>
      <c r="I755">
        <f t="shared" si="157"/>
        <v>26</v>
      </c>
      <c r="J755">
        <f t="shared" si="158"/>
        <v>159600</v>
      </c>
      <c r="K755">
        <f t="shared" si="159"/>
        <v>18</v>
      </c>
      <c r="L755">
        <f t="shared" si="160"/>
        <v>154600</v>
      </c>
      <c r="M755">
        <f t="shared" si="161"/>
        <v>10</v>
      </c>
      <c r="N755">
        <f t="shared" si="162"/>
        <v>149200</v>
      </c>
      <c r="O755">
        <f t="shared" si="163"/>
        <v>2</v>
      </c>
    </row>
    <row r="756" spans="2:15" x14ac:dyDescent="0.25">
      <c r="B756">
        <v>149400</v>
      </c>
      <c r="C756">
        <v>1</v>
      </c>
      <c r="D756">
        <v>1</v>
      </c>
      <c r="E756">
        <v>1</v>
      </c>
      <c r="F756">
        <v>1</v>
      </c>
      <c r="H756">
        <f t="shared" si="156"/>
        <v>164800</v>
      </c>
      <c r="I756">
        <f t="shared" si="157"/>
        <v>25</v>
      </c>
      <c r="J756">
        <f t="shared" si="158"/>
        <v>159800</v>
      </c>
      <c r="K756">
        <f t="shared" si="159"/>
        <v>17</v>
      </c>
      <c r="L756">
        <f t="shared" si="160"/>
        <v>154800</v>
      </c>
      <c r="M756">
        <f t="shared" si="161"/>
        <v>9</v>
      </c>
      <c r="N756">
        <f t="shared" si="162"/>
        <v>149400</v>
      </c>
      <c r="O756">
        <f t="shared" si="163"/>
        <v>1</v>
      </c>
    </row>
    <row r="757" spans="2:15" x14ac:dyDescent="0.25">
      <c r="B757">
        <v>149600</v>
      </c>
      <c r="C757" t="s">
        <v>182</v>
      </c>
      <c r="D757" t="s">
        <v>182</v>
      </c>
      <c r="E757" t="s">
        <v>182</v>
      </c>
      <c r="F757" t="s">
        <v>182</v>
      </c>
      <c r="H757">
        <f t="shared" si="156"/>
        <v>165000</v>
      </c>
      <c r="I757" t="e">
        <f t="shared" si="157"/>
        <v>#N/A</v>
      </c>
      <c r="J757">
        <f t="shared" si="158"/>
        <v>160000</v>
      </c>
      <c r="K757" t="e">
        <f t="shared" si="159"/>
        <v>#N/A</v>
      </c>
      <c r="L757">
        <f t="shared" si="160"/>
        <v>155000</v>
      </c>
      <c r="M757" t="e">
        <f t="shared" si="161"/>
        <v>#N/A</v>
      </c>
      <c r="N757">
        <f t="shared" si="162"/>
        <v>149600</v>
      </c>
      <c r="O757" t="e">
        <f t="shared" si="163"/>
        <v>#N/A</v>
      </c>
    </row>
    <row r="758" spans="2:15" x14ac:dyDescent="0.25">
      <c r="B758">
        <v>149800</v>
      </c>
      <c r="C758">
        <v>2</v>
      </c>
      <c r="D758">
        <v>1</v>
      </c>
      <c r="E758">
        <v>1</v>
      </c>
      <c r="F758">
        <v>1</v>
      </c>
      <c r="H758">
        <f t="shared" si="156"/>
        <v>165200</v>
      </c>
      <c r="I758">
        <f t="shared" si="157"/>
        <v>26</v>
      </c>
      <c r="J758">
        <f t="shared" si="158"/>
        <v>160200</v>
      </c>
      <c r="K758">
        <f t="shared" si="159"/>
        <v>17</v>
      </c>
      <c r="L758">
        <f t="shared" si="160"/>
        <v>155200</v>
      </c>
      <c r="M758">
        <f t="shared" si="161"/>
        <v>9</v>
      </c>
      <c r="N758">
        <f t="shared" si="162"/>
        <v>149800</v>
      </c>
      <c r="O758">
        <f t="shared" si="163"/>
        <v>1</v>
      </c>
    </row>
    <row r="759" spans="2:15" x14ac:dyDescent="0.25">
      <c r="B759">
        <v>150000</v>
      </c>
      <c r="C759" t="s">
        <v>182</v>
      </c>
      <c r="D759" t="s">
        <v>182</v>
      </c>
      <c r="E759" t="s">
        <v>182</v>
      </c>
      <c r="F759" t="s">
        <v>182</v>
      </c>
      <c r="H759">
        <f t="shared" si="156"/>
        <v>165400</v>
      </c>
      <c r="I759" t="e">
        <f t="shared" si="157"/>
        <v>#N/A</v>
      </c>
      <c r="J759">
        <f t="shared" si="158"/>
        <v>160400</v>
      </c>
      <c r="K759" t="e">
        <f t="shared" si="159"/>
        <v>#N/A</v>
      </c>
      <c r="L759">
        <f t="shared" si="160"/>
        <v>155400</v>
      </c>
      <c r="M759" t="e">
        <f t="shared" si="161"/>
        <v>#N/A</v>
      </c>
      <c r="N759">
        <f t="shared" si="162"/>
        <v>150000</v>
      </c>
      <c r="O759" t="e">
        <f t="shared" si="163"/>
        <v>#N/A</v>
      </c>
    </row>
    <row r="760" spans="2:15" x14ac:dyDescent="0.25">
      <c r="B760">
        <v>150200</v>
      </c>
      <c r="C760">
        <v>4</v>
      </c>
      <c r="D760">
        <v>4</v>
      </c>
      <c r="E760">
        <v>4</v>
      </c>
      <c r="F760">
        <v>4</v>
      </c>
      <c r="H760">
        <f t="shared" si="156"/>
        <v>165600</v>
      </c>
      <c r="I760">
        <f t="shared" si="157"/>
        <v>28</v>
      </c>
      <c r="J760">
        <f t="shared" si="158"/>
        <v>160600</v>
      </c>
      <c r="K760">
        <f t="shared" si="159"/>
        <v>20</v>
      </c>
      <c r="L760">
        <f t="shared" si="160"/>
        <v>155600</v>
      </c>
      <c r="M760">
        <f t="shared" si="161"/>
        <v>12</v>
      </c>
      <c r="N760">
        <f t="shared" si="162"/>
        <v>150200</v>
      </c>
      <c r="O760">
        <f t="shared" si="163"/>
        <v>4</v>
      </c>
    </row>
    <row r="761" spans="2:15" x14ac:dyDescent="0.25">
      <c r="B761">
        <v>150400</v>
      </c>
      <c r="C761">
        <v>3</v>
      </c>
      <c r="D761">
        <v>2</v>
      </c>
      <c r="E761">
        <v>2</v>
      </c>
      <c r="F761">
        <v>2</v>
      </c>
      <c r="H761">
        <f t="shared" si="156"/>
        <v>165800</v>
      </c>
      <c r="I761">
        <f t="shared" si="157"/>
        <v>27</v>
      </c>
      <c r="J761">
        <f t="shared" si="158"/>
        <v>160800</v>
      </c>
      <c r="K761">
        <f t="shared" si="159"/>
        <v>18</v>
      </c>
      <c r="L761">
        <f t="shared" si="160"/>
        <v>155800</v>
      </c>
      <c r="M761">
        <f t="shared" si="161"/>
        <v>10</v>
      </c>
      <c r="N761">
        <f t="shared" si="162"/>
        <v>150400</v>
      </c>
      <c r="O761">
        <f t="shared" si="163"/>
        <v>2</v>
      </c>
    </row>
    <row r="762" spans="2:15" x14ac:dyDescent="0.25">
      <c r="B762">
        <v>150600</v>
      </c>
      <c r="C762">
        <v>6</v>
      </c>
      <c r="D762">
        <v>3</v>
      </c>
      <c r="E762">
        <v>4</v>
      </c>
      <c r="F762">
        <v>3</v>
      </c>
      <c r="H762">
        <f t="shared" si="156"/>
        <v>166000</v>
      </c>
      <c r="I762">
        <f t="shared" si="157"/>
        <v>30</v>
      </c>
      <c r="J762">
        <f t="shared" si="158"/>
        <v>161000</v>
      </c>
      <c r="K762">
        <f t="shared" si="159"/>
        <v>19</v>
      </c>
      <c r="L762">
        <f t="shared" si="160"/>
        <v>156000</v>
      </c>
      <c r="M762">
        <f t="shared" si="161"/>
        <v>12</v>
      </c>
      <c r="N762">
        <f t="shared" si="162"/>
        <v>150600</v>
      </c>
      <c r="O762">
        <f t="shared" si="163"/>
        <v>3</v>
      </c>
    </row>
    <row r="763" spans="2:15" x14ac:dyDescent="0.25">
      <c r="B763">
        <v>150800</v>
      </c>
      <c r="C763">
        <v>4</v>
      </c>
      <c r="D763">
        <v>1</v>
      </c>
      <c r="E763">
        <v>2</v>
      </c>
      <c r="F763">
        <v>2</v>
      </c>
      <c r="H763">
        <f t="shared" si="156"/>
        <v>166200</v>
      </c>
      <c r="I763">
        <f t="shared" si="157"/>
        <v>28</v>
      </c>
      <c r="J763">
        <f t="shared" si="158"/>
        <v>161200</v>
      </c>
      <c r="K763">
        <f t="shared" si="159"/>
        <v>17</v>
      </c>
      <c r="L763">
        <f t="shared" si="160"/>
        <v>156200</v>
      </c>
      <c r="M763">
        <f t="shared" si="161"/>
        <v>10</v>
      </c>
      <c r="N763">
        <f t="shared" si="162"/>
        <v>150800</v>
      </c>
      <c r="O763">
        <f t="shared" si="163"/>
        <v>2</v>
      </c>
    </row>
    <row r="764" spans="2:15" x14ac:dyDescent="0.25">
      <c r="B764">
        <v>151000</v>
      </c>
      <c r="C764">
        <v>1</v>
      </c>
      <c r="D764">
        <v>1</v>
      </c>
      <c r="E764">
        <v>1</v>
      </c>
      <c r="F764">
        <v>1</v>
      </c>
      <c r="H764">
        <f t="shared" si="156"/>
        <v>166400</v>
      </c>
      <c r="I764">
        <f t="shared" si="157"/>
        <v>25</v>
      </c>
      <c r="J764">
        <f t="shared" si="158"/>
        <v>161400</v>
      </c>
      <c r="K764">
        <f t="shared" si="159"/>
        <v>17</v>
      </c>
      <c r="L764">
        <f t="shared" si="160"/>
        <v>156400</v>
      </c>
      <c r="M764">
        <f t="shared" si="161"/>
        <v>9</v>
      </c>
      <c r="N764">
        <f t="shared" si="162"/>
        <v>151000</v>
      </c>
      <c r="O764">
        <f t="shared" si="163"/>
        <v>1</v>
      </c>
    </row>
    <row r="765" spans="2:15" x14ac:dyDescent="0.25">
      <c r="B765">
        <v>151200</v>
      </c>
      <c r="C765" t="s">
        <v>182</v>
      </c>
      <c r="D765" t="s">
        <v>182</v>
      </c>
      <c r="E765" t="s">
        <v>182</v>
      </c>
      <c r="F765" t="s">
        <v>182</v>
      </c>
      <c r="H765">
        <f t="shared" si="156"/>
        <v>166600</v>
      </c>
      <c r="I765" t="e">
        <f t="shared" si="157"/>
        <v>#N/A</v>
      </c>
      <c r="J765">
        <f t="shared" si="158"/>
        <v>161600</v>
      </c>
      <c r="K765" t="e">
        <f t="shared" si="159"/>
        <v>#N/A</v>
      </c>
      <c r="L765">
        <f t="shared" si="160"/>
        <v>156600</v>
      </c>
      <c r="M765" t="e">
        <f t="shared" si="161"/>
        <v>#N/A</v>
      </c>
      <c r="N765">
        <f t="shared" si="162"/>
        <v>151200</v>
      </c>
      <c r="O765" t="e">
        <f t="shared" si="163"/>
        <v>#N/A</v>
      </c>
    </row>
    <row r="766" spans="2:15" x14ac:dyDescent="0.25">
      <c r="B766">
        <v>151400</v>
      </c>
      <c r="C766">
        <v>1</v>
      </c>
      <c r="D766">
        <v>1</v>
      </c>
      <c r="E766">
        <v>1</v>
      </c>
      <c r="F766">
        <v>1</v>
      </c>
      <c r="H766">
        <f t="shared" si="156"/>
        <v>166800</v>
      </c>
      <c r="I766">
        <f t="shared" si="157"/>
        <v>25</v>
      </c>
      <c r="J766">
        <f t="shared" si="158"/>
        <v>161800</v>
      </c>
      <c r="K766">
        <f t="shared" si="159"/>
        <v>17</v>
      </c>
      <c r="L766">
        <f t="shared" si="160"/>
        <v>156800</v>
      </c>
      <c r="M766">
        <f t="shared" si="161"/>
        <v>9</v>
      </c>
      <c r="N766">
        <f t="shared" si="162"/>
        <v>151400</v>
      </c>
      <c r="O766">
        <f t="shared" si="163"/>
        <v>1</v>
      </c>
    </row>
    <row r="767" spans="2:15" x14ac:dyDescent="0.25">
      <c r="B767">
        <v>151600</v>
      </c>
      <c r="C767">
        <v>3</v>
      </c>
      <c r="D767">
        <v>1</v>
      </c>
      <c r="E767">
        <v>1</v>
      </c>
      <c r="F767">
        <v>1</v>
      </c>
      <c r="H767">
        <f t="shared" si="156"/>
        <v>167000</v>
      </c>
      <c r="I767">
        <f t="shared" si="157"/>
        <v>27</v>
      </c>
      <c r="J767">
        <f t="shared" si="158"/>
        <v>162000</v>
      </c>
      <c r="K767">
        <f t="shared" si="159"/>
        <v>17</v>
      </c>
      <c r="L767">
        <f t="shared" si="160"/>
        <v>157000</v>
      </c>
      <c r="M767">
        <f t="shared" si="161"/>
        <v>9</v>
      </c>
      <c r="N767">
        <f t="shared" si="162"/>
        <v>151600</v>
      </c>
      <c r="O767">
        <f t="shared" si="163"/>
        <v>1</v>
      </c>
    </row>
    <row r="768" spans="2:15" x14ac:dyDescent="0.25">
      <c r="B768">
        <v>151800</v>
      </c>
      <c r="C768">
        <v>1</v>
      </c>
      <c r="D768" t="s">
        <v>182</v>
      </c>
      <c r="E768" t="s">
        <v>182</v>
      </c>
      <c r="F768" t="s">
        <v>182</v>
      </c>
      <c r="H768">
        <f t="shared" si="156"/>
        <v>167200</v>
      </c>
      <c r="I768">
        <f t="shared" si="157"/>
        <v>25</v>
      </c>
      <c r="J768">
        <f t="shared" si="158"/>
        <v>162200</v>
      </c>
      <c r="K768" t="e">
        <f t="shared" si="159"/>
        <v>#N/A</v>
      </c>
      <c r="L768">
        <f t="shared" si="160"/>
        <v>157200</v>
      </c>
      <c r="M768" t="e">
        <f t="shared" si="161"/>
        <v>#N/A</v>
      </c>
      <c r="N768">
        <f t="shared" si="162"/>
        <v>151800</v>
      </c>
      <c r="O768" t="e">
        <f t="shared" si="163"/>
        <v>#N/A</v>
      </c>
    </row>
    <row r="769" spans="2:15" x14ac:dyDescent="0.25">
      <c r="B769">
        <v>152000</v>
      </c>
      <c r="C769">
        <v>2</v>
      </c>
      <c r="D769">
        <v>1</v>
      </c>
      <c r="E769">
        <v>1</v>
      </c>
      <c r="F769">
        <v>1</v>
      </c>
      <c r="H769">
        <f t="shared" si="156"/>
        <v>167400</v>
      </c>
      <c r="I769">
        <f t="shared" si="157"/>
        <v>26</v>
      </c>
      <c r="J769">
        <f t="shared" si="158"/>
        <v>162400</v>
      </c>
      <c r="K769">
        <f t="shared" si="159"/>
        <v>17</v>
      </c>
      <c r="L769">
        <f t="shared" si="160"/>
        <v>157400</v>
      </c>
      <c r="M769">
        <f t="shared" si="161"/>
        <v>9</v>
      </c>
      <c r="N769">
        <f t="shared" si="162"/>
        <v>152000</v>
      </c>
      <c r="O769">
        <f t="shared" si="163"/>
        <v>1</v>
      </c>
    </row>
    <row r="770" spans="2:15" x14ac:dyDescent="0.25">
      <c r="B770">
        <v>152200</v>
      </c>
      <c r="C770">
        <v>5</v>
      </c>
      <c r="D770">
        <v>2</v>
      </c>
      <c r="E770">
        <v>2</v>
      </c>
      <c r="F770">
        <v>2</v>
      </c>
      <c r="H770">
        <f t="shared" si="156"/>
        <v>167600</v>
      </c>
      <c r="I770">
        <f t="shared" si="157"/>
        <v>29</v>
      </c>
      <c r="J770">
        <f t="shared" si="158"/>
        <v>162600</v>
      </c>
      <c r="K770">
        <f t="shared" si="159"/>
        <v>18</v>
      </c>
      <c r="L770">
        <f t="shared" si="160"/>
        <v>157600</v>
      </c>
      <c r="M770">
        <f t="shared" si="161"/>
        <v>10</v>
      </c>
      <c r="N770">
        <f t="shared" si="162"/>
        <v>152200</v>
      </c>
      <c r="O770">
        <f t="shared" si="163"/>
        <v>2</v>
      </c>
    </row>
    <row r="771" spans="2:15" x14ac:dyDescent="0.25">
      <c r="B771">
        <v>152400</v>
      </c>
      <c r="C771">
        <v>1</v>
      </c>
      <c r="D771" t="s">
        <v>182</v>
      </c>
      <c r="E771" t="s">
        <v>182</v>
      </c>
      <c r="F771" t="s">
        <v>182</v>
      </c>
      <c r="H771">
        <f t="shared" si="156"/>
        <v>167800</v>
      </c>
      <c r="I771">
        <f t="shared" si="157"/>
        <v>25</v>
      </c>
      <c r="J771">
        <f t="shared" si="158"/>
        <v>162800</v>
      </c>
      <c r="K771" t="e">
        <f t="shared" si="159"/>
        <v>#N/A</v>
      </c>
      <c r="L771">
        <f t="shared" si="160"/>
        <v>157800</v>
      </c>
      <c r="M771" t="e">
        <f t="shared" si="161"/>
        <v>#N/A</v>
      </c>
      <c r="N771">
        <f t="shared" si="162"/>
        <v>152400</v>
      </c>
      <c r="O771" t="e">
        <f t="shared" si="163"/>
        <v>#N/A</v>
      </c>
    </row>
    <row r="772" spans="2:15" x14ac:dyDescent="0.25">
      <c r="B772">
        <v>152600</v>
      </c>
      <c r="C772">
        <v>1</v>
      </c>
      <c r="D772">
        <v>1</v>
      </c>
      <c r="E772">
        <v>1</v>
      </c>
      <c r="F772">
        <v>1</v>
      </c>
      <c r="H772">
        <f t="shared" si="156"/>
        <v>168000</v>
      </c>
      <c r="I772">
        <f t="shared" si="157"/>
        <v>25</v>
      </c>
      <c r="J772">
        <f t="shared" si="158"/>
        <v>163000</v>
      </c>
      <c r="K772">
        <f t="shared" si="159"/>
        <v>17</v>
      </c>
      <c r="L772">
        <f t="shared" si="160"/>
        <v>158000</v>
      </c>
      <c r="M772">
        <f t="shared" si="161"/>
        <v>9</v>
      </c>
      <c r="N772">
        <f t="shared" si="162"/>
        <v>152600</v>
      </c>
      <c r="O772">
        <f t="shared" si="163"/>
        <v>1</v>
      </c>
    </row>
    <row r="773" spans="2:15" x14ac:dyDescent="0.25">
      <c r="B773">
        <v>152800</v>
      </c>
      <c r="C773">
        <v>1</v>
      </c>
      <c r="D773">
        <v>1</v>
      </c>
      <c r="E773">
        <v>1</v>
      </c>
      <c r="F773">
        <v>1</v>
      </c>
      <c r="H773">
        <f t="shared" si="156"/>
        <v>168200</v>
      </c>
      <c r="I773">
        <f t="shared" si="157"/>
        <v>25</v>
      </c>
      <c r="J773">
        <f t="shared" si="158"/>
        <v>163200</v>
      </c>
      <c r="K773">
        <f t="shared" si="159"/>
        <v>17</v>
      </c>
      <c r="L773">
        <f t="shared" si="160"/>
        <v>158200</v>
      </c>
      <c r="M773">
        <f t="shared" si="161"/>
        <v>9</v>
      </c>
      <c r="N773">
        <f t="shared" si="162"/>
        <v>152800</v>
      </c>
      <c r="O773">
        <f t="shared" si="163"/>
        <v>1</v>
      </c>
    </row>
    <row r="774" spans="2:15" x14ac:dyDescent="0.25">
      <c r="B774">
        <v>153000</v>
      </c>
      <c r="C774" t="s">
        <v>182</v>
      </c>
      <c r="D774" t="s">
        <v>182</v>
      </c>
      <c r="E774" t="s">
        <v>182</v>
      </c>
      <c r="F774" t="s">
        <v>182</v>
      </c>
      <c r="H774">
        <f t="shared" si="156"/>
        <v>168400</v>
      </c>
      <c r="I774" t="e">
        <f t="shared" si="157"/>
        <v>#N/A</v>
      </c>
      <c r="J774">
        <f t="shared" si="158"/>
        <v>163400</v>
      </c>
      <c r="K774" t="e">
        <f t="shared" si="159"/>
        <v>#N/A</v>
      </c>
      <c r="L774">
        <f t="shared" si="160"/>
        <v>158400</v>
      </c>
      <c r="M774" t="e">
        <f t="shared" si="161"/>
        <v>#N/A</v>
      </c>
      <c r="N774">
        <f t="shared" si="162"/>
        <v>153000</v>
      </c>
      <c r="O774" t="e">
        <f t="shared" si="163"/>
        <v>#N/A</v>
      </c>
    </row>
    <row r="775" spans="2:15" x14ac:dyDescent="0.25">
      <c r="B775">
        <v>153200</v>
      </c>
      <c r="C775">
        <v>2</v>
      </c>
      <c r="D775">
        <v>2</v>
      </c>
      <c r="E775">
        <v>2</v>
      </c>
      <c r="F775">
        <v>2</v>
      </c>
      <c r="H775">
        <f t="shared" si="156"/>
        <v>168600</v>
      </c>
      <c r="I775">
        <f t="shared" si="157"/>
        <v>26</v>
      </c>
      <c r="J775">
        <f t="shared" si="158"/>
        <v>163600</v>
      </c>
      <c r="K775">
        <f t="shared" si="159"/>
        <v>18</v>
      </c>
      <c r="L775">
        <f t="shared" si="160"/>
        <v>158600</v>
      </c>
      <c r="M775">
        <f t="shared" si="161"/>
        <v>10</v>
      </c>
      <c r="N775">
        <f t="shared" si="162"/>
        <v>153200</v>
      </c>
      <c r="O775">
        <f t="shared" si="163"/>
        <v>2</v>
      </c>
    </row>
    <row r="776" spans="2:15" x14ac:dyDescent="0.25">
      <c r="B776">
        <v>153400</v>
      </c>
      <c r="C776">
        <v>5</v>
      </c>
      <c r="D776">
        <v>3</v>
      </c>
      <c r="E776">
        <v>2</v>
      </c>
      <c r="F776">
        <v>3</v>
      </c>
      <c r="H776">
        <f t="shared" si="156"/>
        <v>168800</v>
      </c>
      <c r="I776">
        <f t="shared" si="157"/>
        <v>29</v>
      </c>
      <c r="J776">
        <f t="shared" si="158"/>
        <v>163800</v>
      </c>
      <c r="K776">
        <f t="shared" si="159"/>
        <v>19</v>
      </c>
      <c r="L776">
        <f t="shared" si="160"/>
        <v>158800</v>
      </c>
      <c r="M776">
        <f t="shared" si="161"/>
        <v>10</v>
      </c>
      <c r="N776">
        <f t="shared" si="162"/>
        <v>153400</v>
      </c>
      <c r="O776">
        <f t="shared" si="163"/>
        <v>3</v>
      </c>
    </row>
    <row r="777" spans="2:15" x14ac:dyDescent="0.25">
      <c r="B777">
        <v>153600</v>
      </c>
      <c r="C777">
        <v>2</v>
      </c>
      <c r="D777">
        <v>2</v>
      </c>
      <c r="E777">
        <v>2</v>
      </c>
      <c r="F777">
        <v>2</v>
      </c>
      <c r="H777">
        <f t="shared" si="156"/>
        <v>169000</v>
      </c>
      <c r="I777">
        <f t="shared" si="157"/>
        <v>26</v>
      </c>
      <c r="J777">
        <f t="shared" si="158"/>
        <v>164000</v>
      </c>
      <c r="K777">
        <f t="shared" si="159"/>
        <v>18</v>
      </c>
      <c r="L777">
        <f t="shared" si="160"/>
        <v>159000</v>
      </c>
      <c r="M777">
        <f t="shared" si="161"/>
        <v>10</v>
      </c>
      <c r="N777">
        <f t="shared" si="162"/>
        <v>153600</v>
      </c>
      <c r="O777">
        <f t="shared" si="163"/>
        <v>2</v>
      </c>
    </row>
    <row r="778" spans="2:15" x14ac:dyDescent="0.25">
      <c r="B778">
        <v>153800</v>
      </c>
      <c r="C778">
        <v>2</v>
      </c>
      <c r="D778">
        <v>2</v>
      </c>
      <c r="E778">
        <v>2</v>
      </c>
      <c r="F778">
        <v>2</v>
      </c>
      <c r="H778">
        <f t="shared" si="156"/>
        <v>169200</v>
      </c>
      <c r="I778">
        <f t="shared" si="157"/>
        <v>26</v>
      </c>
      <c r="J778">
        <f t="shared" si="158"/>
        <v>164200</v>
      </c>
      <c r="K778">
        <f t="shared" si="159"/>
        <v>18</v>
      </c>
      <c r="L778">
        <f t="shared" si="160"/>
        <v>159200</v>
      </c>
      <c r="M778">
        <f t="shared" si="161"/>
        <v>10</v>
      </c>
      <c r="N778">
        <f t="shared" si="162"/>
        <v>153800</v>
      </c>
      <c r="O778">
        <f t="shared" si="163"/>
        <v>2</v>
      </c>
    </row>
    <row r="779" spans="2:15" x14ac:dyDescent="0.25">
      <c r="B779">
        <v>154000</v>
      </c>
      <c r="C779" t="s">
        <v>182</v>
      </c>
      <c r="D779" t="s">
        <v>182</v>
      </c>
      <c r="E779" t="s">
        <v>182</v>
      </c>
      <c r="F779" t="s">
        <v>182</v>
      </c>
      <c r="H779">
        <f t="shared" si="156"/>
        <v>169400</v>
      </c>
      <c r="I779" t="e">
        <f t="shared" si="157"/>
        <v>#N/A</v>
      </c>
      <c r="J779">
        <f t="shared" si="158"/>
        <v>164400</v>
      </c>
      <c r="K779" t="e">
        <f t="shared" si="159"/>
        <v>#N/A</v>
      </c>
      <c r="L779">
        <f t="shared" si="160"/>
        <v>159400</v>
      </c>
      <c r="M779" t="e">
        <f t="shared" si="161"/>
        <v>#N/A</v>
      </c>
      <c r="N779">
        <f t="shared" si="162"/>
        <v>154000</v>
      </c>
      <c r="O779" t="e">
        <f t="shared" si="163"/>
        <v>#N/A</v>
      </c>
    </row>
    <row r="780" spans="2:15" x14ac:dyDescent="0.25">
      <c r="B780">
        <v>154200</v>
      </c>
      <c r="C780">
        <v>1</v>
      </c>
      <c r="D780">
        <v>1</v>
      </c>
      <c r="E780">
        <v>1</v>
      </c>
      <c r="F780">
        <v>1</v>
      </c>
      <c r="H780">
        <f t="shared" ref="H780:H843" si="164">B780+$N$9</f>
        <v>169600</v>
      </c>
      <c r="I780">
        <f t="shared" ref="I780:I843" si="165">IF(C780="",NA(),C780+O$9)</f>
        <v>25</v>
      </c>
      <c r="J780">
        <f t="shared" ref="J780:J843" si="166">$N780+L$9</f>
        <v>164600</v>
      </c>
      <c r="K780">
        <f t="shared" ref="K780:K843" si="167">IF(D780="",NA(),D780+M$9)</f>
        <v>17</v>
      </c>
      <c r="L780">
        <f t="shared" ref="L780:L843" si="168">$N780+J$9</f>
        <v>159600</v>
      </c>
      <c r="M780">
        <f t="shared" ref="M780:M843" si="169">IF(E780="",NA(),E780+K$9)</f>
        <v>9</v>
      </c>
      <c r="N780">
        <f t="shared" ref="N780:N843" si="170">$B780+I$9</f>
        <v>154200</v>
      </c>
      <c r="O780">
        <f t="shared" ref="O780:O843" si="171">IF(F780="",NA(),F780+I$9)</f>
        <v>1</v>
      </c>
    </row>
    <row r="781" spans="2:15" x14ac:dyDescent="0.25">
      <c r="B781">
        <v>154400</v>
      </c>
      <c r="C781" t="s">
        <v>182</v>
      </c>
      <c r="D781" t="s">
        <v>182</v>
      </c>
      <c r="E781" t="s">
        <v>182</v>
      </c>
      <c r="F781" t="s">
        <v>182</v>
      </c>
      <c r="H781">
        <f t="shared" si="164"/>
        <v>169800</v>
      </c>
      <c r="I781" t="e">
        <f t="shared" si="165"/>
        <v>#N/A</v>
      </c>
      <c r="J781">
        <f t="shared" si="166"/>
        <v>164800</v>
      </c>
      <c r="K781" t="e">
        <f t="shared" si="167"/>
        <v>#N/A</v>
      </c>
      <c r="L781">
        <f t="shared" si="168"/>
        <v>159800</v>
      </c>
      <c r="M781" t="e">
        <f t="shared" si="169"/>
        <v>#N/A</v>
      </c>
      <c r="N781">
        <f t="shared" si="170"/>
        <v>154400</v>
      </c>
      <c r="O781" t="e">
        <f t="shared" si="171"/>
        <v>#N/A</v>
      </c>
    </row>
    <row r="782" spans="2:15" x14ac:dyDescent="0.25">
      <c r="B782">
        <v>154600</v>
      </c>
      <c r="C782">
        <v>8</v>
      </c>
      <c r="D782">
        <v>5</v>
      </c>
      <c r="E782">
        <v>5</v>
      </c>
      <c r="F782">
        <v>5</v>
      </c>
      <c r="H782">
        <f t="shared" si="164"/>
        <v>170000</v>
      </c>
      <c r="I782">
        <f t="shared" si="165"/>
        <v>32</v>
      </c>
      <c r="J782">
        <f t="shared" si="166"/>
        <v>165000</v>
      </c>
      <c r="K782">
        <f t="shared" si="167"/>
        <v>21</v>
      </c>
      <c r="L782">
        <f t="shared" si="168"/>
        <v>160000</v>
      </c>
      <c r="M782">
        <f t="shared" si="169"/>
        <v>13</v>
      </c>
      <c r="N782">
        <f t="shared" si="170"/>
        <v>154600</v>
      </c>
      <c r="O782">
        <f t="shared" si="171"/>
        <v>5</v>
      </c>
    </row>
    <row r="783" spans="2:15" x14ac:dyDescent="0.25">
      <c r="B783">
        <v>154800</v>
      </c>
      <c r="C783">
        <v>3</v>
      </c>
      <c r="D783">
        <v>4</v>
      </c>
      <c r="E783">
        <v>4</v>
      </c>
      <c r="F783">
        <v>4</v>
      </c>
      <c r="H783">
        <f t="shared" si="164"/>
        <v>170200</v>
      </c>
      <c r="I783">
        <f t="shared" si="165"/>
        <v>27</v>
      </c>
      <c r="J783">
        <f t="shared" si="166"/>
        <v>165200</v>
      </c>
      <c r="K783">
        <f t="shared" si="167"/>
        <v>20</v>
      </c>
      <c r="L783">
        <f t="shared" si="168"/>
        <v>160200</v>
      </c>
      <c r="M783">
        <f t="shared" si="169"/>
        <v>12</v>
      </c>
      <c r="N783">
        <f t="shared" si="170"/>
        <v>154800</v>
      </c>
      <c r="O783">
        <f t="shared" si="171"/>
        <v>4</v>
      </c>
    </row>
    <row r="784" spans="2:15" x14ac:dyDescent="0.25">
      <c r="B784">
        <v>155000</v>
      </c>
      <c r="C784">
        <v>9</v>
      </c>
      <c r="D784">
        <v>2</v>
      </c>
      <c r="E784">
        <v>4</v>
      </c>
      <c r="F784">
        <v>3</v>
      </c>
      <c r="H784">
        <f t="shared" si="164"/>
        <v>170400</v>
      </c>
      <c r="I784">
        <f t="shared" si="165"/>
        <v>33</v>
      </c>
      <c r="J784">
        <f t="shared" si="166"/>
        <v>165400</v>
      </c>
      <c r="K784">
        <f t="shared" si="167"/>
        <v>18</v>
      </c>
      <c r="L784">
        <f t="shared" si="168"/>
        <v>160400</v>
      </c>
      <c r="M784">
        <f t="shared" si="169"/>
        <v>12</v>
      </c>
      <c r="N784">
        <f t="shared" si="170"/>
        <v>155000</v>
      </c>
      <c r="O784">
        <f t="shared" si="171"/>
        <v>3</v>
      </c>
    </row>
    <row r="785" spans="2:15" x14ac:dyDescent="0.25">
      <c r="B785">
        <v>155200</v>
      </c>
      <c r="C785">
        <v>2</v>
      </c>
      <c r="D785">
        <v>1</v>
      </c>
      <c r="E785">
        <v>1</v>
      </c>
      <c r="F785">
        <v>1</v>
      </c>
      <c r="H785">
        <f t="shared" si="164"/>
        <v>170600</v>
      </c>
      <c r="I785">
        <f t="shared" si="165"/>
        <v>26</v>
      </c>
      <c r="J785">
        <f t="shared" si="166"/>
        <v>165600</v>
      </c>
      <c r="K785">
        <f t="shared" si="167"/>
        <v>17</v>
      </c>
      <c r="L785">
        <f t="shared" si="168"/>
        <v>160600</v>
      </c>
      <c r="M785">
        <f t="shared" si="169"/>
        <v>9</v>
      </c>
      <c r="N785">
        <f t="shared" si="170"/>
        <v>155200</v>
      </c>
      <c r="O785">
        <f t="shared" si="171"/>
        <v>1</v>
      </c>
    </row>
    <row r="786" spans="2:15" x14ac:dyDescent="0.25">
      <c r="B786">
        <v>155400</v>
      </c>
      <c r="C786">
        <v>5</v>
      </c>
      <c r="D786">
        <v>4</v>
      </c>
      <c r="E786">
        <v>4</v>
      </c>
      <c r="F786">
        <v>3</v>
      </c>
      <c r="H786">
        <f t="shared" si="164"/>
        <v>170800</v>
      </c>
      <c r="I786">
        <f t="shared" si="165"/>
        <v>29</v>
      </c>
      <c r="J786">
        <f t="shared" si="166"/>
        <v>165800</v>
      </c>
      <c r="K786">
        <f t="shared" si="167"/>
        <v>20</v>
      </c>
      <c r="L786">
        <f t="shared" si="168"/>
        <v>160800</v>
      </c>
      <c r="M786">
        <f t="shared" si="169"/>
        <v>12</v>
      </c>
      <c r="N786">
        <f t="shared" si="170"/>
        <v>155400</v>
      </c>
      <c r="O786">
        <f t="shared" si="171"/>
        <v>3</v>
      </c>
    </row>
    <row r="787" spans="2:15" x14ac:dyDescent="0.25">
      <c r="B787">
        <v>155600</v>
      </c>
      <c r="C787" t="s">
        <v>182</v>
      </c>
      <c r="D787" t="s">
        <v>182</v>
      </c>
      <c r="E787" t="s">
        <v>182</v>
      </c>
      <c r="F787" t="s">
        <v>182</v>
      </c>
      <c r="H787">
        <f t="shared" si="164"/>
        <v>171000</v>
      </c>
      <c r="I787" t="e">
        <f t="shared" si="165"/>
        <v>#N/A</v>
      </c>
      <c r="J787">
        <f t="shared" si="166"/>
        <v>166000</v>
      </c>
      <c r="K787" t="e">
        <f t="shared" si="167"/>
        <v>#N/A</v>
      </c>
      <c r="L787">
        <f t="shared" si="168"/>
        <v>161000</v>
      </c>
      <c r="M787" t="e">
        <f t="shared" si="169"/>
        <v>#N/A</v>
      </c>
      <c r="N787">
        <f t="shared" si="170"/>
        <v>155600</v>
      </c>
      <c r="O787" t="e">
        <f t="shared" si="171"/>
        <v>#N/A</v>
      </c>
    </row>
    <row r="788" spans="2:15" x14ac:dyDescent="0.25">
      <c r="B788">
        <v>155800</v>
      </c>
      <c r="C788">
        <v>2</v>
      </c>
      <c r="D788">
        <v>1</v>
      </c>
      <c r="E788" t="s">
        <v>182</v>
      </c>
      <c r="F788">
        <v>1</v>
      </c>
      <c r="H788">
        <f t="shared" si="164"/>
        <v>171200</v>
      </c>
      <c r="I788">
        <f t="shared" si="165"/>
        <v>26</v>
      </c>
      <c r="J788">
        <f t="shared" si="166"/>
        <v>166200</v>
      </c>
      <c r="K788">
        <f t="shared" si="167"/>
        <v>17</v>
      </c>
      <c r="L788">
        <f t="shared" si="168"/>
        <v>161200</v>
      </c>
      <c r="M788" t="e">
        <f t="shared" si="169"/>
        <v>#N/A</v>
      </c>
      <c r="N788">
        <f t="shared" si="170"/>
        <v>155800</v>
      </c>
      <c r="O788">
        <f t="shared" si="171"/>
        <v>1</v>
      </c>
    </row>
    <row r="789" spans="2:15" x14ac:dyDescent="0.25">
      <c r="B789">
        <v>156000</v>
      </c>
      <c r="C789" t="s">
        <v>182</v>
      </c>
      <c r="D789" t="s">
        <v>182</v>
      </c>
      <c r="E789" t="s">
        <v>182</v>
      </c>
      <c r="F789" t="s">
        <v>182</v>
      </c>
      <c r="H789">
        <f t="shared" si="164"/>
        <v>171400</v>
      </c>
      <c r="I789" t="e">
        <f t="shared" si="165"/>
        <v>#N/A</v>
      </c>
      <c r="J789">
        <f t="shared" si="166"/>
        <v>166400</v>
      </c>
      <c r="K789" t="e">
        <f t="shared" si="167"/>
        <v>#N/A</v>
      </c>
      <c r="L789">
        <f t="shared" si="168"/>
        <v>161400</v>
      </c>
      <c r="M789" t="e">
        <f t="shared" si="169"/>
        <v>#N/A</v>
      </c>
      <c r="N789">
        <f t="shared" si="170"/>
        <v>156000</v>
      </c>
      <c r="O789" t="e">
        <f t="shared" si="171"/>
        <v>#N/A</v>
      </c>
    </row>
    <row r="790" spans="2:15" x14ac:dyDescent="0.25">
      <c r="B790">
        <v>156200</v>
      </c>
      <c r="C790">
        <v>2</v>
      </c>
      <c r="D790">
        <v>2</v>
      </c>
      <c r="E790">
        <v>2</v>
      </c>
      <c r="F790">
        <v>2</v>
      </c>
      <c r="H790">
        <f t="shared" si="164"/>
        <v>171600</v>
      </c>
      <c r="I790">
        <f t="shared" si="165"/>
        <v>26</v>
      </c>
      <c r="J790">
        <f t="shared" si="166"/>
        <v>166600</v>
      </c>
      <c r="K790">
        <f t="shared" si="167"/>
        <v>18</v>
      </c>
      <c r="L790">
        <f t="shared" si="168"/>
        <v>161600</v>
      </c>
      <c r="M790">
        <f t="shared" si="169"/>
        <v>10</v>
      </c>
      <c r="N790">
        <f t="shared" si="170"/>
        <v>156200</v>
      </c>
      <c r="O790">
        <f t="shared" si="171"/>
        <v>2</v>
      </c>
    </row>
    <row r="791" spans="2:15" x14ac:dyDescent="0.25">
      <c r="B791">
        <v>156400</v>
      </c>
      <c r="C791" t="s">
        <v>182</v>
      </c>
      <c r="D791" t="s">
        <v>182</v>
      </c>
      <c r="E791" t="s">
        <v>182</v>
      </c>
      <c r="F791" t="s">
        <v>182</v>
      </c>
      <c r="H791">
        <f t="shared" si="164"/>
        <v>171800</v>
      </c>
      <c r="I791" t="e">
        <f t="shared" si="165"/>
        <v>#N/A</v>
      </c>
      <c r="J791">
        <f t="shared" si="166"/>
        <v>166800</v>
      </c>
      <c r="K791" t="e">
        <f t="shared" si="167"/>
        <v>#N/A</v>
      </c>
      <c r="L791">
        <f t="shared" si="168"/>
        <v>161800</v>
      </c>
      <c r="M791" t="e">
        <f t="shared" si="169"/>
        <v>#N/A</v>
      </c>
      <c r="N791">
        <f t="shared" si="170"/>
        <v>156400</v>
      </c>
      <c r="O791" t="e">
        <f t="shared" si="171"/>
        <v>#N/A</v>
      </c>
    </row>
    <row r="792" spans="2:15" x14ac:dyDescent="0.25">
      <c r="B792">
        <v>156600</v>
      </c>
      <c r="C792">
        <v>6</v>
      </c>
      <c r="D792">
        <v>4</v>
      </c>
      <c r="E792">
        <v>2</v>
      </c>
      <c r="F792">
        <v>3</v>
      </c>
      <c r="H792">
        <f t="shared" si="164"/>
        <v>172000</v>
      </c>
      <c r="I792">
        <f t="shared" si="165"/>
        <v>30</v>
      </c>
      <c r="J792">
        <f t="shared" si="166"/>
        <v>167000</v>
      </c>
      <c r="K792">
        <f t="shared" si="167"/>
        <v>20</v>
      </c>
      <c r="L792">
        <f t="shared" si="168"/>
        <v>162000</v>
      </c>
      <c r="M792">
        <f t="shared" si="169"/>
        <v>10</v>
      </c>
      <c r="N792">
        <f t="shared" si="170"/>
        <v>156600</v>
      </c>
      <c r="O792">
        <f t="shared" si="171"/>
        <v>3</v>
      </c>
    </row>
    <row r="793" spans="2:15" x14ac:dyDescent="0.25">
      <c r="B793">
        <v>156800</v>
      </c>
      <c r="C793">
        <v>2</v>
      </c>
      <c r="D793">
        <v>1</v>
      </c>
      <c r="E793">
        <v>1</v>
      </c>
      <c r="F793">
        <v>1</v>
      </c>
      <c r="H793">
        <f t="shared" si="164"/>
        <v>172200</v>
      </c>
      <c r="I793">
        <f t="shared" si="165"/>
        <v>26</v>
      </c>
      <c r="J793">
        <f t="shared" si="166"/>
        <v>167200</v>
      </c>
      <c r="K793">
        <f t="shared" si="167"/>
        <v>17</v>
      </c>
      <c r="L793">
        <f t="shared" si="168"/>
        <v>162200</v>
      </c>
      <c r="M793">
        <f t="shared" si="169"/>
        <v>9</v>
      </c>
      <c r="N793">
        <f t="shared" si="170"/>
        <v>156800</v>
      </c>
      <c r="O793">
        <f t="shared" si="171"/>
        <v>1</v>
      </c>
    </row>
    <row r="794" spans="2:15" x14ac:dyDescent="0.25">
      <c r="B794">
        <v>157000</v>
      </c>
      <c r="C794" t="s">
        <v>182</v>
      </c>
      <c r="D794" t="s">
        <v>182</v>
      </c>
      <c r="E794" t="s">
        <v>182</v>
      </c>
      <c r="F794" t="s">
        <v>182</v>
      </c>
      <c r="H794">
        <f t="shared" si="164"/>
        <v>172400</v>
      </c>
      <c r="I794" t="e">
        <f t="shared" si="165"/>
        <v>#N/A</v>
      </c>
      <c r="J794">
        <f t="shared" si="166"/>
        <v>167400</v>
      </c>
      <c r="K794" t="e">
        <f t="shared" si="167"/>
        <v>#N/A</v>
      </c>
      <c r="L794">
        <f t="shared" si="168"/>
        <v>162400</v>
      </c>
      <c r="M794" t="e">
        <f t="shared" si="169"/>
        <v>#N/A</v>
      </c>
      <c r="N794">
        <f t="shared" si="170"/>
        <v>157000</v>
      </c>
      <c r="O794" t="e">
        <f t="shared" si="171"/>
        <v>#N/A</v>
      </c>
    </row>
    <row r="795" spans="2:15" x14ac:dyDescent="0.25">
      <c r="B795">
        <v>157200</v>
      </c>
      <c r="C795" t="s">
        <v>182</v>
      </c>
      <c r="D795" t="s">
        <v>182</v>
      </c>
      <c r="E795" t="s">
        <v>182</v>
      </c>
      <c r="F795" t="s">
        <v>182</v>
      </c>
      <c r="H795">
        <f t="shared" si="164"/>
        <v>172600</v>
      </c>
      <c r="I795" t="e">
        <f t="shared" si="165"/>
        <v>#N/A</v>
      </c>
      <c r="J795">
        <f t="shared" si="166"/>
        <v>167600</v>
      </c>
      <c r="K795" t="e">
        <f t="shared" si="167"/>
        <v>#N/A</v>
      </c>
      <c r="L795">
        <f t="shared" si="168"/>
        <v>162600</v>
      </c>
      <c r="M795" t="e">
        <f t="shared" si="169"/>
        <v>#N/A</v>
      </c>
      <c r="N795">
        <f t="shared" si="170"/>
        <v>157200</v>
      </c>
      <c r="O795" t="e">
        <f t="shared" si="171"/>
        <v>#N/A</v>
      </c>
    </row>
    <row r="796" spans="2:15" x14ac:dyDescent="0.25">
      <c r="B796">
        <v>157400</v>
      </c>
      <c r="C796" t="s">
        <v>182</v>
      </c>
      <c r="D796" t="s">
        <v>182</v>
      </c>
      <c r="E796" t="s">
        <v>182</v>
      </c>
      <c r="F796" t="s">
        <v>182</v>
      </c>
      <c r="H796">
        <f t="shared" si="164"/>
        <v>172800</v>
      </c>
      <c r="I796" t="e">
        <f t="shared" si="165"/>
        <v>#N/A</v>
      </c>
      <c r="J796">
        <f t="shared" si="166"/>
        <v>167800</v>
      </c>
      <c r="K796" t="e">
        <f t="shared" si="167"/>
        <v>#N/A</v>
      </c>
      <c r="L796">
        <f t="shared" si="168"/>
        <v>162800</v>
      </c>
      <c r="M796" t="e">
        <f t="shared" si="169"/>
        <v>#N/A</v>
      </c>
      <c r="N796">
        <f t="shared" si="170"/>
        <v>157400</v>
      </c>
      <c r="O796" t="e">
        <f t="shared" si="171"/>
        <v>#N/A</v>
      </c>
    </row>
    <row r="797" spans="2:15" x14ac:dyDescent="0.25">
      <c r="B797">
        <v>157600</v>
      </c>
      <c r="C797">
        <v>3</v>
      </c>
      <c r="D797">
        <v>3</v>
      </c>
      <c r="E797">
        <v>2</v>
      </c>
      <c r="F797">
        <v>2</v>
      </c>
      <c r="H797">
        <f t="shared" si="164"/>
        <v>173000</v>
      </c>
      <c r="I797">
        <f t="shared" si="165"/>
        <v>27</v>
      </c>
      <c r="J797">
        <f t="shared" si="166"/>
        <v>168000</v>
      </c>
      <c r="K797">
        <f t="shared" si="167"/>
        <v>19</v>
      </c>
      <c r="L797">
        <f t="shared" si="168"/>
        <v>163000</v>
      </c>
      <c r="M797">
        <f t="shared" si="169"/>
        <v>10</v>
      </c>
      <c r="N797">
        <f t="shared" si="170"/>
        <v>157600</v>
      </c>
      <c r="O797">
        <f t="shared" si="171"/>
        <v>2</v>
      </c>
    </row>
    <row r="798" spans="2:15" x14ac:dyDescent="0.25">
      <c r="B798">
        <v>157800</v>
      </c>
      <c r="C798">
        <v>3</v>
      </c>
      <c r="D798">
        <v>1</v>
      </c>
      <c r="E798">
        <v>1</v>
      </c>
      <c r="F798" t="s">
        <v>182</v>
      </c>
      <c r="H798">
        <f t="shared" si="164"/>
        <v>173200</v>
      </c>
      <c r="I798">
        <f t="shared" si="165"/>
        <v>27</v>
      </c>
      <c r="J798">
        <f t="shared" si="166"/>
        <v>168200</v>
      </c>
      <c r="K798">
        <f t="shared" si="167"/>
        <v>17</v>
      </c>
      <c r="L798">
        <f t="shared" si="168"/>
        <v>163200</v>
      </c>
      <c r="M798">
        <f t="shared" si="169"/>
        <v>9</v>
      </c>
      <c r="N798">
        <f t="shared" si="170"/>
        <v>157800</v>
      </c>
      <c r="O798" t="e">
        <f t="shared" si="171"/>
        <v>#N/A</v>
      </c>
    </row>
    <row r="799" spans="2:15" x14ac:dyDescent="0.25">
      <c r="B799">
        <v>158000</v>
      </c>
      <c r="C799">
        <v>2</v>
      </c>
      <c r="D799" t="s">
        <v>182</v>
      </c>
      <c r="E799" t="s">
        <v>182</v>
      </c>
      <c r="F799" t="s">
        <v>182</v>
      </c>
      <c r="H799">
        <f t="shared" si="164"/>
        <v>173400</v>
      </c>
      <c r="I799">
        <f t="shared" si="165"/>
        <v>26</v>
      </c>
      <c r="J799">
        <f t="shared" si="166"/>
        <v>168400</v>
      </c>
      <c r="K799" t="e">
        <f t="shared" si="167"/>
        <v>#N/A</v>
      </c>
      <c r="L799">
        <f t="shared" si="168"/>
        <v>163400</v>
      </c>
      <c r="M799" t="e">
        <f t="shared" si="169"/>
        <v>#N/A</v>
      </c>
      <c r="N799">
        <f t="shared" si="170"/>
        <v>158000</v>
      </c>
      <c r="O799" t="e">
        <f t="shared" si="171"/>
        <v>#N/A</v>
      </c>
    </row>
    <row r="800" spans="2:15" x14ac:dyDescent="0.25">
      <c r="B800">
        <v>158200</v>
      </c>
      <c r="C800">
        <v>3</v>
      </c>
      <c r="D800">
        <v>2</v>
      </c>
      <c r="E800">
        <v>2</v>
      </c>
      <c r="F800">
        <v>2</v>
      </c>
      <c r="H800">
        <f t="shared" si="164"/>
        <v>173600</v>
      </c>
      <c r="I800">
        <f t="shared" si="165"/>
        <v>27</v>
      </c>
      <c r="J800">
        <f t="shared" si="166"/>
        <v>168600</v>
      </c>
      <c r="K800">
        <f t="shared" si="167"/>
        <v>18</v>
      </c>
      <c r="L800">
        <f t="shared" si="168"/>
        <v>163600</v>
      </c>
      <c r="M800">
        <f t="shared" si="169"/>
        <v>10</v>
      </c>
      <c r="N800">
        <f t="shared" si="170"/>
        <v>158200</v>
      </c>
      <c r="O800">
        <f t="shared" si="171"/>
        <v>2</v>
      </c>
    </row>
    <row r="801" spans="2:15" x14ac:dyDescent="0.25">
      <c r="B801">
        <v>158400</v>
      </c>
      <c r="C801">
        <v>4</v>
      </c>
      <c r="D801" t="s">
        <v>182</v>
      </c>
      <c r="E801" t="s">
        <v>182</v>
      </c>
      <c r="F801" t="s">
        <v>182</v>
      </c>
      <c r="H801">
        <f t="shared" si="164"/>
        <v>173800</v>
      </c>
      <c r="I801">
        <f t="shared" si="165"/>
        <v>28</v>
      </c>
      <c r="J801">
        <f t="shared" si="166"/>
        <v>168800</v>
      </c>
      <c r="K801" t="e">
        <f t="shared" si="167"/>
        <v>#N/A</v>
      </c>
      <c r="L801">
        <f t="shared" si="168"/>
        <v>163800</v>
      </c>
      <c r="M801" t="e">
        <f t="shared" si="169"/>
        <v>#N/A</v>
      </c>
      <c r="N801">
        <f t="shared" si="170"/>
        <v>158400</v>
      </c>
      <c r="O801" t="e">
        <f t="shared" si="171"/>
        <v>#N/A</v>
      </c>
    </row>
    <row r="802" spans="2:15" x14ac:dyDescent="0.25">
      <c r="B802">
        <v>158600</v>
      </c>
      <c r="C802">
        <v>5</v>
      </c>
      <c r="D802">
        <v>5</v>
      </c>
      <c r="E802">
        <v>5</v>
      </c>
      <c r="F802">
        <v>5</v>
      </c>
      <c r="H802">
        <f t="shared" si="164"/>
        <v>174000</v>
      </c>
      <c r="I802">
        <f t="shared" si="165"/>
        <v>29</v>
      </c>
      <c r="J802">
        <f t="shared" si="166"/>
        <v>169000</v>
      </c>
      <c r="K802">
        <f t="shared" si="167"/>
        <v>21</v>
      </c>
      <c r="L802">
        <f t="shared" si="168"/>
        <v>164000</v>
      </c>
      <c r="M802">
        <f t="shared" si="169"/>
        <v>13</v>
      </c>
      <c r="N802">
        <f t="shared" si="170"/>
        <v>158600</v>
      </c>
      <c r="O802">
        <f t="shared" si="171"/>
        <v>5</v>
      </c>
    </row>
    <row r="803" spans="2:15" x14ac:dyDescent="0.25">
      <c r="B803">
        <v>158800</v>
      </c>
      <c r="C803">
        <v>11</v>
      </c>
      <c r="D803">
        <v>8</v>
      </c>
      <c r="E803">
        <v>5</v>
      </c>
      <c r="F803">
        <v>8</v>
      </c>
      <c r="H803">
        <f t="shared" si="164"/>
        <v>174200</v>
      </c>
      <c r="I803">
        <f t="shared" si="165"/>
        <v>35</v>
      </c>
      <c r="J803">
        <f t="shared" si="166"/>
        <v>169200</v>
      </c>
      <c r="K803">
        <f t="shared" si="167"/>
        <v>24</v>
      </c>
      <c r="L803">
        <f t="shared" si="168"/>
        <v>164200</v>
      </c>
      <c r="M803">
        <f t="shared" si="169"/>
        <v>13</v>
      </c>
      <c r="N803">
        <f t="shared" si="170"/>
        <v>158800</v>
      </c>
      <c r="O803">
        <f t="shared" si="171"/>
        <v>8</v>
      </c>
    </row>
    <row r="804" spans="2:15" x14ac:dyDescent="0.25">
      <c r="B804">
        <v>159000</v>
      </c>
      <c r="C804">
        <v>4</v>
      </c>
      <c r="D804">
        <v>3</v>
      </c>
      <c r="E804">
        <v>3</v>
      </c>
      <c r="F804">
        <v>2</v>
      </c>
      <c r="H804">
        <f t="shared" si="164"/>
        <v>174400</v>
      </c>
      <c r="I804">
        <f t="shared" si="165"/>
        <v>28</v>
      </c>
      <c r="J804">
        <f t="shared" si="166"/>
        <v>169400</v>
      </c>
      <c r="K804">
        <f t="shared" si="167"/>
        <v>19</v>
      </c>
      <c r="L804">
        <f t="shared" si="168"/>
        <v>164400</v>
      </c>
      <c r="M804">
        <f t="shared" si="169"/>
        <v>11</v>
      </c>
      <c r="N804">
        <f t="shared" si="170"/>
        <v>159000</v>
      </c>
      <c r="O804">
        <f t="shared" si="171"/>
        <v>2</v>
      </c>
    </row>
    <row r="805" spans="2:15" x14ac:dyDescent="0.25">
      <c r="B805">
        <v>159200</v>
      </c>
      <c r="C805">
        <v>6</v>
      </c>
      <c r="D805">
        <v>2</v>
      </c>
      <c r="E805">
        <v>1</v>
      </c>
      <c r="F805">
        <v>1</v>
      </c>
      <c r="H805">
        <f t="shared" si="164"/>
        <v>174600</v>
      </c>
      <c r="I805">
        <f t="shared" si="165"/>
        <v>30</v>
      </c>
      <c r="J805">
        <f t="shared" si="166"/>
        <v>169600</v>
      </c>
      <c r="K805">
        <f t="shared" si="167"/>
        <v>18</v>
      </c>
      <c r="L805">
        <f t="shared" si="168"/>
        <v>164600</v>
      </c>
      <c r="M805">
        <f t="shared" si="169"/>
        <v>9</v>
      </c>
      <c r="N805">
        <f t="shared" si="170"/>
        <v>159200</v>
      </c>
      <c r="O805">
        <f t="shared" si="171"/>
        <v>1</v>
      </c>
    </row>
    <row r="806" spans="2:15" x14ac:dyDescent="0.25">
      <c r="B806">
        <v>159400</v>
      </c>
      <c r="C806">
        <v>5</v>
      </c>
      <c r="D806">
        <v>5</v>
      </c>
      <c r="E806">
        <v>4</v>
      </c>
      <c r="F806">
        <v>5</v>
      </c>
      <c r="H806">
        <f t="shared" si="164"/>
        <v>174800</v>
      </c>
      <c r="I806">
        <f t="shared" si="165"/>
        <v>29</v>
      </c>
      <c r="J806">
        <f t="shared" si="166"/>
        <v>169800</v>
      </c>
      <c r="K806">
        <f t="shared" si="167"/>
        <v>21</v>
      </c>
      <c r="L806">
        <f t="shared" si="168"/>
        <v>164800</v>
      </c>
      <c r="M806">
        <f t="shared" si="169"/>
        <v>12</v>
      </c>
      <c r="N806">
        <f t="shared" si="170"/>
        <v>159400</v>
      </c>
      <c r="O806">
        <f t="shared" si="171"/>
        <v>5</v>
      </c>
    </row>
    <row r="807" spans="2:15" x14ac:dyDescent="0.25">
      <c r="B807">
        <v>159600</v>
      </c>
      <c r="C807" t="s">
        <v>182</v>
      </c>
      <c r="D807" t="s">
        <v>182</v>
      </c>
      <c r="E807" t="s">
        <v>182</v>
      </c>
      <c r="F807" t="s">
        <v>182</v>
      </c>
      <c r="H807">
        <f t="shared" si="164"/>
        <v>175000</v>
      </c>
      <c r="I807" t="e">
        <f t="shared" si="165"/>
        <v>#N/A</v>
      </c>
      <c r="J807">
        <f t="shared" si="166"/>
        <v>170000</v>
      </c>
      <c r="K807" t="e">
        <f t="shared" si="167"/>
        <v>#N/A</v>
      </c>
      <c r="L807">
        <f t="shared" si="168"/>
        <v>165000</v>
      </c>
      <c r="M807" t="e">
        <f t="shared" si="169"/>
        <v>#N/A</v>
      </c>
      <c r="N807">
        <f t="shared" si="170"/>
        <v>159600</v>
      </c>
      <c r="O807" t="e">
        <f t="shared" si="171"/>
        <v>#N/A</v>
      </c>
    </row>
    <row r="808" spans="2:15" x14ac:dyDescent="0.25">
      <c r="B808">
        <v>159800</v>
      </c>
      <c r="C808">
        <v>4</v>
      </c>
      <c r="D808">
        <v>3</v>
      </c>
      <c r="E808">
        <v>3</v>
      </c>
      <c r="F808">
        <v>3</v>
      </c>
      <c r="H808">
        <f t="shared" si="164"/>
        <v>175200</v>
      </c>
      <c r="I808">
        <f t="shared" si="165"/>
        <v>28</v>
      </c>
      <c r="J808">
        <f t="shared" si="166"/>
        <v>170200</v>
      </c>
      <c r="K808">
        <f t="shared" si="167"/>
        <v>19</v>
      </c>
      <c r="L808">
        <f t="shared" si="168"/>
        <v>165200</v>
      </c>
      <c r="M808">
        <f t="shared" si="169"/>
        <v>11</v>
      </c>
      <c r="N808">
        <f t="shared" si="170"/>
        <v>159800</v>
      </c>
      <c r="O808">
        <f t="shared" si="171"/>
        <v>3</v>
      </c>
    </row>
    <row r="809" spans="2:15" x14ac:dyDescent="0.25">
      <c r="B809">
        <v>160000</v>
      </c>
      <c r="C809" t="s">
        <v>182</v>
      </c>
      <c r="D809" t="s">
        <v>182</v>
      </c>
      <c r="E809" t="s">
        <v>182</v>
      </c>
      <c r="F809" t="s">
        <v>182</v>
      </c>
      <c r="H809">
        <f t="shared" si="164"/>
        <v>175400</v>
      </c>
      <c r="I809" t="e">
        <f t="shared" si="165"/>
        <v>#N/A</v>
      </c>
      <c r="J809">
        <f t="shared" si="166"/>
        <v>170400</v>
      </c>
      <c r="K809" t="e">
        <f t="shared" si="167"/>
        <v>#N/A</v>
      </c>
      <c r="L809">
        <f t="shared" si="168"/>
        <v>165400</v>
      </c>
      <c r="M809" t="e">
        <f t="shared" si="169"/>
        <v>#N/A</v>
      </c>
      <c r="N809">
        <f t="shared" si="170"/>
        <v>160000</v>
      </c>
      <c r="O809" t="e">
        <f t="shared" si="171"/>
        <v>#N/A</v>
      </c>
    </row>
    <row r="810" spans="2:15" x14ac:dyDescent="0.25">
      <c r="B810">
        <v>160200</v>
      </c>
      <c r="C810">
        <v>3</v>
      </c>
      <c r="D810">
        <v>5</v>
      </c>
      <c r="E810">
        <v>3</v>
      </c>
      <c r="F810">
        <v>3</v>
      </c>
      <c r="H810">
        <f t="shared" si="164"/>
        <v>175600</v>
      </c>
      <c r="I810">
        <f t="shared" si="165"/>
        <v>27</v>
      </c>
      <c r="J810">
        <f t="shared" si="166"/>
        <v>170600</v>
      </c>
      <c r="K810">
        <f t="shared" si="167"/>
        <v>21</v>
      </c>
      <c r="L810">
        <f t="shared" si="168"/>
        <v>165600</v>
      </c>
      <c r="M810">
        <f t="shared" si="169"/>
        <v>11</v>
      </c>
      <c r="N810">
        <f t="shared" si="170"/>
        <v>160200</v>
      </c>
      <c r="O810">
        <f t="shared" si="171"/>
        <v>3</v>
      </c>
    </row>
    <row r="811" spans="2:15" x14ac:dyDescent="0.25">
      <c r="B811">
        <v>160400</v>
      </c>
      <c r="C811">
        <v>5</v>
      </c>
      <c r="D811">
        <v>3</v>
      </c>
      <c r="E811">
        <v>3</v>
      </c>
      <c r="F811">
        <v>3</v>
      </c>
      <c r="H811">
        <f t="shared" si="164"/>
        <v>175800</v>
      </c>
      <c r="I811">
        <f t="shared" si="165"/>
        <v>29</v>
      </c>
      <c r="J811">
        <f t="shared" si="166"/>
        <v>170800</v>
      </c>
      <c r="K811">
        <f t="shared" si="167"/>
        <v>19</v>
      </c>
      <c r="L811">
        <f t="shared" si="168"/>
        <v>165800</v>
      </c>
      <c r="M811">
        <f t="shared" si="169"/>
        <v>11</v>
      </c>
      <c r="N811">
        <f t="shared" si="170"/>
        <v>160400</v>
      </c>
      <c r="O811">
        <f t="shared" si="171"/>
        <v>3</v>
      </c>
    </row>
    <row r="812" spans="2:15" x14ac:dyDescent="0.25">
      <c r="B812">
        <v>160600</v>
      </c>
      <c r="C812">
        <v>7</v>
      </c>
      <c r="D812">
        <v>2</v>
      </c>
      <c r="E812">
        <v>2</v>
      </c>
      <c r="F812">
        <v>2</v>
      </c>
      <c r="H812">
        <f t="shared" si="164"/>
        <v>176000</v>
      </c>
      <c r="I812">
        <f t="shared" si="165"/>
        <v>31</v>
      </c>
      <c r="J812">
        <f t="shared" si="166"/>
        <v>171000</v>
      </c>
      <c r="K812">
        <f t="shared" si="167"/>
        <v>18</v>
      </c>
      <c r="L812">
        <f t="shared" si="168"/>
        <v>166000</v>
      </c>
      <c r="M812">
        <f t="shared" si="169"/>
        <v>10</v>
      </c>
      <c r="N812">
        <f t="shared" si="170"/>
        <v>160600</v>
      </c>
      <c r="O812">
        <f t="shared" si="171"/>
        <v>2</v>
      </c>
    </row>
    <row r="813" spans="2:15" x14ac:dyDescent="0.25">
      <c r="B813">
        <v>160800</v>
      </c>
      <c r="C813">
        <v>3</v>
      </c>
      <c r="D813">
        <v>3</v>
      </c>
      <c r="E813">
        <v>3</v>
      </c>
      <c r="F813">
        <v>3</v>
      </c>
      <c r="H813">
        <f t="shared" si="164"/>
        <v>176200</v>
      </c>
      <c r="I813">
        <f t="shared" si="165"/>
        <v>27</v>
      </c>
      <c r="J813">
        <f t="shared" si="166"/>
        <v>171200</v>
      </c>
      <c r="K813">
        <f t="shared" si="167"/>
        <v>19</v>
      </c>
      <c r="L813">
        <f t="shared" si="168"/>
        <v>166200</v>
      </c>
      <c r="M813">
        <f t="shared" si="169"/>
        <v>11</v>
      </c>
      <c r="N813">
        <f t="shared" si="170"/>
        <v>160800</v>
      </c>
      <c r="O813">
        <f t="shared" si="171"/>
        <v>3</v>
      </c>
    </row>
    <row r="814" spans="2:15" x14ac:dyDescent="0.25">
      <c r="B814">
        <v>161000</v>
      </c>
      <c r="C814">
        <v>4</v>
      </c>
      <c r="D814">
        <v>2</v>
      </c>
      <c r="E814">
        <v>2</v>
      </c>
      <c r="F814">
        <v>2</v>
      </c>
      <c r="H814">
        <f t="shared" si="164"/>
        <v>176400</v>
      </c>
      <c r="I814">
        <f t="shared" si="165"/>
        <v>28</v>
      </c>
      <c r="J814">
        <f t="shared" si="166"/>
        <v>171400</v>
      </c>
      <c r="K814">
        <f t="shared" si="167"/>
        <v>18</v>
      </c>
      <c r="L814">
        <f t="shared" si="168"/>
        <v>166400</v>
      </c>
      <c r="M814">
        <f t="shared" si="169"/>
        <v>10</v>
      </c>
      <c r="N814">
        <f t="shared" si="170"/>
        <v>161000</v>
      </c>
      <c r="O814">
        <f t="shared" si="171"/>
        <v>2</v>
      </c>
    </row>
    <row r="815" spans="2:15" x14ac:dyDescent="0.25">
      <c r="B815">
        <v>161200</v>
      </c>
      <c r="C815">
        <v>3</v>
      </c>
      <c r="D815">
        <v>2</v>
      </c>
      <c r="E815">
        <v>2</v>
      </c>
      <c r="F815">
        <v>2</v>
      </c>
      <c r="H815">
        <f t="shared" si="164"/>
        <v>176600</v>
      </c>
      <c r="I815">
        <f t="shared" si="165"/>
        <v>27</v>
      </c>
      <c r="J815">
        <f t="shared" si="166"/>
        <v>171600</v>
      </c>
      <c r="K815">
        <f t="shared" si="167"/>
        <v>18</v>
      </c>
      <c r="L815">
        <f t="shared" si="168"/>
        <v>166600</v>
      </c>
      <c r="M815">
        <f t="shared" si="169"/>
        <v>10</v>
      </c>
      <c r="N815">
        <f t="shared" si="170"/>
        <v>161200</v>
      </c>
      <c r="O815">
        <f t="shared" si="171"/>
        <v>2</v>
      </c>
    </row>
    <row r="816" spans="2:15" x14ac:dyDescent="0.25">
      <c r="B816">
        <v>161400</v>
      </c>
      <c r="C816">
        <v>10</v>
      </c>
      <c r="D816">
        <v>7</v>
      </c>
      <c r="E816">
        <v>8</v>
      </c>
      <c r="F816">
        <v>7</v>
      </c>
      <c r="H816">
        <f t="shared" si="164"/>
        <v>176800</v>
      </c>
      <c r="I816">
        <f t="shared" si="165"/>
        <v>34</v>
      </c>
      <c r="J816">
        <f t="shared" si="166"/>
        <v>171800</v>
      </c>
      <c r="K816">
        <f t="shared" si="167"/>
        <v>23</v>
      </c>
      <c r="L816">
        <f t="shared" si="168"/>
        <v>166800</v>
      </c>
      <c r="M816">
        <f t="shared" si="169"/>
        <v>16</v>
      </c>
      <c r="N816">
        <f t="shared" si="170"/>
        <v>161400</v>
      </c>
      <c r="O816">
        <f t="shared" si="171"/>
        <v>7</v>
      </c>
    </row>
    <row r="817" spans="2:15" x14ac:dyDescent="0.25">
      <c r="B817">
        <v>161600</v>
      </c>
      <c r="C817">
        <v>2</v>
      </c>
      <c r="D817">
        <v>1</v>
      </c>
      <c r="E817">
        <v>1</v>
      </c>
      <c r="F817">
        <v>1</v>
      </c>
      <c r="H817">
        <f t="shared" si="164"/>
        <v>177000</v>
      </c>
      <c r="I817">
        <f t="shared" si="165"/>
        <v>26</v>
      </c>
      <c r="J817">
        <f t="shared" si="166"/>
        <v>172000</v>
      </c>
      <c r="K817">
        <f t="shared" si="167"/>
        <v>17</v>
      </c>
      <c r="L817">
        <f t="shared" si="168"/>
        <v>167000</v>
      </c>
      <c r="M817">
        <f t="shared" si="169"/>
        <v>9</v>
      </c>
      <c r="N817">
        <f t="shared" si="170"/>
        <v>161600</v>
      </c>
      <c r="O817">
        <f t="shared" si="171"/>
        <v>1</v>
      </c>
    </row>
    <row r="818" spans="2:15" x14ac:dyDescent="0.25">
      <c r="B818">
        <v>161800</v>
      </c>
      <c r="C818">
        <v>7</v>
      </c>
      <c r="D818">
        <v>3</v>
      </c>
      <c r="E818">
        <v>3</v>
      </c>
      <c r="F818">
        <v>3</v>
      </c>
      <c r="H818">
        <f t="shared" si="164"/>
        <v>177200</v>
      </c>
      <c r="I818">
        <f t="shared" si="165"/>
        <v>31</v>
      </c>
      <c r="J818">
        <f t="shared" si="166"/>
        <v>172200</v>
      </c>
      <c r="K818">
        <f t="shared" si="167"/>
        <v>19</v>
      </c>
      <c r="L818">
        <f t="shared" si="168"/>
        <v>167200</v>
      </c>
      <c r="M818">
        <f t="shared" si="169"/>
        <v>11</v>
      </c>
      <c r="N818">
        <f t="shared" si="170"/>
        <v>161800</v>
      </c>
      <c r="O818">
        <f t="shared" si="171"/>
        <v>3</v>
      </c>
    </row>
    <row r="819" spans="2:15" x14ac:dyDescent="0.25">
      <c r="B819">
        <v>162000</v>
      </c>
      <c r="C819">
        <v>1</v>
      </c>
      <c r="D819">
        <v>1</v>
      </c>
      <c r="E819">
        <v>1</v>
      </c>
      <c r="F819">
        <v>1</v>
      </c>
      <c r="H819">
        <f t="shared" si="164"/>
        <v>177400</v>
      </c>
      <c r="I819">
        <f t="shared" si="165"/>
        <v>25</v>
      </c>
      <c r="J819">
        <f t="shared" si="166"/>
        <v>172400</v>
      </c>
      <c r="K819">
        <f t="shared" si="167"/>
        <v>17</v>
      </c>
      <c r="L819">
        <f t="shared" si="168"/>
        <v>167400</v>
      </c>
      <c r="M819">
        <f t="shared" si="169"/>
        <v>9</v>
      </c>
      <c r="N819">
        <f t="shared" si="170"/>
        <v>162000</v>
      </c>
      <c r="O819">
        <f t="shared" si="171"/>
        <v>1</v>
      </c>
    </row>
    <row r="820" spans="2:15" x14ac:dyDescent="0.25">
      <c r="B820">
        <v>162200</v>
      </c>
      <c r="C820">
        <v>4</v>
      </c>
      <c r="D820">
        <v>1</v>
      </c>
      <c r="E820">
        <v>1</v>
      </c>
      <c r="F820">
        <v>1</v>
      </c>
      <c r="H820">
        <f t="shared" si="164"/>
        <v>177600</v>
      </c>
      <c r="I820">
        <f t="shared" si="165"/>
        <v>28</v>
      </c>
      <c r="J820">
        <f t="shared" si="166"/>
        <v>172600</v>
      </c>
      <c r="K820">
        <f t="shared" si="167"/>
        <v>17</v>
      </c>
      <c r="L820">
        <f t="shared" si="168"/>
        <v>167600</v>
      </c>
      <c r="M820">
        <f t="shared" si="169"/>
        <v>9</v>
      </c>
      <c r="N820">
        <f t="shared" si="170"/>
        <v>162200</v>
      </c>
      <c r="O820">
        <f t="shared" si="171"/>
        <v>1</v>
      </c>
    </row>
    <row r="821" spans="2:15" x14ac:dyDescent="0.25">
      <c r="B821">
        <v>162400</v>
      </c>
      <c r="C821">
        <v>5</v>
      </c>
      <c r="D821">
        <v>4</v>
      </c>
      <c r="E821">
        <v>3</v>
      </c>
      <c r="F821">
        <v>4</v>
      </c>
      <c r="H821">
        <f t="shared" si="164"/>
        <v>177800</v>
      </c>
      <c r="I821">
        <f t="shared" si="165"/>
        <v>29</v>
      </c>
      <c r="J821">
        <f t="shared" si="166"/>
        <v>172800</v>
      </c>
      <c r="K821">
        <f t="shared" si="167"/>
        <v>20</v>
      </c>
      <c r="L821">
        <f t="shared" si="168"/>
        <v>167800</v>
      </c>
      <c r="M821">
        <f t="shared" si="169"/>
        <v>11</v>
      </c>
      <c r="N821">
        <f t="shared" si="170"/>
        <v>162400</v>
      </c>
      <c r="O821">
        <f t="shared" si="171"/>
        <v>4</v>
      </c>
    </row>
    <row r="822" spans="2:15" x14ac:dyDescent="0.25">
      <c r="B822">
        <v>162600</v>
      </c>
      <c r="C822">
        <v>2</v>
      </c>
      <c r="D822">
        <v>3</v>
      </c>
      <c r="E822">
        <v>2</v>
      </c>
      <c r="F822">
        <v>2</v>
      </c>
      <c r="H822">
        <f t="shared" si="164"/>
        <v>178000</v>
      </c>
      <c r="I822">
        <f t="shared" si="165"/>
        <v>26</v>
      </c>
      <c r="J822">
        <f t="shared" si="166"/>
        <v>173000</v>
      </c>
      <c r="K822">
        <f t="shared" si="167"/>
        <v>19</v>
      </c>
      <c r="L822">
        <f t="shared" si="168"/>
        <v>168000</v>
      </c>
      <c r="M822">
        <f t="shared" si="169"/>
        <v>10</v>
      </c>
      <c r="N822">
        <f t="shared" si="170"/>
        <v>162600</v>
      </c>
      <c r="O822">
        <f t="shared" si="171"/>
        <v>2</v>
      </c>
    </row>
    <row r="823" spans="2:15" x14ac:dyDescent="0.25">
      <c r="B823">
        <v>162800</v>
      </c>
      <c r="C823">
        <v>2</v>
      </c>
      <c r="D823">
        <v>2</v>
      </c>
      <c r="E823">
        <v>2</v>
      </c>
      <c r="F823">
        <v>2</v>
      </c>
      <c r="H823">
        <f t="shared" si="164"/>
        <v>178200</v>
      </c>
      <c r="I823">
        <f t="shared" si="165"/>
        <v>26</v>
      </c>
      <c r="J823">
        <f t="shared" si="166"/>
        <v>173200</v>
      </c>
      <c r="K823">
        <f t="shared" si="167"/>
        <v>18</v>
      </c>
      <c r="L823">
        <f t="shared" si="168"/>
        <v>168200</v>
      </c>
      <c r="M823">
        <f t="shared" si="169"/>
        <v>10</v>
      </c>
      <c r="N823">
        <f t="shared" si="170"/>
        <v>162800</v>
      </c>
      <c r="O823">
        <f t="shared" si="171"/>
        <v>2</v>
      </c>
    </row>
    <row r="824" spans="2:15" x14ac:dyDescent="0.25">
      <c r="B824">
        <v>163000</v>
      </c>
      <c r="C824">
        <v>2</v>
      </c>
      <c r="D824">
        <v>2</v>
      </c>
      <c r="E824">
        <v>2</v>
      </c>
      <c r="F824">
        <v>2</v>
      </c>
      <c r="H824">
        <f t="shared" si="164"/>
        <v>178400</v>
      </c>
      <c r="I824">
        <f t="shared" si="165"/>
        <v>26</v>
      </c>
      <c r="J824">
        <f t="shared" si="166"/>
        <v>173400</v>
      </c>
      <c r="K824">
        <f t="shared" si="167"/>
        <v>18</v>
      </c>
      <c r="L824">
        <f t="shared" si="168"/>
        <v>168400</v>
      </c>
      <c r="M824">
        <f t="shared" si="169"/>
        <v>10</v>
      </c>
      <c r="N824">
        <f t="shared" si="170"/>
        <v>163000</v>
      </c>
      <c r="O824">
        <f t="shared" si="171"/>
        <v>2</v>
      </c>
    </row>
    <row r="825" spans="2:15" x14ac:dyDescent="0.25">
      <c r="B825">
        <v>163200</v>
      </c>
      <c r="C825">
        <v>2</v>
      </c>
      <c r="D825" t="s">
        <v>182</v>
      </c>
      <c r="E825" t="s">
        <v>182</v>
      </c>
      <c r="F825" t="s">
        <v>182</v>
      </c>
      <c r="H825">
        <f t="shared" si="164"/>
        <v>178600</v>
      </c>
      <c r="I825">
        <f t="shared" si="165"/>
        <v>26</v>
      </c>
      <c r="J825">
        <f t="shared" si="166"/>
        <v>173600</v>
      </c>
      <c r="K825" t="e">
        <f t="shared" si="167"/>
        <v>#N/A</v>
      </c>
      <c r="L825">
        <f t="shared" si="168"/>
        <v>168600</v>
      </c>
      <c r="M825" t="e">
        <f t="shared" si="169"/>
        <v>#N/A</v>
      </c>
      <c r="N825">
        <f t="shared" si="170"/>
        <v>163200</v>
      </c>
      <c r="O825" t="e">
        <f t="shared" si="171"/>
        <v>#N/A</v>
      </c>
    </row>
    <row r="826" spans="2:15" x14ac:dyDescent="0.25">
      <c r="B826">
        <v>163400</v>
      </c>
      <c r="C826">
        <v>2</v>
      </c>
      <c r="D826" t="s">
        <v>182</v>
      </c>
      <c r="E826" t="s">
        <v>182</v>
      </c>
      <c r="F826" t="s">
        <v>182</v>
      </c>
      <c r="H826">
        <f t="shared" si="164"/>
        <v>178800</v>
      </c>
      <c r="I826">
        <f t="shared" si="165"/>
        <v>26</v>
      </c>
      <c r="J826">
        <f t="shared" si="166"/>
        <v>173800</v>
      </c>
      <c r="K826" t="e">
        <f t="shared" si="167"/>
        <v>#N/A</v>
      </c>
      <c r="L826">
        <f t="shared" si="168"/>
        <v>168800</v>
      </c>
      <c r="M826" t="e">
        <f t="shared" si="169"/>
        <v>#N/A</v>
      </c>
      <c r="N826">
        <f t="shared" si="170"/>
        <v>163400</v>
      </c>
      <c r="O826" t="e">
        <f t="shared" si="171"/>
        <v>#N/A</v>
      </c>
    </row>
    <row r="827" spans="2:15" x14ac:dyDescent="0.25">
      <c r="B827">
        <v>163600</v>
      </c>
      <c r="C827">
        <v>1</v>
      </c>
      <c r="D827" t="s">
        <v>182</v>
      </c>
      <c r="E827" t="s">
        <v>182</v>
      </c>
      <c r="F827" t="s">
        <v>182</v>
      </c>
      <c r="H827">
        <f t="shared" si="164"/>
        <v>179000</v>
      </c>
      <c r="I827">
        <f t="shared" si="165"/>
        <v>25</v>
      </c>
      <c r="J827">
        <f t="shared" si="166"/>
        <v>174000</v>
      </c>
      <c r="K827" t="e">
        <f t="shared" si="167"/>
        <v>#N/A</v>
      </c>
      <c r="L827">
        <f t="shared" si="168"/>
        <v>169000</v>
      </c>
      <c r="M827" t="e">
        <f t="shared" si="169"/>
        <v>#N/A</v>
      </c>
      <c r="N827">
        <f t="shared" si="170"/>
        <v>163600</v>
      </c>
      <c r="O827" t="e">
        <f t="shared" si="171"/>
        <v>#N/A</v>
      </c>
    </row>
    <row r="828" spans="2:15" x14ac:dyDescent="0.25">
      <c r="B828">
        <v>163800</v>
      </c>
      <c r="C828">
        <v>11</v>
      </c>
      <c r="D828">
        <v>8</v>
      </c>
      <c r="E828">
        <v>7</v>
      </c>
      <c r="F828">
        <v>7</v>
      </c>
      <c r="H828">
        <f t="shared" si="164"/>
        <v>179200</v>
      </c>
      <c r="I828">
        <f t="shared" si="165"/>
        <v>35</v>
      </c>
      <c r="J828">
        <f t="shared" si="166"/>
        <v>174200</v>
      </c>
      <c r="K828">
        <f t="shared" si="167"/>
        <v>24</v>
      </c>
      <c r="L828">
        <f t="shared" si="168"/>
        <v>169200</v>
      </c>
      <c r="M828">
        <f t="shared" si="169"/>
        <v>15</v>
      </c>
      <c r="N828">
        <f t="shared" si="170"/>
        <v>163800</v>
      </c>
      <c r="O828">
        <f t="shared" si="171"/>
        <v>7</v>
      </c>
    </row>
    <row r="829" spans="2:15" x14ac:dyDescent="0.25">
      <c r="B829">
        <v>164000</v>
      </c>
      <c r="C829" t="s">
        <v>182</v>
      </c>
      <c r="D829" t="s">
        <v>182</v>
      </c>
      <c r="E829" t="s">
        <v>182</v>
      </c>
      <c r="F829" t="s">
        <v>182</v>
      </c>
      <c r="H829">
        <f t="shared" si="164"/>
        <v>179400</v>
      </c>
      <c r="I829" t="e">
        <f t="shared" si="165"/>
        <v>#N/A</v>
      </c>
      <c r="J829">
        <f t="shared" si="166"/>
        <v>174400</v>
      </c>
      <c r="K829" t="e">
        <f t="shared" si="167"/>
        <v>#N/A</v>
      </c>
      <c r="L829">
        <f t="shared" si="168"/>
        <v>169400</v>
      </c>
      <c r="M829" t="e">
        <f t="shared" si="169"/>
        <v>#N/A</v>
      </c>
      <c r="N829">
        <f t="shared" si="170"/>
        <v>164000</v>
      </c>
      <c r="O829" t="e">
        <f t="shared" si="171"/>
        <v>#N/A</v>
      </c>
    </row>
    <row r="830" spans="2:15" x14ac:dyDescent="0.25">
      <c r="B830">
        <v>164200</v>
      </c>
      <c r="C830">
        <v>4</v>
      </c>
      <c r="D830">
        <v>4</v>
      </c>
      <c r="E830">
        <v>3</v>
      </c>
      <c r="F830">
        <v>4</v>
      </c>
      <c r="H830">
        <f t="shared" si="164"/>
        <v>179600</v>
      </c>
      <c r="I830">
        <f t="shared" si="165"/>
        <v>28</v>
      </c>
      <c r="J830">
        <f t="shared" si="166"/>
        <v>174600</v>
      </c>
      <c r="K830">
        <f t="shared" si="167"/>
        <v>20</v>
      </c>
      <c r="L830">
        <f t="shared" si="168"/>
        <v>169600</v>
      </c>
      <c r="M830">
        <f t="shared" si="169"/>
        <v>11</v>
      </c>
      <c r="N830">
        <f t="shared" si="170"/>
        <v>164200</v>
      </c>
      <c r="O830">
        <f t="shared" si="171"/>
        <v>4</v>
      </c>
    </row>
    <row r="831" spans="2:15" x14ac:dyDescent="0.25">
      <c r="B831">
        <v>164400</v>
      </c>
      <c r="C831">
        <v>2</v>
      </c>
      <c r="D831">
        <v>2</v>
      </c>
      <c r="E831">
        <v>2</v>
      </c>
      <c r="F831">
        <v>1</v>
      </c>
      <c r="H831">
        <f t="shared" si="164"/>
        <v>179800</v>
      </c>
      <c r="I831">
        <f t="shared" si="165"/>
        <v>26</v>
      </c>
      <c r="J831">
        <f t="shared" si="166"/>
        <v>174800</v>
      </c>
      <c r="K831">
        <f t="shared" si="167"/>
        <v>18</v>
      </c>
      <c r="L831">
        <f t="shared" si="168"/>
        <v>169800</v>
      </c>
      <c r="M831">
        <f t="shared" si="169"/>
        <v>10</v>
      </c>
      <c r="N831">
        <f t="shared" si="170"/>
        <v>164400</v>
      </c>
      <c r="O831">
        <f t="shared" si="171"/>
        <v>1</v>
      </c>
    </row>
    <row r="832" spans="2:15" x14ac:dyDescent="0.25">
      <c r="B832">
        <v>164600</v>
      </c>
      <c r="C832">
        <v>1</v>
      </c>
      <c r="D832" t="s">
        <v>182</v>
      </c>
      <c r="E832" t="s">
        <v>182</v>
      </c>
      <c r="F832" t="s">
        <v>182</v>
      </c>
      <c r="H832">
        <f t="shared" si="164"/>
        <v>180000</v>
      </c>
      <c r="I832">
        <f t="shared" si="165"/>
        <v>25</v>
      </c>
      <c r="J832">
        <f t="shared" si="166"/>
        <v>175000</v>
      </c>
      <c r="K832" t="e">
        <f t="shared" si="167"/>
        <v>#N/A</v>
      </c>
      <c r="L832">
        <f t="shared" si="168"/>
        <v>170000</v>
      </c>
      <c r="M832" t="e">
        <f t="shared" si="169"/>
        <v>#N/A</v>
      </c>
      <c r="N832">
        <f t="shared" si="170"/>
        <v>164600</v>
      </c>
      <c r="O832" t="e">
        <f t="shared" si="171"/>
        <v>#N/A</v>
      </c>
    </row>
    <row r="833" spans="2:15" x14ac:dyDescent="0.25">
      <c r="B833">
        <v>164800</v>
      </c>
      <c r="C833">
        <v>1</v>
      </c>
      <c r="D833" t="s">
        <v>182</v>
      </c>
      <c r="E833" t="s">
        <v>182</v>
      </c>
      <c r="F833" t="s">
        <v>182</v>
      </c>
      <c r="H833">
        <f t="shared" si="164"/>
        <v>180200</v>
      </c>
      <c r="I833">
        <f t="shared" si="165"/>
        <v>25</v>
      </c>
      <c r="J833">
        <f t="shared" si="166"/>
        <v>175200</v>
      </c>
      <c r="K833" t="e">
        <f t="shared" si="167"/>
        <v>#N/A</v>
      </c>
      <c r="L833">
        <f t="shared" si="168"/>
        <v>170200</v>
      </c>
      <c r="M833" t="e">
        <f t="shared" si="169"/>
        <v>#N/A</v>
      </c>
      <c r="N833">
        <f t="shared" si="170"/>
        <v>164800</v>
      </c>
      <c r="O833" t="e">
        <f t="shared" si="171"/>
        <v>#N/A</v>
      </c>
    </row>
    <row r="834" spans="2:15" x14ac:dyDescent="0.25">
      <c r="B834">
        <v>165000</v>
      </c>
      <c r="C834" t="s">
        <v>182</v>
      </c>
      <c r="D834" t="s">
        <v>182</v>
      </c>
      <c r="E834" t="s">
        <v>182</v>
      </c>
      <c r="F834" t="s">
        <v>182</v>
      </c>
      <c r="H834">
        <f t="shared" si="164"/>
        <v>180400</v>
      </c>
      <c r="I834" t="e">
        <f t="shared" si="165"/>
        <v>#N/A</v>
      </c>
      <c r="J834">
        <f t="shared" si="166"/>
        <v>175400</v>
      </c>
      <c r="K834" t="e">
        <f t="shared" si="167"/>
        <v>#N/A</v>
      </c>
      <c r="L834">
        <f t="shared" si="168"/>
        <v>170400</v>
      </c>
      <c r="M834" t="e">
        <f t="shared" si="169"/>
        <v>#N/A</v>
      </c>
      <c r="N834">
        <f t="shared" si="170"/>
        <v>165000</v>
      </c>
      <c r="O834" t="e">
        <f t="shared" si="171"/>
        <v>#N/A</v>
      </c>
    </row>
    <row r="835" spans="2:15" x14ac:dyDescent="0.25">
      <c r="B835">
        <v>165200</v>
      </c>
      <c r="C835">
        <v>3</v>
      </c>
      <c r="D835">
        <v>5</v>
      </c>
      <c r="E835">
        <v>4</v>
      </c>
      <c r="F835">
        <v>5</v>
      </c>
      <c r="H835">
        <f t="shared" si="164"/>
        <v>180600</v>
      </c>
      <c r="I835">
        <f t="shared" si="165"/>
        <v>27</v>
      </c>
      <c r="J835">
        <f t="shared" si="166"/>
        <v>175600</v>
      </c>
      <c r="K835">
        <f t="shared" si="167"/>
        <v>21</v>
      </c>
      <c r="L835">
        <f t="shared" si="168"/>
        <v>170600</v>
      </c>
      <c r="M835">
        <f t="shared" si="169"/>
        <v>12</v>
      </c>
      <c r="N835">
        <f t="shared" si="170"/>
        <v>165200</v>
      </c>
      <c r="O835">
        <f t="shared" si="171"/>
        <v>5</v>
      </c>
    </row>
    <row r="836" spans="2:15" x14ac:dyDescent="0.25">
      <c r="B836">
        <v>165400</v>
      </c>
      <c r="C836">
        <v>1</v>
      </c>
      <c r="D836">
        <v>1</v>
      </c>
      <c r="E836">
        <v>1</v>
      </c>
      <c r="F836">
        <v>1</v>
      </c>
      <c r="H836">
        <f t="shared" si="164"/>
        <v>180800</v>
      </c>
      <c r="I836">
        <f t="shared" si="165"/>
        <v>25</v>
      </c>
      <c r="J836">
        <f t="shared" si="166"/>
        <v>175800</v>
      </c>
      <c r="K836">
        <f t="shared" si="167"/>
        <v>17</v>
      </c>
      <c r="L836">
        <f t="shared" si="168"/>
        <v>170800</v>
      </c>
      <c r="M836">
        <f t="shared" si="169"/>
        <v>9</v>
      </c>
      <c r="N836">
        <f t="shared" si="170"/>
        <v>165400</v>
      </c>
      <c r="O836">
        <f t="shared" si="171"/>
        <v>1</v>
      </c>
    </row>
    <row r="837" spans="2:15" x14ac:dyDescent="0.25">
      <c r="B837">
        <v>165600</v>
      </c>
      <c r="C837">
        <v>1</v>
      </c>
      <c r="D837" t="s">
        <v>182</v>
      </c>
      <c r="E837" t="s">
        <v>182</v>
      </c>
      <c r="F837" t="s">
        <v>182</v>
      </c>
      <c r="H837">
        <f t="shared" si="164"/>
        <v>181000</v>
      </c>
      <c r="I837">
        <f t="shared" si="165"/>
        <v>25</v>
      </c>
      <c r="J837">
        <f t="shared" si="166"/>
        <v>176000</v>
      </c>
      <c r="K837" t="e">
        <f t="shared" si="167"/>
        <v>#N/A</v>
      </c>
      <c r="L837">
        <f t="shared" si="168"/>
        <v>171000</v>
      </c>
      <c r="M837" t="e">
        <f t="shared" si="169"/>
        <v>#N/A</v>
      </c>
      <c r="N837">
        <f t="shared" si="170"/>
        <v>165600</v>
      </c>
      <c r="O837" t="e">
        <f t="shared" si="171"/>
        <v>#N/A</v>
      </c>
    </row>
    <row r="838" spans="2:15" x14ac:dyDescent="0.25">
      <c r="B838">
        <v>165800</v>
      </c>
      <c r="C838">
        <v>1</v>
      </c>
      <c r="D838">
        <v>1</v>
      </c>
      <c r="E838">
        <v>1</v>
      </c>
      <c r="F838">
        <v>1</v>
      </c>
      <c r="H838">
        <f t="shared" si="164"/>
        <v>181200</v>
      </c>
      <c r="I838">
        <f t="shared" si="165"/>
        <v>25</v>
      </c>
      <c r="J838">
        <f t="shared" si="166"/>
        <v>176200</v>
      </c>
      <c r="K838">
        <f t="shared" si="167"/>
        <v>17</v>
      </c>
      <c r="L838">
        <f t="shared" si="168"/>
        <v>171200</v>
      </c>
      <c r="M838">
        <f t="shared" si="169"/>
        <v>9</v>
      </c>
      <c r="N838">
        <f t="shared" si="170"/>
        <v>165800</v>
      </c>
      <c r="O838">
        <f t="shared" si="171"/>
        <v>1</v>
      </c>
    </row>
    <row r="839" spans="2:15" x14ac:dyDescent="0.25">
      <c r="B839">
        <v>166000</v>
      </c>
      <c r="C839" t="s">
        <v>182</v>
      </c>
      <c r="D839" t="s">
        <v>182</v>
      </c>
      <c r="E839" t="s">
        <v>182</v>
      </c>
      <c r="F839" t="s">
        <v>182</v>
      </c>
      <c r="H839">
        <f t="shared" si="164"/>
        <v>181400</v>
      </c>
      <c r="I839" t="e">
        <f t="shared" si="165"/>
        <v>#N/A</v>
      </c>
      <c r="J839">
        <f t="shared" si="166"/>
        <v>176400</v>
      </c>
      <c r="K839" t="e">
        <f t="shared" si="167"/>
        <v>#N/A</v>
      </c>
      <c r="L839">
        <f t="shared" si="168"/>
        <v>171400</v>
      </c>
      <c r="M839" t="e">
        <f t="shared" si="169"/>
        <v>#N/A</v>
      </c>
      <c r="N839">
        <f t="shared" si="170"/>
        <v>166000</v>
      </c>
      <c r="O839" t="e">
        <f t="shared" si="171"/>
        <v>#N/A</v>
      </c>
    </row>
    <row r="840" spans="2:15" x14ac:dyDescent="0.25">
      <c r="B840">
        <v>166200</v>
      </c>
      <c r="C840">
        <v>5</v>
      </c>
      <c r="D840">
        <v>3</v>
      </c>
      <c r="E840">
        <v>4</v>
      </c>
      <c r="F840">
        <v>5</v>
      </c>
      <c r="H840">
        <f t="shared" si="164"/>
        <v>181600</v>
      </c>
      <c r="I840">
        <f t="shared" si="165"/>
        <v>29</v>
      </c>
      <c r="J840">
        <f t="shared" si="166"/>
        <v>176600</v>
      </c>
      <c r="K840">
        <f t="shared" si="167"/>
        <v>19</v>
      </c>
      <c r="L840">
        <f t="shared" si="168"/>
        <v>171600</v>
      </c>
      <c r="M840">
        <f t="shared" si="169"/>
        <v>12</v>
      </c>
      <c r="N840">
        <f t="shared" si="170"/>
        <v>166200</v>
      </c>
      <c r="O840">
        <f t="shared" si="171"/>
        <v>5</v>
      </c>
    </row>
    <row r="841" spans="2:15" x14ac:dyDescent="0.25">
      <c r="B841">
        <v>166400</v>
      </c>
      <c r="C841">
        <v>9</v>
      </c>
      <c r="D841">
        <v>5</v>
      </c>
      <c r="E841">
        <v>5</v>
      </c>
      <c r="F841">
        <v>4</v>
      </c>
      <c r="H841">
        <f t="shared" si="164"/>
        <v>181800</v>
      </c>
      <c r="I841">
        <f t="shared" si="165"/>
        <v>33</v>
      </c>
      <c r="J841">
        <f t="shared" si="166"/>
        <v>176800</v>
      </c>
      <c r="K841">
        <f t="shared" si="167"/>
        <v>21</v>
      </c>
      <c r="L841">
        <f t="shared" si="168"/>
        <v>171800</v>
      </c>
      <c r="M841">
        <f t="shared" si="169"/>
        <v>13</v>
      </c>
      <c r="N841">
        <f t="shared" si="170"/>
        <v>166400</v>
      </c>
      <c r="O841">
        <f t="shared" si="171"/>
        <v>4</v>
      </c>
    </row>
    <row r="842" spans="2:15" x14ac:dyDescent="0.25">
      <c r="B842">
        <v>166600</v>
      </c>
      <c r="C842">
        <v>4</v>
      </c>
      <c r="D842">
        <v>2</v>
      </c>
      <c r="E842">
        <v>2</v>
      </c>
      <c r="F842">
        <v>2</v>
      </c>
      <c r="H842">
        <f t="shared" si="164"/>
        <v>182000</v>
      </c>
      <c r="I842">
        <f t="shared" si="165"/>
        <v>28</v>
      </c>
      <c r="J842">
        <f t="shared" si="166"/>
        <v>177000</v>
      </c>
      <c r="K842">
        <f t="shared" si="167"/>
        <v>18</v>
      </c>
      <c r="L842">
        <f t="shared" si="168"/>
        <v>172000</v>
      </c>
      <c r="M842">
        <f t="shared" si="169"/>
        <v>10</v>
      </c>
      <c r="N842">
        <f t="shared" si="170"/>
        <v>166600</v>
      </c>
      <c r="O842">
        <f t="shared" si="171"/>
        <v>2</v>
      </c>
    </row>
    <row r="843" spans="2:15" x14ac:dyDescent="0.25">
      <c r="B843">
        <v>166800</v>
      </c>
      <c r="C843">
        <v>7</v>
      </c>
      <c r="D843">
        <v>6</v>
      </c>
      <c r="E843">
        <v>6</v>
      </c>
      <c r="F843">
        <v>4</v>
      </c>
      <c r="H843">
        <f t="shared" si="164"/>
        <v>182200</v>
      </c>
      <c r="I843">
        <f t="shared" si="165"/>
        <v>31</v>
      </c>
      <c r="J843">
        <f t="shared" si="166"/>
        <v>177200</v>
      </c>
      <c r="K843">
        <f t="shared" si="167"/>
        <v>22</v>
      </c>
      <c r="L843">
        <f t="shared" si="168"/>
        <v>172200</v>
      </c>
      <c r="M843">
        <f t="shared" si="169"/>
        <v>14</v>
      </c>
      <c r="N843">
        <f t="shared" si="170"/>
        <v>166800</v>
      </c>
      <c r="O843">
        <f t="shared" si="171"/>
        <v>4</v>
      </c>
    </row>
    <row r="844" spans="2:15" x14ac:dyDescent="0.25">
      <c r="B844">
        <v>167000</v>
      </c>
      <c r="C844">
        <v>3</v>
      </c>
      <c r="D844">
        <v>2</v>
      </c>
      <c r="E844">
        <v>2</v>
      </c>
      <c r="F844">
        <v>2</v>
      </c>
      <c r="H844">
        <f t="shared" ref="H844:H865" si="172">B844+$N$9</f>
        <v>182400</v>
      </c>
      <c r="I844">
        <f t="shared" ref="I844:I865" si="173">IF(C844="",NA(),C844+O$9)</f>
        <v>27</v>
      </c>
      <c r="J844">
        <f t="shared" ref="J844:J865" si="174">$N844+L$9</f>
        <v>177400</v>
      </c>
      <c r="K844">
        <f t="shared" ref="K844:K865" si="175">IF(D844="",NA(),D844+M$9)</f>
        <v>18</v>
      </c>
      <c r="L844">
        <f t="shared" ref="L844:L865" si="176">$N844+J$9</f>
        <v>172400</v>
      </c>
      <c r="M844">
        <f t="shared" ref="M844:M865" si="177">IF(E844="",NA(),E844+K$9)</f>
        <v>10</v>
      </c>
      <c r="N844">
        <f t="shared" ref="N844:N865" si="178">$B844+I$9</f>
        <v>167000</v>
      </c>
      <c r="O844">
        <f t="shared" ref="O844:O865" si="179">IF(F844="",NA(),F844+I$9)</f>
        <v>2</v>
      </c>
    </row>
    <row r="845" spans="2:15" x14ac:dyDescent="0.25">
      <c r="B845">
        <v>167200</v>
      </c>
      <c r="C845">
        <v>4</v>
      </c>
      <c r="D845">
        <v>2</v>
      </c>
      <c r="E845">
        <v>2</v>
      </c>
      <c r="F845">
        <v>2</v>
      </c>
      <c r="H845">
        <f t="shared" si="172"/>
        <v>182600</v>
      </c>
      <c r="I845">
        <f t="shared" si="173"/>
        <v>28</v>
      </c>
      <c r="J845">
        <f t="shared" si="174"/>
        <v>177600</v>
      </c>
      <c r="K845">
        <f t="shared" si="175"/>
        <v>18</v>
      </c>
      <c r="L845">
        <f t="shared" si="176"/>
        <v>172600</v>
      </c>
      <c r="M845">
        <f t="shared" si="177"/>
        <v>10</v>
      </c>
      <c r="N845">
        <f t="shared" si="178"/>
        <v>167200</v>
      </c>
      <c r="O845">
        <f t="shared" si="179"/>
        <v>2</v>
      </c>
    </row>
    <row r="846" spans="2:15" x14ac:dyDescent="0.25">
      <c r="B846">
        <v>167400</v>
      </c>
      <c r="C846">
        <v>2</v>
      </c>
      <c r="D846">
        <v>2</v>
      </c>
      <c r="E846">
        <v>2</v>
      </c>
      <c r="F846">
        <v>2</v>
      </c>
      <c r="H846">
        <f t="shared" si="172"/>
        <v>182800</v>
      </c>
      <c r="I846">
        <f t="shared" si="173"/>
        <v>26</v>
      </c>
      <c r="J846">
        <f t="shared" si="174"/>
        <v>177800</v>
      </c>
      <c r="K846">
        <f t="shared" si="175"/>
        <v>18</v>
      </c>
      <c r="L846">
        <f t="shared" si="176"/>
        <v>172800</v>
      </c>
      <c r="M846">
        <f t="shared" si="177"/>
        <v>10</v>
      </c>
      <c r="N846">
        <f t="shared" si="178"/>
        <v>167400</v>
      </c>
      <c r="O846">
        <f t="shared" si="179"/>
        <v>2</v>
      </c>
    </row>
    <row r="847" spans="2:15" x14ac:dyDescent="0.25">
      <c r="B847">
        <v>167600</v>
      </c>
      <c r="C847">
        <v>4</v>
      </c>
      <c r="D847">
        <v>4</v>
      </c>
      <c r="E847">
        <v>4</v>
      </c>
      <c r="F847">
        <v>3</v>
      </c>
      <c r="H847">
        <f t="shared" si="172"/>
        <v>183000</v>
      </c>
      <c r="I847">
        <f t="shared" si="173"/>
        <v>28</v>
      </c>
      <c r="J847">
        <f t="shared" si="174"/>
        <v>178000</v>
      </c>
      <c r="K847">
        <f t="shared" si="175"/>
        <v>20</v>
      </c>
      <c r="L847">
        <f t="shared" si="176"/>
        <v>173000</v>
      </c>
      <c r="M847">
        <f t="shared" si="177"/>
        <v>12</v>
      </c>
      <c r="N847">
        <f t="shared" si="178"/>
        <v>167600</v>
      </c>
      <c r="O847">
        <f t="shared" si="179"/>
        <v>3</v>
      </c>
    </row>
    <row r="848" spans="2:15" x14ac:dyDescent="0.25">
      <c r="B848">
        <v>167800</v>
      </c>
      <c r="C848">
        <v>6</v>
      </c>
      <c r="D848">
        <v>3</v>
      </c>
      <c r="E848">
        <v>3</v>
      </c>
      <c r="F848">
        <v>3</v>
      </c>
      <c r="H848">
        <f t="shared" si="172"/>
        <v>183200</v>
      </c>
      <c r="I848">
        <f t="shared" si="173"/>
        <v>30</v>
      </c>
      <c r="J848">
        <f t="shared" si="174"/>
        <v>178200</v>
      </c>
      <c r="K848">
        <f t="shared" si="175"/>
        <v>19</v>
      </c>
      <c r="L848">
        <f t="shared" si="176"/>
        <v>173200</v>
      </c>
      <c r="M848">
        <f t="shared" si="177"/>
        <v>11</v>
      </c>
      <c r="N848">
        <f t="shared" si="178"/>
        <v>167800</v>
      </c>
      <c r="O848">
        <f t="shared" si="179"/>
        <v>3</v>
      </c>
    </row>
    <row r="849" spans="2:15" x14ac:dyDescent="0.25">
      <c r="B849">
        <v>168000</v>
      </c>
      <c r="C849">
        <v>8</v>
      </c>
      <c r="D849">
        <v>6</v>
      </c>
      <c r="E849">
        <v>2</v>
      </c>
      <c r="F849">
        <v>3</v>
      </c>
      <c r="H849">
        <f t="shared" si="172"/>
        <v>183400</v>
      </c>
      <c r="I849">
        <f t="shared" si="173"/>
        <v>32</v>
      </c>
      <c r="J849">
        <f t="shared" si="174"/>
        <v>178400</v>
      </c>
      <c r="K849">
        <f t="shared" si="175"/>
        <v>22</v>
      </c>
      <c r="L849">
        <f t="shared" si="176"/>
        <v>173400</v>
      </c>
      <c r="M849">
        <f t="shared" si="177"/>
        <v>10</v>
      </c>
      <c r="N849">
        <f t="shared" si="178"/>
        <v>168000</v>
      </c>
      <c r="O849">
        <f t="shared" si="179"/>
        <v>3</v>
      </c>
    </row>
    <row r="850" spans="2:15" x14ac:dyDescent="0.25">
      <c r="B850">
        <v>168200</v>
      </c>
      <c r="C850">
        <v>10</v>
      </c>
      <c r="D850">
        <v>7</v>
      </c>
      <c r="E850">
        <v>9</v>
      </c>
      <c r="F850">
        <v>9</v>
      </c>
      <c r="H850">
        <f t="shared" si="172"/>
        <v>183600</v>
      </c>
      <c r="I850">
        <f t="shared" si="173"/>
        <v>34</v>
      </c>
      <c r="J850">
        <f t="shared" si="174"/>
        <v>178600</v>
      </c>
      <c r="K850">
        <f t="shared" si="175"/>
        <v>23</v>
      </c>
      <c r="L850">
        <f t="shared" si="176"/>
        <v>173600</v>
      </c>
      <c r="M850">
        <f t="shared" si="177"/>
        <v>17</v>
      </c>
      <c r="N850">
        <f t="shared" si="178"/>
        <v>168200</v>
      </c>
      <c r="O850">
        <f t="shared" si="179"/>
        <v>9</v>
      </c>
    </row>
    <row r="851" spans="2:15" x14ac:dyDescent="0.25">
      <c r="B851">
        <v>168400</v>
      </c>
      <c r="C851">
        <v>7</v>
      </c>
      <c r="D851">
        <v>7</v>
      </c>
      <c r="E851">
        <v>5</v>
      </c>
      <c r="F851">
        <v>6</v>
      </c>
      <c r="H851">
        <f t="shared" si="172"/>
        <v>183800</v>
      </c>
      <c r="I851">
        <f t="shared" si="173"/>
        <v>31</v>
      </c>
      <c r="J851">
        <f t="shared" si="174"/>
        <v>178800</v>
      </c>
      <c r="K851">
        <f t="shared" si="175"/>
        <v>23</v>
      </c>
      <c r="L851">
        <f t="shared" si="176"/>
        <v>173800</v>
      </c>
      <c r="M851">
        <f t="shared" si="177"/>
        <v>13</v>
      </c>
      <c r="N851">
        <f t="shared" si="178"/>
        <v>168400</v>
      </c>
      <c r="O851">
        <f t="shared" si="179"/>
        <v>6</v>
      </c>
    </row>
    <row r="852" spans="2:15" x14ac:dyDescent="0.25">
      <c r="B852">
        <v>168600</v>
      </c>
      <c r="C852">
        <v>19</v>
      </c>
      <c r="D852">
        <v>10</v>
      </c>
      <c r="E852">
        <v>12</v>
      </c>
      <c r="F852">
        <v>12</v>
      </c>
      <c r="H852">
        <f t="shared" si="172"/>
        <v>184000</v>
      </c>
      <c r="I852">
        <f t="shared" si="173"/>
        <v>43</v>
      </c>
      <c r="J852">
        <f t="shared" si="174"/>
        <v>179000</v>
      </c>
      <c r="K852">
        <f t="shared" si="175"/>
        <v>26</v>
      </c>
      <c r="L852">
        <f t="shared" si="176"/>
        <v>174000</v>
      </c>
      <c r="M852">
        <f t="shared" si="177"/>
        <v>20</v>
      </c>
      <c r="N852">
        <f t="shared" si="178"/>
        <v>168600</v>
      </c>
      <c r="O852">
        <f t="shared" si="179"/>
        <v>12</v>
      </c>
    </row>
    <row r="853" spans="2:15" x14ac:dyDescent="0.25">
      <c r="B853">
        <v>168800</v>
      </c>
      <c r="C853">
        <v>26</v>
      </c>
      <c r="D853">
        <v>13</v>
      </c>
      <c r="E853">
        <v>13</v>
      </c>
      <c r="F853">
        <v>10</v>
      </c>
      <c r="H853">
        <f t="shared" si="172"/>
        <v>184200</v>
      </c>
      <c r="I853">
        <f t="shared" si="173"/>
        <v>50</v>
      </c>
      <c r="J853">
        <f t="shared" si="174"/>
        <v>179200</v>
      </c>
      <c r="K853">
        <f t="shared" si="175"/>
        <v>29</v>
      </c>
      <c r="L853">
        <f t="shared" si="176"/>
        <v>174200</v>
      </c>
      <c r="M853">
        <f t="shared" si="177"/>
        <v>21</v>
      </c>
      <c r="N853">
        <f t="shared" si="178"/>
        <v>168800</v>
      </c>
      <c r="O853">
        <f t="shared" si="179"/>
        <v>10</v>
      </c>
    </row>
    <row r="854" spans="2:15" x14ac:dyDescent="0.25">
      <c r="B854">
        <v>169000</v>
      </c>
      <c r="C854">
        <v>13</v>
      </c>
      <c r="D854">
        <v>7</v>
      </c>
      <c r="E854">
        <v>5</v>
      </c>
      <c r="F854">
        <v>6</v>
      </c>
      <c r="H854">
        <f t="shared" si="172"/>
        <v>184400</v>
      </c>
      <c r="I854">
        <f t="shared" si="173"/>
        <v>37</v>
      </c>
      <c r="J854">
        <f t="shared" si="174"/>
        <v>179400</v>
      </c>
      <c r="K854">
        <f t="shared" si="175"/>
        <v>23</v>
      </c>
      <c r="L854">
        <f t="shared" si="176"/>
        <v>174400</v>
      </c>
      <c r="M854">
        <f t="shared" si="177"/>
        <v>13</v>
      </c>
      <c r="N854">
        <f t="shared" si="178"/>
        <v>169000</v>
      </c>
      <c r="O854">
        <f t="shared" si="179"/>
        <v>6</v>
      </c>
    </row>
    <row r="855" spans="2:15" x14ac:dyDescent="0.25">
      <c r="B855">
        <v>169200</v>
      </c>
      <c r="C855">
        <v>10</v>
      </c>
      <c r="D855">
        <v>5</v>
      </c>
      <c r="E855">
        <v>4</v>
      </c>
      <c r="F855">
        <v>4</v>
      </c>
      <c r="H855">
        <f t="shared" si="172"/>
        <v>184600</v>
      </c>
      <c r="I855">
        <f t="shared" si="173"/>
        <v>34</v>
      </c>
      <c r="J855">
        <f t="shared" si="174"/>
        <v>179600</v>
      </c>
      <c r="K855">
        <f t="shared" si="175"/>
        <v>21</v>
      </c>
      <c r="L855">
        <f t="shared" si="176"/>
        <v>174600</v>
      </c>
      <c r="M855">
        <f t="shared" si="177"/>
        <v>12</v>
      </c>
      <c r="N855">
        <f t="shared" si="178"/>
        <v>169200</v>
      </c>
      <c r="O855">
        <f t="shared" si="179"/>
        <v>4</v>
      </c>
    </row>
    <row r="856" spans="2:15" x14ac:dyDescent="0.25">
      <c r="B856">
        <v>169400</v>
      </c>
      <c r="C856">
        <v>23</v>
      </c>
      <c r="D856">
        <v>14</v>
      </c>
      <c r="E856">
        <v>13</v>
      </c>
      <c r="F856">
        <v>13</v>
      </c>
      <c r="H856">
        <f t="shared" si="172"/>
        <v>184800</v>
      </c>
      <c r="I856">
        <f t="shared" si="173"/>
        <v>47</v>
      </c>
      <c r="J856">
        <f t="shared" si="174"/>
        <v>179800</v>
      </c>
      <c r="K856">
        <f t="shared" si="175"/>
        <v>30</v>
      </c>
      <c r="L856">
        <f t="shared" si="176"/>
        <v>174800</v>
      </c>
      <c r="M856">
        <f t="shared" si="177"/>
        <v>21</v>
      </c>
      <c r="N856">
        <f t="shared" si="178"/>
        <v>169400</v>
      </c>
      <c r="O856">
        <f t="shared" si="179"/>
        <v>13</v>
      </c>
    </row>
    <row r="857" spans="2:15" x14ac:dyDescent="0.25">
      <c r="B857">
        <v>169600</v>
      </c>
      <c r="C857">
        <v>7</v>
      </c>
      <c r="D857">
        <v>3</v>
      </c>
      <c r="E857">
        <v>4</v>
      </c>
      <c r="F857">
        <v>3</v>
      </c>
      <c r="H857">
        <f t="shared" si="172"/>
        <v>185000</v>
      </c>
      <c r="I857">
        <f t="shared" si="173"/>
        <v>31</v>
      </c>
      <c r="J857">
        <f t="shared" si="174"/>
        <v>180000</v>
      </c>
      <c r="K857">
        <f t="shared" si="175"/>
        <v>19</v>
      </c>
      <c r="L857">
        <f t="shared" si="176"/>
        <v>175000</v>
      </c>
      <c r="M857">
        <f t="shared" si="177"/>
        <v>12</v>
      </c>
      <c r="N857">
        <f t="shared" si="178"/>
        <v>169600</v>
      </c>
      <c r="O857">
        <f t="shared" si="179"/>
        <v>3</v>
      </c>
    </row>
    <row r="858" spans="2:15" x14ac:dyDescent="0.25">
      <c r="B858">
        <v>169800</v>
      </c>
      <c r="C858">
        <v>16</v>
      </c>
      <c r="D858">
        <v>12</v>
      </c>
      <c r="E858">
        <v>8</v>
      </c>
      <c r="F858">
        <v>10</v>
      </c>
      <c r="H858">
        <f t="shared" si="172"/>
        <v>185200</v>
      </c>
      <c r="I858">
        <f t="shared" si="173"/>
        <v>40</v>
      </c>
      <c r="J858">
        <f t="shared" si="174"/>
        <v>180200</v>
      </c>
      <c r="K858">
        <f t="shared" si="175"/>
        <v>28</v>
      </c>
      <c r="L858">
        <f t="shared" si="176"/>
        <v>175200</v>
      </c>
      <c r="M858">
        <f t="shared" si="177"/>
        <v>16</v>
      </c>
      <c r="N858">
        <f t="shared" si="178"/>
        <v>169800</v>
      </c>
      <c r="O858">
        <f t="shared" si="179"/>
        <v>10</v>
      </c>
    </row>
    <row r="859" spans="2:15" x14ac:dyDescent="0.25">
      <c r="B859">
        <v>170000</v>
      </c>
      <c r="C859">
        <v>8</v>
      </c>
      <c r="D859">
        <v>3</v>
      </c>
      <c r="E859">
        <v>4</v>
      </c>
      <c r="F859">
        <v>3</v>
      </c>
      <c r="H859">
        <f t="shared" si="172"/>
        <v>185400</v>
      </c>
      <c r="I859">
        <f t="shared" si="173"/>
        <v>32</v>
      </c>
      <c r="J859">
        <f t="shared" si="174"/>
        <v>180400</v>
      </c>
      <c r="K859">
        <f t="shared" si="175"/>
        <v>19</v>
      </c>
      <c r="L859">
        <f t="shared" si="176"/>
        <v>175400</v>
      </c>
      <c r="M859">
        <f t="shared" si="177"/>
        <v>12</v>
      </c>
      <c r="N859">
        <f t="shared" si="178"/>
        <v>170000</v>
      </c>
      <c r="O859">
        <f t="shared" si="179"/>
        <v>3</v>
      </c>
    </row>
    <row r="860" spans="2:15" x14ac:dyDescent="0.25">
      <c r="B860">
        <v>170200</v>
      </c>
      <c r="C860">
        <v>6</v>
      </c>
      <c r="D860">
        <v>2</v>
      </c>
      <c r="E860">
        <v>3</v>
      </c>
      <c r="F860">
        <v>1</v>
      </c>
      <c r="H860">
        <f t="shared" si="172"/>
        <v>185600</v>
      </c>
      <c r="I860">
        <f t="shared" si="173"/>
        <v>30</v>
      </c>
      <c r="J860">
        <f t="shared" si="174"/>
        <v>180600</v>
      </c>
      <c r="K860">
        <f t="shared" si="175"/>
        <v>18</v>
      </c>
      <c r="L860">
        <f t="shared" si="176"/>
        <v>175600</v>
      </c>
      <c r="M860">
        <f t="shared" si="177"/>
        <v>11</v>
      </c>
      <c r="N860">
        <f t="shared" si="178"/>
        <v>170200</v>
      </c>
      <c r="O860">
        <f t="shared" si="179"/>
        <v>1</v>
      </c>
    </row>
    <row r="861" spans="2:15" x14ac:dyDescent="0.25">
      <c r="B861">
        <v>170400</v>
      </c>
      <c r="C861">
        <v>18</v>
      </c>
      <c r="D861">
        <v>9</v>
      </c>
      <c r="E861">
        <v>11</v>
      </c>
      <c r="F861">
        <v>10</v>
      </c>
      <c r="H861">
        <f t="shared" si="172"/>
        <v>185800</v>
      </c>
      <c r="I861">
        <f t="shared" si="173"/>
        <v>42</v>
      </c>
      <c r="J861">
        <f t="shared" si="174"/>
        <v>180800</v>
      </c>
      <c r="K861">
        <f t="shared" si="175"/>
        <v>25</v>
      </c>
      <c r="L861">
        <f t="shared" si="176"/>
        <v>175800</v>
      </c>
      <c r="M861">
        <f t="shared" si="177"/>
        <v>19</v>
      </c>
      <c r="N861">
        <f t="shared" si="178"/>
        <v>170400</v>
      </c>
      <c r="O861">
        <f t="shared" si="179"/>
        <v>10</v>
      </c>
    </row>
    <row r="862" spans="2:15" x14ac:dyDescent="0.25">
      <c r="B862">
        <v>170600</v>
      </c>
      <c r="C862">
        <v>49</v>
      </c>
      <c r="D862">
        <v>15</v>
      </c>
      <c r="E862">
        <v>15</v>
      </c>
      <c r="F862">
        <v>15</v>
      </c>
      <c r="H862">
        <f t="shared" si="172"/>
        <v>186000</v>
      </c>
      <c r="I862">
        <f t="shared" si="173"/>
        <v>73</v>
      </c>
      <c r="J862">
        <f t="shared" si="174"/>
        <v>181000</v>
      </c>
      <c r="K862">
        <f t="shared" si="175"/>
        <v>31</v>
      </c>
      <c r="L862">
        <f t="shared" si="176"/>
        <v>176000</v>
      </c>
      <c r="M862">
        <f t="shared" si="177"/>
        <v>23</v>
      </c>
      <c r="N862">
        <f t="shared" si="178"/>
        <v>170600</v>
      </c>
      <c r="O862">
        <f t="shared" si="179"/>
        <v>15</v>
      </c>
    </row>
    <row r="863" spans="2:15" x14ac:dyDescent="0.25">
      <c r="B863">
        <v>170800</v>
      </c>
      <c r="C863">
        <v>19</v>
      </c>
      <c r="D863">
        <v>6</v>
      </c>
      <c r="E863">
        <v>5</v>
      </c>
      <c r="F863">
        <v>6</v>
      </c>
      <c r="H863">
        <f t="shared" si="172"/>
        <v>186200</v>
      </c>
      <c r="I863">
        <f t="shared" si="173"/>
        <v>43</v>
      </c>
      <c r="J863">
        <f t="shared" si="174"/>
        <v>181200</v>
      </c>
      <c r="K863">
        <f t="shared" si="175"/>
        <v>22</v>
      </c>
      <c r="L863">
        <f t="shared" si="176"/>
        <v>176200</v>
      </c>
      <c r="M863">
        <f t="shared" si="177"/>
        <v>13</v>
      </c>
      <c r="N863">
        <f t="shared" si="178"/>
        <v>170800</v>
      </c>
      <c r="O863">
        <f t="shared" si="179"/>
        <v>6</v>
      </c>
    </row>
    <row r="864" spans="2:15" x14ac:dyDescent="0.25">
      <c r="B864">
        <v>171000</v>
      </c>
      <c r="C864">
        <v>3</v>
      </c>
      <c r="D864">
        <v>2</v>
      </c>
      <c r="E864">
        <v>2</v>
      </c>
      <c r="F864">
        <v>2</v>
      </c>
      <c r="H864">
        <f t="shared" si="172"/>
        <v>186400</v>
      </c>
      <c r="I864">
        <f t="shared" si="173"/>
        <v>27</v>
      </c>
      <c r="J864">
        <f t="shared" si="174"/>
        <v>181400</v>
      </c>
      <c r="K864">
        <f t="shared" si="175"/>
        <v>18</v>
      </c>
      <c r="L864">
        <f t="shared" si="176"/>
        <v>176400</v>
      </c>
      <c r="M864">
        <f t="shared" si="177"/>
        <v>10</v>
      </c>
      <c r="N864">
        <f t="shared" si="178"/>
        <v>171000</v>
      </c>
      <c r="O864">
        <f t="shared" si="179"/>
        <v>2</v>
      </c>
    </row>
    <row r="865" spans="2:15" x14ac:dyDescent="0.25">
      <c r="B865">
        <v>171200</v>
      </c>
      <c r="C865">
        <v>1</v>
      </c>
      <c r="D865">
        <v>1</v>
      </c>
      <c r="E865">
        <v>1</v>
      </c>
      <c r="F865">
        <v>1</v>
      </c>
      <c r="H865">
        <f t="shared" si="172"/>
        <v>186600</v>
      </c>
      <c r="I865">
        <f t="shared" si="173"/>
        <v>25</v>
      </c>
      <c r="J865">
        <f t="shared" si="174"/>
        <v>181600</v>
      </c>
      <c r="K865">
        <f t="shared" si="175"/>
        <v>17</v>
      </c>
      <c r="L865">
        <f t="shared" si="176"/>
        <v>176600</v>
      </c>
      <c r="M865">
        <f t="shared" si="177"/>
        <v>9</v>
      </c>
      <c r="N865">
        <f t="shared" si="178"/>
        <v>171200</v>
      </c>
      <c r="O865">
        <f t="shared" si="179"/>
        <v>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7167-D92F-491E-A0F3-F3B37DCD14AC}">
  <dimension ref="C1:AE456"/>
  <sheetViews>
    <sheetView workbookViewId="0">
      <selection activeCell="P3" sqref="P3"/>
    </sheetView>
  </sheetViews>
  <sheetFormatPr defaultRowHeight="15" x14ac:dyDescent="0.25"/>
  <cols>
    <col min="1" max="2" width="2.42578125" customWidth="1"/>
    <col min="7" max="9" width="9.140625" style="6"/>
    <col min="13" max="15" width="4" customWidth="1"/>
    <col min="17" max="17" width="2.7109375" customWidth="1"/>
    <col min="20" max="20" width="2.85546875" customWidth="1"/>
    <col min="23" max="23" width="3.140625" customWidth="1"/>
    <col min="26" max="26" width="2.7109375" customWidth="1"/>
  </cols>
  <sheetData>
    <row r="1" spans="3:31" x14ac:dyDescent="0.25">
      <c r="G1" s="6" t="s">
        <v>183</v>
      </c>
      <c r="H1" s="6">
        <f>SUM(G5:G456)</f>
        <v>189</v>
      </c>
      <c r="K1">
        <f>COUNTIF(K5:K456,"&gt;0")</f>
        <v>224</v>
      </c>
      <c r="L1">
        <f>COUNTIF(L5:L456,"&lt;0")</f>
        <v>227</v>
      </c>
      <c r="AB1" t="s">
        <v>201</v>
      </c>
    </row>
    <row r="3" spans="3:31" x14ac:dyDescent="0.25">
      <c r="C3" t="s">
        <v>184</v>
      </c>
      <c r="R3" s="38" t="s">
        <v>198</v>
      </c>
      <c r="U3" t="s">
        <v>199</v>
      </c>
      <c r="X3" t="s">
        <v>200</v>
      </c>
      <c r="AA3" s="42" t="s">
        <v>185</v>
      </c>
      <c r="AB3" s="42" t="s">
        <v>186</v>
      </c>
      <c r="AD3" t="s">
        <v>187</v>
      </c>
    </row>
    <row r="4" spans="3:31" x14ac:dyDescent="0.25">
      <c r="C4" t="s">
        <v>188</v>
      </c>
      <c r="D4" t="s">
        <v>189</v>
      </c>
      <c r="E4" t="s">
        <v>190</v>
      </c>
      <c r="F4" t="s">
        <v>191</v>
      </c>
      <c r="G4" s="6" t="s">
        <v>192</v>
      </c>
      <c r="H4" s="6" t="s">
        <v>193</v>
      </c>
      <c r="I4" s="6" t="s">
        <v>194</v>
      </c>
      <c r="K4" s="6" t="s">
        <v>195</v>
      </c>
      <c r="L4" s="6" t="s">
        <v>196</v>
      </c>
      <c r="R4" s="39"/>
      <c r="AA4" s="41"/>
      <c r="AB4" s="41"/>
      <c r="AD4" t="s">
        <v>197</v>
      </c>
    </row>
    <row r="5" spans="3:31" x14ac:dyDescent="0.25">
      <c r="C5">
        <v>371011</v>
      </c>
      <c r="D5">
        <v>1724</v>
      </c>
      <c r="E5">
        <f>IF(K5=0,0,D5)</f>
        <v>0</v>
      </c>
      <c r="F5">
        <f>IF(L5=0,0,D5)</f>
        <v>1724</v>
      </c>
      <c r="G5" s="6">
        <v>0</v>
      </c>
      <c r="H5" s="6">
        <v>0</v>
      </c>
      <c r="I5" s="6">
        <v>0</v>
      </c>
      <c r="K5">
        <f>IF(SUM(G5:I5)&gt;0,D5,0)</f>
        <v>0</v>
      </c>
      <c r="L5">
        <f>IF(SUM(G5:I5)=0,-D5,0)</f>
        <v>-1724</v>
      </c>
      <c r="P5">
        <v>-6442</v>
      </c>
      <c r="R5" s="39">
        <v>0</v>
      </c>
      <c r="S5">
        <v>199</v>
      </c>
      <c r="U5">
        <f>COUNTIF($O$5:$O$456,"&lt;"&amp;S5)</f>
        <v>0</v>
      </c>
      <c r="V5">
        <f>COUNTIF($P$5:$P$456,"&gt;"&amp;-S5)</f>
        <v>0</v>
      </c>
      <c r="X5">
        <f>U5</f>
        <v>0</v>
      </c>
      <c r="Y5">
        <f>V5</f>
        <v>0</v>
      </c>
      <c r="AA5" s="41">
        <f>IF(X5=1,0.9,X5)</f>
        <v>0</v>
      </c>
      <c r="AB5" s="41">
        <f>IF(Y5=1,0.9,Y5)</f>
        <v>0</v>
      </c>
      <c r="AD5">
        <v>0</v>
      </c>
      <c r="AE5">
        <f>IF(AD5&gt;0,D5,0)</f>
        <v>0</v>
      </c>
    </row>
    <row r="6" spans="3:31" x14ac:dyDescent="0.25">
      <c r="C6">
        <v>528879</v>
      </c>
      <c r="D6">
        <v>595</v>
      </c>
      <c r="E6">
        <f t="shared" ref="E6:E69" si="0">IF(K6=0,0,D6)</f>
        <v>595</v>
      </c>
      <c r="F6">
        <f t="shared" ref="F6:F69" si="1">IF(L6=0,0,D6)</f>
        <v>0</v>
      </c>
      <c r="G6" s="6">
        <v>1</v>
      </c>
      <c r="H6" s="6">
        <v>1</v>
      </c>
      <c r="I6" s="6">
        <v>1</v>
      </c>
      <c r="K6">
        <f t="shared" ref="K6:K69" si="2">IF(SUM(G6:I6)&gt;0,D6,0)</f>
        <v>595</v>
      </c>
      <c r="L6">
        <f t="shared" ref="L6:L69" si="3">IF(SUM(G6:I6)=0,-D6,0)</f>
        <v>0</v>
      </c>
      <c r="P6">
        <v>-6053</v>
      </c>
      <c r="R6" s="39">
        <v>200</v>
      </c>
      <c r="S6">
        <v>400</v>
      </c>
      <c r="U6">
        <f>COUNTIF($O$5:$O$456,"&lt;"&amp;S6)</f>
        <v>115</v>
      </c>
      <c r="V6">
        <f>COUNTIF($P$5:$P$456,"&gt;"&amp;-S6)</f>
        <v>106</v>
      </c>
      <c r="X6">
        <f>U6-U5</f>
        <v>115</v>
      </c>
      <c r="Y6">
        <f>V6-V5</f>
        <v>106</v>
      </c>
      <c r="AA6" s="41">
        <f t="shared" ref="AA6:AB40" si="4">IF(X6=1,0.9,X6)</f>
        <v>115</v>
      </c>
      <c r="AB6" s="41">
        <f t="shared" si="4"/>
        <v>106</v>
      </c>
      <c r="AD6">
        <v>0</v>
      </c>
      <c r="AE6">
        <f t="shared" ref="AE6:AE69" si="5">IF(AD6&gt;0,D6,0)</f>
        <v>0</v>
      </c>
    </row>
    <row r="7" spans="3:31" x14ac:dyDescent="0.25">
      <c r="C7">
        <v>786038</v>
      </c>
      <c r="D7">
        <v>224</v>
      </c>
      <c r="E7">
        <f t="shared" si="0"/>
        <v>0</v>
      </c>
      <c r="F7">
        <f t="shared" si="1"/>
        <v>224</v>
      </c>
      <c r="G7" s="6">
        <v>0</v>
      </c>
      <c r="H7" s="6">
        <v>0</v>
      </c>
      <c r="I7" s="6">
        <v>0</v>
      </c>
      <c r="K7">
        <f t="shared" si="2"/>
        <v>0</v>
      </c>
      <c r="L7">
        <f t="shared" si="3"/>
        <v>-224</v>
      </c>
      <c r="P7">
        <v>-5532</v>
      </c>
      <c r="R7" s="39">
        <v>400</v>
      </c>
      <c r="S7">
        <v>600</v>
      </c>
      <c r="U7">
        <f>COUNTIF($O$5:$O$456,"&lt;"&amp;S7)</f>
        <v>134</v>
      </c>
      <c r="V7">
        <f t="shared" ref="V7:V40" si="6">COUNTIF($P$5:$P$456,"&gt;"&amp;-S7)</f>
        <v>142</v>
      </c>
      <c r="X7">
        <f>U7-U6</f>
        <v>19</v>
      </c>
      <c r="Y7">
        <f t="shared" ref="Y7:Y40" si="7">V7-V6</f>
        <v>36</v>
      </c>
      <c r="AA7" s="41">
        <f t="shared" si="4"/>
        <v>19</v>
      </c>
      <c r="AB7" s="41">
        <f t="shared" si="4"/>
        <v>36</v>
      </c>
      <c r="AD7">
        <v>0</v>
      </c>
      <c r="AE7">
        <f t="shared" si="5"/>
        <v>0</v>
      </c>
    </row>
    <row r="8" spans="3:31" x14ac:dyDescent="0.25">
      <c r="C8">
        <v>834408</v>
      </c>
      <c r="D8">
        <v>1717</v>
      </c>
      <c r="E8">
        <f t="shared" si="0"/>
        <v>1717</v>
      </c>
      <c r="F8">
        <f t="shared" si="1"/>
        <v>0</v>
      </c>
      <c r="G8" s="6">
        <v>1</v>
      </c>
      <c r="H8" s="6">
        <v>1</v>
      </c>
      <c r="I8" s="6">
        <v>0</v>
      </c>
      <c r="K8">
        <f t="shared" si="2"/>
        <v>1717</v>
      </c>
      <c r="L8">
        <f t="shared" si="3"/>
        <v>0</v>
      </c>
      <c r="P8">
        <v>-5064</v>
      </c>
      <c r="R8" s="39">
        <v>600</v>
      </c>
      <c r="S8">
        <v>800</v>
      </c>
      <c r="U8">
        <f t="shared" ref="U6:U40" si="8">COUNTIF($O$5:$O$456,"&lt;"&amp;S8)</f>
        <v>163</v>
      </c>
      <c r="V8">
        <f t="shared" si="6"/>
        <v>163</v>
      </c>
      <c r="X8">
        <f>U8-U7</f>
        <v>29</v>
      </c>
      <c r="Y8">
        <f t="shared" si="7"/>
        <v>21</v>
      </c>
      <c r="AA8" s="41">
        <f t="shared" si="4"/>
        <v>29</v>
      </c>
      <c r="AB8" s="41">
        <f t="shared" si="4"/>
        <v>21</v>
      </c>
      <c r="AD8">
        <v>1</v>
      </c>
      <c r="AE8">
        <f t="shared" si="5"/>
        <v>1717</v>
      </c>
    </row>
    <row r="9" spans="3:31" x14ac:dyDescent="0.25">
      <c r="C9">
        <v>862415</v>
      </c>
      <c r="D9">
        <v>1363</v>
      </c>
      <c r="E9">
        <f t="shared" si="0"/>
        <v>0</v>
      </c>
      <c r="F9">
        <f t="shared" si="1"/>
        <v>1363</v>
      </c>
      <c r="G9" s="6">
        <v>0</v>
      </c>
      <c r="H9" s="6">
        <v>0</v>
      </c>
      <c r="I9" s="6">
        <v>0</v>
      </c>
      <c r="K9">
        <f t="shared" si="2"/>
        <v>0</v>
      </c>
      <c r="L9">
        <f t="shared" si="3"/>
        <v>-1363</v>
      </c>
      <c r="P9">
        <v>-4873</v>
      </c>
      <c r="R9" s="39">
        <v>800</v>
      </c>
      <c r="S9">
        <v>1000</v>
      </c>
      <c r="U9">
        <f t="shared" si="8"/>
        <v>180</v>
      </c>
      <c r="V9">
        <f t="shared" si="6"/>
        <v>175</v>
      </c>
      <c r="X9">
        <f t="shared" ref="X9:X40" si="9">U9-U8</f>
        <v>17</v>
      </c>
      <c r="Y9">
        <f t="shared" si="7"/>
        <v>12</v>
      </c>
      <c r="AA9" s="41">
        <f t="shared" si="4"/>
        <v>17</v>
      </c>
      <c r="AB9" s="41">
        <f t="shared" si="4"/>
        <v>12</v>
      </c>
      <c r="AD9">
        <v>0</v>
      </c>
      <c r="AE9">
        <f t="shared" si="5"/>
        <v>0</v>
      </c>
    </row>
    <row r="10" spans="3:31" x14ac:dyDescent="0.25">
      <c r="C10">
        <v>909647</v>
      </c>
      <c r="D10">
        <v>1411</v>
      </c>
      <c r="E10">
        <f t="shared" si="0"/>
        <v>0</v>
      </c>
      <c r="F10">
        <f t="shared" si="1"/>
        <v>1411</v>
      </c>
      <c r="G10" s="6">
        <v>0</v>
      </c>
      <c r="H10" s="6">
        <v>0</v>
      </c>
      <c r="I10" s="6">
        <v>0</v>
      </c>
      <c r="K10">
        <f t="shared" si="2"/>
        <v>0</v>
      </c>
      <c r="L10">
        <f t="shared" si="3"/>
        <v>-1411</v>
      </c>
      <c r="P10">
        <v>-4630</v>
      </c>
      <c r="R10" s="39">
        <v>1000</v>
      </c>
      <c r="S10">
        <v>1200</v>
      </c>
      <c r="U10">
        <f t="shared" si="8"/>
        <v>184</v>
      </c>
      <c r="V10">
        <f t="shared" si="6"/>
        <v>184</v>
      </c>
      <c r="X10">
        <f t="shared" si="9"/>
        <v>4</v>
      </c>
      <c r="Y10">
        <f t="shared" si="7"/>
        <v>9</v>
      </c>
      <c r="AA10" s="41">
        <f t="shared" si="4"/>
        <v>4</v>
      </c>
      <c r="AB10" s="41">
        <f t="shared" si="4"/>
        <v>9</v>
      </c>
      <c r="AD10">
        <v>0</v>
      </c>
      <c r="AE10">
        <f t="shared" si="5"/>
        <v>0</v>
      </c>
    </row>
    <row r="11" spans="3:31" x14ac:dyDescent="0.25">
      <c r="C11">
        <v>910426</v>
      </c>
      <c r="D11">
        <v>508</v>
      </c>
      <c r="E11">
        <f t="shared" si="0"/>
        <v>0</v>
      </c>
      <c r="F11">
        <f t="shared" si="1"/>
        <v>508</v>
      </c>
      <c r="G11" s="6">
        <v>0</v>
      </c>
      <c r="H11" s="6">
        <v>0</v>
      </c>
      <c r="I11" s="6">
        <v>0</v>
      </c>
      <c r="K11">
        <f t="shared" si="2"/>
        <v>0</v>
      </c>
      <c r="L11">
        <f t="shared" si="3"/>
        <v>-508</v>
      </c>
      <c r="P11">
        <v>-4015</v>
      </c>
      <c r="R11" s="39">
        <v>1200</v>
      </c>
      <c r="S11">
        <v>1400</v>
      </c>
      <c r="U11">
        <f t="shared" si="8"/>
        <v>188</v>
      </c>
      <c r="V11">
        <f t="shared" si="6"/>
        <v>193</v>
      </c>
      <c r="X11">
        <f t="shared" si="9"/>
        <v>4</v>
      </c>
      <c r="Y11">
        <f t="shared" si="7"/>
        <v>9</v>
      </c>
      <c r="AA11" s="41">
        <f t="shared" si="4"/>
        <v>4</v>
      </c>
      <c r="AB11" s="41">
        <f t="shared" si="4"/>
        <v>9</v>
      </c>
      <c r="AD11">
        <v>1</v>
      </c>
      <c r="AE11">
        <f t="shared" si="5"/>
        <v>508</v>
      </c>
    </row>
    <row r="12" spans="3:31" x14ac:dyDescent="0.25">
      <c r="C12">
        <v>994192</v>
      </c>
      <c r="D12">
        <v>223</v>
      </c>
      <c r="E12">
        <f t="shared" si="0"/>
        <v>0</v>
      </c>
      <c r="F12">
        <f t="shared" si="1"/>
        <v>223</v>
      </c>
      <c r="G12" s="6">
        <v>0</v>
      </c>
      <c r="H12" s="6">
        <v>0</v>
      </c>
      <c r="I12" s="6">
        <v>0</v>
      </c>
      <c r="K12">
        <f t="shared" si="2"/>
        <v>0</v>
      </c>
      <c r="L12">
        <f t="shared" si="3"/>
        <v>-223</v>
      </c>
      <c r="P12">
        <v>-3974</v>
      </c>
      <c r="R12" s="39">
        <v>1400</v>
      </c>
      <c r="S12">
        <v>1600</v>
      </c>
      <c r="U12">
        <f t="shared" si="8"/>
        <v>191</v>
      </c>
      <c r="V12">
        <f t="shared" si="6"/>
        <v>197</v>
      </c>
      <c r="X12">
        <f t="shared" si="9"/>
        <v>3</v>
      </c>
      <c r="Y12">
        <f t="shared" si="7"/>
        <v>4</v>
      </c>
      <c r="AA12" s="41">
        <f t="shared" si="4"/>
        <v>3</v>
      </c>
      <c r="AB12" s="41">
        <f t="shared" si="4"/>
        <v>4</v>
      </c>
      <c r="AD12">
        <v>1</v>
      </c>
      <c r="AE12">
        <f t="shared" si="5"/>
        <v>223</v>
      </c>
    </row>
    <row r="13" spans="3:31" x14ac:dyDescent="0.25">
      <c r="C13">
        <v>1053939</v>
      </c>
      <c r="D13">
        <v>667</v>
      </c>
      <c r="E13">
        <f t="shared" si="0"/>
        <v>667</v>
      </c>
      <c r="F13">
        <f t="shared" si="1"/>
        <v>0</v>
      </c>
      <c r="G13" s="6">
        <v>1</v>
      </c>
      <c r="H13" s="6">
        <v>1</v>
      </c>
      <c r="I13" s="6">
        <v>0</v>
      </c>
      <c r="K13">
        <f t="shared" si="2"/>
        <v>667</v>
      </c>
      <c r="L13">
        <f t="shared" si="3"/>
        <v>0</v>
      </c>
      <c r="P13">
        <v>-3826</v>
      </c>
      <c r="R13" s="39">
        <v>1600</v>
      </c>
      <c r="S13">
        <v>1800</v>
      </c>
      <c r="U13">
        <f t="shared" si="8"/>
        <v>195</v>
      </c>
      <c r="V13">
        <f t="shared" si="6"/>
        <v>205</v>
      </c>
      <c r="X13">
        <f t="shared" si="9"/>
        <v>4</v>
      </c>
      <c r="Y13">
        <f t="shared" si="7"/>
        <v>8</v>
      </c>
      <c r="AA13" s="41">
        <f t="shared" si="4"/>
        <v>4</v>
      </c>
      <c r="AB13" s="41">
        <f t="shared" si="4"/>
        <v>8</v>
      </c>
      <c r="AD13">
        <v>1</v>
      </c>
      <c r="AE13">
        <f t="shared" si="5"/>
        <v>667</v>
      </c>
    </row>
    <row r="14" spans="3:31" x14ac:dyDescent="0.25">
      <c r="C14">
        <v>1125900</v>
      </c>
      <c r="D14">
        <v>348</v>
      </c>
      <c r="E14">
        <f t="shared" si="0"/>
        <v>0</v>
      </c>
      <c r="F14">
        <f t="shared" si="1"/>
        <v>348</v>
      </c>
      <c r="G14" s="6">
        <v>0</v>
      </c>
      <c r="H14" s="6">
        <v>0</v>
      </c>
      <c r="I14" s="6">
        <v>0</v>
      </c>
      <c r="K14">
        <f t="shared" si="2"/>
        <v>0</v>
      </c>
      <c r="L14">
        <f t="shared" si="3"/>
        <v>-348</v>
      </c>
      <c r="P14">
        <v>-3191</v>
      </c>
      <c r="R14" s="39">
        <v>1800</v>
      </c>
      <c r="S14">
        <v>2000</v>
      </c>
      <c r="U14">
        <f t="shared" si="8"/>
        <v>196</v>
      </c>
      <c r="V14">
        <f t="shared" si="6"/>
        <v>206</v>
      </c>
      <c r="X14">
        <f t="shared" si="9"/>
        <v>1</v>
      </c>
      <c r="Y14">
        <f t="shared" si="7"/>
        <v>1</v>
      </c>
      <c r="AA14" s="41">
        <f t="shared" si="4"/>
        <v>0.9</v>
      </c>
      <c r="AB14" s="41">
        <f t="shared" si="4"/>
        <v>0.9</v>
      </c>
      <c r="AD14">
        <v>1</v>
      </c>
      <c r="AE14">
        <f t="shared" si="5"/>
        <v>348</v>
      </c>
    </row>
    <row r="15" spans="3:31" x14ac:dyDescent="0.25">
      <c r="C15">
        <v>1205341</v>
      </c>
      <c r="D15">
        <v>772</v>
      </c>
      <c r="E15">
        <f t="shared" si="0"/>
        <v>0</v>
      </c>
      <c r="F15">
        <f t="shared" si="1"/>
        <v>772</v>
      </c>
      <c r="G15" s="6">
        <v>0</v>
      </c>
      <c r="H15" s="6">
        <v>0</v>
      </c>
      <c r="I15" s="6">
        <v>0</v>
      </c>
      <c r="K15">
        <f t="shared" si="2"/>
        <v>0</v>
      </c>
      <c r="L15">
        <f t="shared" si="3"/>
        <v>-772</v>
      </c>
      <c r="P15">
        <v>-2956</v>
      </c>
      <c r="R15" s="39">
        <v>2000</v>
      </c>
      <c r="S15">
        <v>2200</v>
      </c>
      <c r="U15">
        <f t="shared" si="8"/>
        <v>200</v>
      </c>
      <c r="V15">
        <f t="shared" si="6"/>
        <v>210</v>
      </c>
      <c r="X15">
        <f t="shared" si="9"/>
        <v>4</v>
      </c>
      <c r="Y15">
        <f t="shared" si="7"/>
        <v>4</v>
      </c>
      <c r="AA15" s="41">
        <f t="shared" si="4"/>
        <v>4</v>
      </c>
      <c r="AB15" s="41">
        <f t="shared" si="4"/>
        <v>4</v>
      </c>
      <c r="AD15">
        <v>0</v>
      </c>
      <c r="AE15">
        <f t="shared" si="5"/>
        <v>0</v>
      </c>
    </row>
    <row r="16" spans="3:31" x14ac:dyDescent="0.25">
      <c r="C16">
        <v>1206082</v>
      </c>
      <c r="D16">
        <v>468</v>
      </c>
      <c r="E16">
        <f t="shared" si="0"/>
        <v>0</v>
      </c>
      <c r="F16">
        <f t="shared" si="1"/>
        <v>468</v>
      </c>
      <c r="G16" s="6">
        <v>0</v>
      </c>
      <c r="H16" s="6">
        <v>0</v>
      </c>
      <c r="I16" s="6">
        <v>0</v>
      </c>
      <c r="K16">
        <f t="shared" si="2"/>
        <v>0</v>
      </c>
      <c r="L16">
        <f t="shared" si="3"/>
        <v>-468</v>
      </c>
      <c r="P16">
        <v>-2896</v>
      </c>
      <c r="R16" s="39">
        <v>2200</v>
      </c>
      <c r="S16">
        <v>2400</v>
      </c>
      <c r="U16">
        <f t="shared" si="8"/>
        <v>201</v>
      </c>
      <c r="V16">
        <f t="shared" si="6"/>
        <v>213</v>
      </c>
      <c r="X16">
        <f t="shared" si="9"/>
        <v>1</v>
      </c>
      <c r="Y16">
        <f t="shared" si="7"/>
        <v>3</v>
      </c>
      <c r="AA16" s="41">
        <f t="shared" si="4"/>
        <v>0.9</v>
      </c>
      <c r="AB16" s="41">
        <f t="shared" si="4"/>
        <v>3</v>
      </c>
      <c r="AD16">
        <v>0</v>
      </c>
      <c r="AE16">
        <f t="shared" si="5"/>
        <v>0</v>
      </c>
    </row>
    <row r="17" spans="3:31" x14ac:dyDescent="0.25">
      <c r="C17">
        <v>1244093</v>
      </c>
      <c r="D17">
        <v>253</v>
      </c>
      <c r="E17">
        <f t="shared" si="0"/>
        <v>0</v>
      </c>
      <c r="F17">
        <f t="shared" si="1"/>
        <v>253</v>
      </c>
      <c r="G17" s="6">
        <v>0</v>
      </c>
      <c r="H17" s="6">
        <v>0</v>
      </c>
      <c r="I17" s="6">
        <v>0</v>
      </c>
      <c r="K17">
        <f t="shared" si="2"/>
        <v>0</v>
      </c>
      <c r="L17">
        <f t="shared" si="3"/>
        <v>-253</v>
      </c>
      <c r="P17">
        <v>-2523</v>
      </c>
      <c r="R17" s="39">
        <v>2400</v>
      </c>
      <c r="S17">
        <v>2600</v>
      </c>
      <c r="U17">
        <f t="shared" si="8"/>
        <v>204</v>
      </c>
      <c r="V17">
        <f t="shared" si="6"/>
        <v>215</v>
      </c>
      <c r="X17">
        <f t="shared" si="9"/>
        <v>3</v>
      </c>
      <c r="Y17">
        <f t="shared" si="7"/>
        <v>2</v>
      </c>
      <c r="AA17" s="41">
        <f t="shared" si="4"/>
        <v>3</v>
      </c>
      <c r="AB17" s="41">
        <f t="shared" si="4"/>
        <v>2</v>
      </c>
      <c r="AD17">
        <v>1</v>
      </c>
      <c r="AE17">
        <f t="shared" si="5"/>
        <v>253</v>
      </c>
    </row>
    <row r="18" spans="3:31" x14ac:dyDescent="0.25">
      <c r="C18">
        <v>1250808</v>
      </c>
      <c r="D18">
        <v>599</v>
      </c>
      <c r="E18">
        <f t="shared" si="0"/>
        <v>0</v>
      </c>
      <c r="F18">
        <f t="shared" si="1"/>
        <v>599</v>
      </c>
      <c r="G18" s="6">
        <v>0</v>
      </c>
      <c r="H18" s="6">
        <v>0</v>
      </c>
      <c r="I18" s="6">
        <v>0</v>
      </c>
      <c r="K18">
        <f t="shared" si="2"/>
        <v>0</v>
      </c>
      <c r="L18">
        <f t="shared" si="3"/>
        <v>-599</v>
      </c>
      <c r="P18">
        <v>-2419</v>
      </c>
      <c r="R18" s="39">
        <v>2600</v>
      </c>
      <c r="S18">
        <v>2800</v>
      </c>
      <c r="U18">
        <f t="shared" si="8"/>
        <v>205</v>
      </c>
      <c r="V18">
        <f t="shared" si="6"/>
        <v>215</v>
      </c>
      <c r="X18">
        <f t="shared" si="9"/>
        <v>1</v>
      </c>
      <c r="Y18">
        <f t="shared" si="7"/>
        <v>0</v>
      </c>
      <c r="AA18" s="41">
        <f t="shared" si="4"/>
        <v>0.9</v>
      </c>
      <c r="AB18" s="41">
        <f t="shared" si="4"/>
        <v>0</v>
      </c>
      <c r="AD18">
        <v>1</v>
      </c>
      <c r="AE18">
        <f t="shared" si="5"/>
        <v>599</v>
      </c>
    </row>
    <row r="19" spans="3:31" x14ac:dyDescent="0.25">
      <c r="C19">
        <v>1927262</v>
      </c>
      <c r="D19">
        <v>481</v>
      </c>
      <c r="E19">
        <f t="shared" si="0"/>
        <v>0</v>
      </c>
      <c r="F19">
        <f t="shared" si="1"/>
        <v>481</v>
      </c>
      <c r="G19" s="6">
        <v>0</v>
      </c>
      <c r="H19" s="6">
        <v>0</v>
      </c>
      <c r="I19" s="6">
        <v>0</v>
      </c>
      <c r="K19">
        <f t="shared" si="2"/>
        <v>0</v>
      </c>
      <c r="L19">
        <f t="shared" si="3"/>
        <v>-481</v>
      </c>
      <c r="P19">
        <v>-2339</v>
      </c>
      <c r="R19" s="39">
        <v>2800</v>
      </c>
      <c r="S19">
        <v>3000</v>
      </c>
      <c r="U19">
        <f t="shared" si="8"/>
        <v>208</v>
      </c>
      <c r="V19">
        <f t="shared" si="6"/>
        <v>217</v>
      </c>
      <c r="X19">
        <f t="shared" si="9"/>
        <v>3</v>
      </c>
      <c r="Y19">
        <f t="shared" si="7"/>
        <v>2</v>
      </c>
      <c r="AA19" s="41">
        <f t="shared" si="4"/>
        <v>3</v>
      </c>
      <c r="AB19" s="41">
        <f t="shared" si="4"/>
        <v>2</v>
      </c>
      <c r="AD19">
        <v>0</v>
      </c>
      <c r="AE19">
        <f t="shared" si="5"/>
        <v>0</v>
      </c>
    </row>
    <row r="20" spans="3:31" x14ac:dyDescent="0.25">
      <c r="C20">
        <v>1927502</v>
      </c>
      <c r="D20">
        <v>842</v>
      </c>
      <c r="E20">
        <f t="shared" si="0"/>
        <v>842</v>
      </c>
      <c r="F20">
        <f t="shared" si="1"/>
        <v>0</v>
      </c>
      <c r="G20" s="6">
        <v>1</v>
      </c>
      <c r="H20" s="6">
        <v>1</v>
      </c>
      <c r="I20" s="6">
        <v>1</v>
      </c>
      <c r="K20">
        <f t="shared" si="2"/>
        <v>842</v>
      </c>
      <c r="L20">
        <f t="shared" si="3"/>
        <v>0</v>
      </c>
      <c r="P20">
        <v>-2322</v>
      </c>
      <c r="R20" s="39">
        <v>3000</v>
      </c>
      <c r="S20">
        <v>3200</v>
      </c>
      <c r="U20">
        <f t="shared" si="8"/>
        <v>209</v>
      </c>
      <c r="V20">
        <f t="shared" si="6"/>
        <v>218</v>
      </c>
      <c r="X20">
        <f t="shared" si="9"/>
        <v>1</v>
      </c>
      <c r="Y20">
        <f t="shared" si="7"/>
        <v>1</v>
      </c>
      <c r="AA20" s="41">
        <f t="shared" si="4"/>
        <v>0.9</v>
      </c>
      <c r="AB20" s="41">
        <f t="shared" si="4"/>
        <v>0.9</v>
      </c>
      <c r="AD20">
        <v>1</v>
      </c>
      <c r="AE20">
        <f t="shared" si="5"/>
        <v>842</v>
      </c>
    </row>
    <row r="21" spans="3:31" x14ac:dyDescent="0.25">
      <c r="C21">
        <v>2376480</v>
      </c>
      <c r="D21">
        <v>673</v>
      </c>
      <c r="E21">
        <f t="shared" si="0"/>
        <v>673</v>
      </c>
      <c r="F21">
        <f t="shared" si="1"/>
        <v>0</v>
      </c>
      <c r="G21" s="6">
        <v>1</v>
      </c>
      <c r="H21" s="6">
        <v>1</v>
      </c>
      <c r="I21" s="6">
        <v>1</v>
      </c>
      <c r="K21">
        <f t="shared" si="2"/>
        <v>673</v>
      </c>
      <c r="L21">
        <f t="shared" si="3"/>
        <v>0</v>
      </c>
      <c r="P21">
        <v>-2247</v>
      </c>
      <c r="R21" s="39">
        <v>3200</v>
      </c>
      <c r="S21">
        <v>3400</v>
      </c>
      <c r="U21">
        <f t="shared" si="8"/>
        <v>209</v>
      </c>
      <c r="V21">
        <f t="shared" si="6"/>
        <v>218</v>
      </c>
      <c r="X21">
        <f t="shared" si="9"/>
        <v>0</v>
      </c>
      <c r="Y21">
        <f t="shared" si="7"/>
        <v>0</v>
      </c>
      <c r="AA21" s="41">
        <f t="shared" si="4"/>
        <v>0</v>
      </c>
      <c r="AB21" s="41">
        <f t="shared" si="4"/>
        <v>0</v>
      </c>
      <c r="AD21">
        <v>0</v>
      </c>
      <c r="AE21">
        <f t="shared" si="5"/>
        <v>0</v>
      </c>
    </row>
    <row r="22" spans="3:31" x14ac:dyDescent="0.25">
      <c r="C22">
        <v>2384505</v>
      </c>
      <c r="D22">
        <v>954</v>
      </c>
      <c r="E22">
        <f t="shared" si="0"/>
        <v>0</v>
      </c>
      <c r="F22">
        <f t="shared" si="1"/>
        <v>954</v>
      </c>
      <c r="G22" s="6">
        <v>0</v>
      </c>
      <c r="H22" s="6">
        <v>0</v>
      </c>
      <c r="I22" s="6">
        <v>0</v>
      </c>
      <c r="K22">
        <f t="shared" si="2"/>
        <v>0</v>
      </c>
      <c r="L22">
        <f t="shared" si="3"/>
        <v>-954</v>
      </c>
      <c r="P22">
        <v>-2188</v>
      </c>
      <c r="R22" s="39">
        <v>3400</v>
      </c>
      <c r="S22">
        <v>3600</v>
      </c>
      <c r="U22">
        <f t="shared" si="8"/>
        <v>210</v>
      </c>
      <c r="V22">
        <f t="shared" si="6"/>
        <v>218</v>
      </c>
      <c r="X22">
        <f t="shared" si="9"/>
        <v>1</v>
      </c>
      <c r="Y22">
        <f t="shared" si="7"/>
        <v>0</v>
      </c>
      <c r="AA22" s="41">
        <f t="shared" si="4"/>
        <v>0.9</v>
      </c>
      <c r="AB22" s="41">
        <f t="shared" si="4"/>
        <v>0</v>
      </c>
      <c r="AD22">
        <v>0</v>
      </c>
      <c r="AE22">
        <f t="shared" si="5"/>
        <v>0</v>
      </c>
    </row>
    <row r="23" spans="3:31" x14ac:dyDescent="0.25">
      <c r="C23">
        <v>2384507</v>
      </c>
      <c r="D23">
        <v>957</v>
      </c>
      <c r="E23">
        <f t="shared" si="0"/>
        <v>957</v>
      </c>
      <c r="F23">
        <f t="shared" si="1"/>
        <v>0</v>
      </c>
      <c r="G23" s="6">
        <v>1</v>
      </c>
      <c r="H23" s="6">
        <v>1</v>
      </c>
      <c r="I23" s="6">
        <v>1</v>
      </c>
      <c r="K23">
        <f t="shared" si="2"/>
        <v>957</v>
      </c>
      <c r="L23">
        <f t="shared" si="3"/>
        <v>0</v>
      </c>
      <c r="P23">
        <v>-2169</v>
      </c>
      <c r="R23" s="39">
        <v>3600</v>
      </c>
      <c r="S23">
        <v>3800</v>
      </c>
      <c r="U23">
        <f t="shared" si="8"/>
        <v>213</v>
      </c>
      <c r="V23">
        <f t="shared" si="6"/>
        <v>218</v>
      </c>
      <c r="X23">
        <f t="shared" si="9"/>
        <v>3</v>
      </c>
      <c r="Y23">
        <f t="shared" si="7"/>
        <v>0</v>
      </c>
      <c r="AA23" s="41">
        <f t="shared" si="4"/>
        <v>3</v>
      </c>
      <c r="AB23" s="41">
        <f t="shared" si="4"/>
        <v>0</v>
      </c>
      <c r="AD23">
        <v>0</v>
      </c>
      <c r="AE23">
        <f t="shared" si="5"/>
        <v>0</v>
      </c>
    </row>
    <row r="24" spans="3:31" x14ac:dyDescent="0.25">
      <c r="C24">
        <v>2505118</v>
      </c>
      <c r="D24">
        <v>400</v>
      </c>
      <c r="E24">
        <f t="shared" si="0"/>
        <v>400</v>
      </c>
      <c r="F24">
        <f t="shared" si="1"/>
        <v>0</v>
      </c>
      <c r="G24" s="6">
        <v>1</v>
      </c>
      <c r="H24" s="6">
        <v>1</v>
      </c>
      <c r="I24" s="6">
        <v>1</v>
      </c>
      <c r="K24">
        <f t="shared" si="2"/>
        <v>400</v>
      </c>
      <c r="L24">
        <f t="shared" si="3"/>
        <v>0</v>
      </c>
      <c r="P24">
        <v>-2096</v>
      </c>
      <c r="R24" s="39">
        <v>3800</v>
      </c>
      <c r="S24">
        <v>4000</v>
      </c>
      <c r="U24">
        <f t="shared" si="8"/>
        <v>214</v>
      </c>
      <c r="V24">
        <f t="shared" si="6"/>
        <v>220</v>
      </c>
      <c r="X24">
        <f t="shared" si="9"/>
        <v>1</v>
      </c>
      <c r="Y24">
        <f t="shared" si="7"/>
        <v>2</v>
      </c>
      <c r="AA24" s="41">
        <f t="shared" si="4"/>
        <v>0.9</v>
      </c>
      <c r="AB24" s="41">
        <f t="shared" si="4"/>
        <v>2</v>
      </c>
      <c r="AD24">
        <v>0</v>
      </c>
      <c r="AE24">
        <f t="shared" si="5"/>
        <v>0</v>
      </c>
    </row>
    <row r="25" spans="3:31" x14ac:dyDescent="0.25">
      <c r="C25">
        <v>2694713</v>
      </c>
      <c r="D25">
        <v>297</v>
      </c>
      <c r="E25">
        <f t="shared" si="0"/>
        <v>0</v>
      </c>
      <c r="F25">
        <f t="shared" si="1"/>
        <v>297</v>
      </c>
      <c r="G25" s="6">
        <v>0</v>
      </c>
      <c r="H25" s="6">
        <v>0</v>
      </c>
      <c r="I25" s="6">
        <v>0</v>
      </c>
      <c r="K25">
        <f t="shared" si="2"/>
        <v>0</v>
      </c>
      <c r="L25">
        <f t="shared" si="3"/>
        <v>-297</v>
      </c>
      <c r="P25">
        <v>-2090</v>
      </c>
      <c r="R25" s="39">
        <v>4000</v>
      </c>
      <c r="S25">
        <v>4200</v>
      </c>
      <c r="U25">
        <f t="shared" si="8"/>
        <v>215</v>
      </c>
      <c r="V25">
        <f t="shared" si="6"/>
        <v>221</v>
      </c>
      <c r="X25">
        <f t="shared" si="9"/>
        <v>1</v>
      </c>
      <c r="Y25">
        <f t="shared" si="7"/>
        <v>1</v>
      </c>
      <c r="AA25" s="41">
        <f t="shared" si="4"/>
        <v>0.9</v>
      </c>
      <c r="AB25" s="41">
        <f t="shared" si="4"/>
        <v>0.9</v>
      </c>
      <c r="AD25">
        <v>1</v>
      </c>
      <c r="AE25">
        <f t="shared" si="5"/>
        <v>297</v>
      </c>
    </row>
    <row r="26" spans="3:31" x14ac:dyDescent="0.25">
      <c r="C26">
        <v>2774003</v>
      </c>
      <c r="D26">
        <v>294</v>
      </c>
      <c r="E26">
        <f t="shared" si="0"/>
        <v>0</v>
      </c>
      <c r="F26">
        <f t="shared" si="1"/>
        <v>294</v>
      </c>
      <c r="G26" s="6">
        <v>0</v>
      </c>
      <c r="H26" s="6">
        <v>0</v>
      </c>
      <c r="I26" s="6">
        <v>0</v>
      </c>
      <c r="K26">
        <f t="shared" si="2"/>
        <v>0</v>
      </c>
      <c r="L26">
        <f t="shared" si="3"/>
        <v>-294</v>
      </c>
      <c r="P26">
        <v>-1908</v>
      </c>
      <c r="R26" s="39">
        <v>4200</v>
      </c>
      <c r="S26">
        <v>4400</v>
      </c>
      <c r="U26">
        <f t="shared" si="8"/>
        <v>216</v>
      </c>
      <c r="V26">
        <f t="shared" si="6"/>
        <v>221</v>
      </c>
      <c r="X26">
        <f t="shared" si="9"/>
        <v>1</v>
      </c>
      <c r="Y26">
        <f t="shared" si="7"/>
        <v>0</v>
      </c>
      <c r="AA26" s="41">
        <f t="shared" si="4"/>
        <v>0.9</v>
      </c>
      <c r="AB26" s="41">
        <f t="shared" si="4"/>
        <v>0</v>
      </c>
      <c r="AD26">
        <v>0</v>
      </c>
      <c r="AE26">
        <f t="shared" si="5"/>
        <v>0</v>
      </c>
    </row>
    <row r="27" spans="3:31" x14ac:dyDescent="0.25">
      <c r="C27">
        <v>2920156</v>
      </c>
      <c r="D27">
        <v>2523</v>
      </c>
      <c r="E27">
        <f t="shared" si="0"/>
        <v>0</v>
      </c>
      <c r="F27">
        <f t="shared" si="1"/>
        <v>2523</v>
      </c>
      <c r="G27" s="6">
        <v>0</v>
      </c>
      <c r="H27" s="6">
        <v>0</v>
      </c>
      <c r="I27" s="6">
        <v>0</v>
      </c>
      <c r="K27">
        <f t="shared" si="2"/>
        <v>0</v>
      </c>
      <c r="L27">
        <f t="shared" si="3"/>
        <v>-2523</v>
      </c>
      <c r="P27">
        <v>-1793</v>
      </c>
      <c r="R27" s="39">
        <v>4400</v>
      </c>
      <c r="S27">
        <v>4600</v>
      </c>
      <c r="U27">
        <f t="shared" si="8"/>
        <v>217</v>
      </c>
      <c r="V27">
        <f t="shared" si="6"/>
        <v>221</v>
      </c>
      <c r="X27">
        <f t="shared" si="9"/>
        <v>1</v>
      </c>
      <c r="Y27">
        <f t="shared" si="7"/>
        <v>0</v>
      </c>
      <c r="AA27" s="41">
        <f t="shared" si="4"/>
        <v>0.9</v>
      </c>
      <c r="AB27" s="41">
        <f t="shared" si="4"/>
        <v>0</v>
      </c>
      <c r="AD27">
        <v>0</v>
      </c>
      <c r="AE27">
        <f t="shared" si="5"/>
        <v>0</v>
      </c>
    </row>
    <row r="28" spans="3:31" x14ac:dyDescent="0.25">
      <c r="C28">
        <v>2920157</v>
      </c>
      <c r="D28">
        <v>2508</v>
      </c>
      <c r="E28">
        <f t="shared" si="0"/>
        <v>2508</v>
      </c>
      <c r="F28">
        <f t="shared" si="1"/>
        <v>0</v>
      </c>
      <c r="G28" s="6">
        <v>1</v>
      </c>
      <c r="H28" s="6">
        <v>1</v>
      </c>
      <c r="I28" s="6">
        <v>1</v>
      </c>
      <c r="K28">
        <f t="shared" si="2"/>
        <v>2508</v>
      </c>
      <c r="L28">
        <f t="shared" si="3"/>
        <v>0</v>
      </c>
      <c r="P28">
        <v>-1725</v>
      </c>
      <c r="R28" s="39">
        <v>4600</v>
      </c>
      <c r="S28">
        <v>4800</v>
      </c>
      <c r="U28">
        <f t="shared" si="8"/>
        <v>217</v>
      </c>
      <c r="V28">
        <f t="shared" si="6"/>
        <v>222</v>
      </c>
      <c r="X28">
        <f t="shared" si="9"/>
        <v>0</v>
      </c>
      <c r="Y28">
        <f t="shared" si="7"/>
        <v>1</v>
      </c>
      <c r="AA28" s="41">
        <f t="shared" si="4"/>
        <v>0</v>
      </c>
      <c r="AB28" s="41">
        <f t="shared" si="4"/>
        <v>0.9</v>
      </c>
      <c r="AD28">
        <v>0</v>
      </c>
      <c r="AE28">
        <f t="shared" si="5"/>
        <v>0</v>
      </c>
    </row>
    <row r="29" spans="3:31" x14ac:dyDescent="0.25">
      <c r="C29">
        <v>2972608</v>
      </c>
      <c r="D29">
        <v>311</v>
      </c>
      <c r="E29">
        <f t="shared" si="0"/>
        <v>311</v>
      </c>
      <c r="F29">
        <f t="shared" si="1"/>
        <v>0</v>
      </c>
      <c r="G29" s="6">
        <v>1</v>
      </c>
      <c r="H29" s="6">
        <v>1</v>
      </c>
      <c r="I29" s="6">
        <v>1</v>
      </c>
      <c r="K29">
        <f t="shared" si="2"/>
        <v>311</v>
      </c>
      <c r="L29">
        <f t="shared" si="3"/>
        <v>0</v>
      </c>
      <c r="P29">
        <v>-1724</v>
      </c>
      <c r="R29" s="39">
        <v>4800</v>
      </c>
      <c r="S29">
        <v>5000</v>
      </c>
      <c r="U29">
        <f t="shared" si="8"/>
        <v>219</v>
      </c>
      <c r="V29">
        <f t="shared" si="6"/>
        <v>223</v>
      </c>
      <c r="X29">
        <f t="shared" si="9"/>
        <v>2</v>
      </c>
      <c r="Y29">
        <f t="shared" si="7"/>
        <v>1</v>
      </c>
      <c r="AA29" s="41">
        <f t="shared" si="4"/>
        <v>2</v>
      </c>
      <c r="AB29" s="41">
        <f t="shared" si="4"/>
        <v>0.9</v>
      </c>
      <c r="AD29">
        <v>0</v>
      </c>
      <c r="AE29">
        <f t="shared" si="5"/>
        <v>0</v>
      </c>
    </row>
    <row r="30" spans="3:31" x14ac:dyDescent="0.25">
      <c r="C30">
        <v>3146792</v>
      </c>
      <c r="D30">
        <v>213</v>
      </c>
      <c r="E30">
        <f t="shared" si="0"/>
        <v>213</v>
      </c>
      <c r="F30">
        <f t="shared" si="1"/>
        <v>0</v>
      </c>
      <c r="G30" s="6">
        <v>1</v>
      </c>
      <c r="H30" s="6">
        <v>1</v>
      </c>
      <c r="I30" s="6">
        <v>1</v>
      </c>
      <c r="K30">
        <f t="shared" si="2"/>
        <v>213</v>
      </c>
      <c r="L30">
        <f t="shared" si="3"/>
        <v>0</v>
      </c>
      <c r="P30">
        <v>-1693</v>
      </c>
      <c r="R30" s="39">
        <v>5000</v>
      </c>
      <c r="S30">
        <v>5200</v>
      </c>
      <c r="U30">
        <f t="shared" si="8"/>
        <v>219</v>
      </c>
      <c r="V30">
        <f t="shared" si="6"/>
        <v>224</v>
      </c>
      <c r="X30">
        <f t="shared" si="9"/>
        <v>0</v>
      </c>
      <c r="Y30">
        <f t="shared" si="7"/>
        <v>1</v>
      </c>
      <c r="AA30" s="41">
        <f t="shared" si="4"/>
        <v>0</v>
      </c>
      <c r="AB30" s="41">
        <f t="shared" si="4"/>
        <v>0.9</v>
      </c>
      <c r="AD30">
        <v>0</v>
      </c>
      <c r="AE30">
        <f t="shared" si="5"/>
        <v>0</v>
      </c>
    </row>
    <row r="31" spans="3:31" x14ac:dyDescent="0.25">
      <c r="C31">
        <v>3222190</v>
      </c>
      <c r="D31">
        <v>1631</v>
      </c>
      <c r="E31">
        <f t="shared" si="0"/>
        <v>0</v>
      </c>
      <c r="F31">
        <f t="shared" si="1"/>
        <v>1631</v>
      </c>
      <c r="G31" s="6">
        <v>0</v>
      </c>
      <c r="H31" s="6">
        <v>0</v>
      </c>
      <c r="I31" s="6">
        <v>0</v>
      </c>
      <c r="K31">
        <f t="shared" si="2"/>
        <v>0</v>
      </c>
      <c r="L31">
        <f t="shared" si="3"/>
        <v>-1631</v>
      </c>
      <c r="P31">
        <v>-1690</v>
      </c>
      <c r="R31" s="39">
        <v>5200</v>
      </c>
      <c r="S31">
        <v>5400</v>
      </c>
      <c r="U31">
        <f t="shared" si="8"/>
        <v>219</v>
      </c>
      <c r="V31">
        <f t="shared" si="6"/>
        <v>224</v>
      </c>
      <c r="X31">
        <f t="shared" si="9"/>
        <v>0</v>
      </c>
      <c r="Y31">
        <f t="shared" si="7"/>
        <v>0</v>
      </c>
      <c r="AA31" s="41">
        <f t="shared" si="4"/>
        <v>0</v>
      </c>
      <c r="AB31" s="41">
        <f t="shared" si="4"/>
        <v>0</v>
      </c>
      <c r="AD31">
        <v>1</v>
      </c>
      <c r="AE31">
        <f t="shared" si="5"/>
        <v>1631</v>
      </c>
    </row>
    <row r="32" spans="3:31" x14ac:dyDescent="0.25">
      <c r="C32">
        <v>3356283</v>
      </c>
      <c r="D32">
        <v>342</v>
      </c>
      <c r="E32">
        <f t="shared" si="0"/>
        <v>0</v>
      </c>
      <c r="F32">
        <f t="shared" si="1"/>
        <v>342</v>
      </c>
      <c r="G32" s="6">
        <v>0</v>
      </c>
      <c r="H32" s="6">
        <v>0</v>
      </c>
      <c r="I32" s="6">
        <v>0</v>
      </c>
      <c r="K32">
        <f t="shared" si="2"/>
        <v>0</v>
      </c>
      <c r="L32">
        <f t="shared" si="3"/>
        <v>-342</v>
      </c>
      <c r="P32">
        <v>-1690</v>
      </c>
      <c r="R32" s="39">
        <v>5400</v>
      </c>
      <c r="S32">
        <v>5600</v>
      </c>
      <c r="U32">
        <f t="shared" si="8"/>
        <v>219</v>
      </c>
      <c r="V32">
        <f t="shared" si="6"/>
        <v>225</v>
      </c>
      <c r="X32">
        <f t="shared" si="9"/>
        <v>0</v>
      </c>
      <c r="Y32">
        <f t="shared" si="7"/>
        <v>1</v>
      </c>
      <c r="AA32" s="41">
        <f t="shared" si="4"/>
        <v>0</v>
      </c>
      <c r="AB32" s="41">
        <f t="shared" si="4"/>
        <v>0.9</v>
      </c>
      <c r="AD32">
        <v>1</v>
      </c>
      <c r="AE32">
        <f t="shared" si="5"/>
        <v>342</v>
      </c>
    </row>
    <row r="33" spans="3:31" x14ac:dyDescent="0.25">
      <c r="C33">
        <v>3516615</v>
      </c>
      <c r="D33">
        <v>242</v>
      </c>
      <c r="E33">
        <f t="shared" si="0"/>
        <v>0</v>
      </c>
      <c r="F33">
        <f t="shared" si="1"/>
        <v>242</v>
      </c>
      <c r="G33" s="6">
        <v>0</v>
      </c>
      <c r="H33" s="6">
        <v>0</v>
      </c>
      <c r="I33" s="6">
        <v>0</v>
      </c>
      <c r="K33">
        <f t="shared" si="2"/>
        <v>0</v>
      </c>
      <c r="L33">
        <f t="shared" si="3"/>
        <v>-242</v>
      </c>
      <c r="P33">
        <v>-1642</v>
      </c>
      <c r="R33" s="39">
        <v>5600</v>
      </c>
      <c r="S33">
        <v>5800</v>
      </c>
      <c r="U33">
        <f t="shared" si="8"/>
        <v>219</v>
      </c>
      <c r="V33">
        <f t="shared" si="6"/>
        <v>225</v>
      </c>
      <c r="X33">
        <f t="shared" si="9"/>
        <v>0</v>
      </c>
      <c r="Y33">
        <f t="shared" si="7"/>
        <v>0</v>
      </c>
      <c r="AA33" s="41">
        <f t="shared" si="4"/>
        <v>0</v>
      </c>
      <c r="AB33" s="41">
        <f t="shared" si="4"/>
        <v>0</v>
      </c>
      <c r="AD33">
        <v>0</v>
      </c>
      <c r="AE33">
        <f t="shared" si="5"/>
        <v>0</v>
      </c>
    </row>
    <row r="34" spans="3:31" x14ac:dyDescent="0.25">
      <c r="C34">
        <v>3517279</v>
      </c>
      <c r="D34">
        <v>250</v>
      </c>
      <c r="E34">
        <f t="shared" si="0"/>
        <v>250</v>
      </c>
      <c r="F34">
        <f t="shared" si="1"/>
        <v>0</v>
      </c>
      <c r="G34" s="6">
        <v>0</v>
      </c>
      <c r="H34" s="6">
        <v>1</v>
      </c>
      <c r="I34" s="6">
        <v>1</v>
      </c>
      <c r="K34">
        <f t="shared" si="2"/>
        <v>250</v>
      </c>
      <c r="L34">
        <f t="shared" si="3"/>
        <v>0</v>
      </c>
      <c r="P34">
        <v>-1631</v>
      </c>
      <c r="R34" s="39">
        <v>5800</v>
      </c>
      <c r="S34">
        <v>6000</v>
      </c>
      <c r="U34">
        <f t="shared" si="8"/>
        <v>220</v>
      </c>
      <c r="V34">
        <f t="shared" si="6"/>
        <v>225</v>
      </c>
      <c r="X34">
        <f t="shared" si="9"/>
        <v>1</v>
      </c>
      <c r="Y34">
        <f t="shared" si="7"/>
        <v>0</v>
      </c>
      <c r="AA34" s="41">
        <f t="shared" si="4"/>
        <v>0.9</v>
      </c>
      <c r="AB34" s="41">
        <f t="shared" si="4"/>
        <v>0</v>
      </c>
      <c r="AD34">
        <v>0</v>
      </c>
      <c r="AE34">
        <f t="shared" si="5"/>
        <v>0</v>
      </c>
    </row>
    <row r="35" spans="3:31" x14ac:dyDescent="0.25">
      <c r="C35">
        <v>3777007</v>
      </c>
      <c r="D35">
        <v>691</v>
      </c>
      <c r="E35">
        <f t="shared" si="0"/>
        <v>691</v>
      </c>
      <c r="F35">
        <f t="shared" si="1"/>
        <v>0</v>
      </c>
      <c r="G35" s="6">
        <v>1</v>
      </c>
      <c r="H35" s="6">
        <v>1</v>
      </c>
      <c r="I35" s="6">
        <v>1</v>
      </c>
      <c r="K35">
        <f t="shared" si="2"/>
        <v>691</v>
      </c>
      <c r="L35">
        <f t="shared" si="3"/>
        <v>0</v>
      </c>
      <c r="P35">
        <v>-1584</v>
      </c>
      <c r="R35" s="39">
        <v>6000</v>
      </c>
      <c r="S35">
        <v>6200</v>
      </c>
      <c r="U35">
        <f t="shared" si="8"/>
        <v>222</v>
      </c>
      <c r="V35">
        <f t="shared" si="6"/>
        <v>226</v>
      </c>
      <c r="X35">
        <f t="shared" si="9"/>
        <v>2</v>
      </c>
      <c r="Y35">
        <f t="shared" si="7"/>
        <v>1</v>
      </c>
      <c r="AA35" s="41">
        <f t="shared" si="4"/>
        <v>2</v>
      </c>
      <c r="AB35" s="41">
        <f t="shared" si="4"/>
        <v>0.9</v>
      </c>
      <c r="AD35">
        <v>0</v>
      </c>
      <c r="AE35">
        <f t="shared" si="5"/>
        <v>0</v>
      </c>
    </row>
    <row r="36" spans="3:31" x14ac:dyDescent="0.25">
      <c r="C36">
        <v>5035764</v>
      </c>
      <c r="D36">
        <v>288</v>
      </c>
      <c r="E36">
        <f t="shared" si="0"/>
        <v>288</v>
      </c>
      <c r="F36">
        <f t="shared" si="1"/>
        <v>0</v>
      </c>
      <c r="G36" s="6">
        <v>0</v>
      </c>
      <c r="H36" s="6">
        <v>0</v>
      </c>
      <c r="I36" s="6">
        <v>1</v>
      </c>
      <c r="K36">
        <f t="shared" si="2"/>
        <v>288</v>
      </c>
      <c r="L36">
        <f t="shared" si="3"/>
        <v>0</v>
      </c>
      <c r="P36">
        <v>-1542</v>
      </c>
      <c r="R36" s="39">
        <v>6200</v>
      </c>
      <c r="S36">
        <v>6400</v>
      </c>
      <c r="U36">
        <f t="shared" si="8"/>
        <v>222</v>
      </c>
      <c r="V36">
        <f t="shared" si="6"/>
        <v>226</v>
      </c>
      <c r="X36">
        <f t="shared" si="9"/>
        <v>0</v>
      </c>
      <c r="Y36">
        <f t="shared" si="7"/>
        <v>0</v>
      </c>
      <c r="AA36" s="41">
        <f t="shared" si="4"/>
        <v>0</v>
      </c>
      <c r="AB36" s="41">
        <f t="shared" si="4"/>
        <v>0</v>
      </c>
      <c r="AD36">
        <v>1</v>
      </c>
      <c r="AE36">
        <f t="shared" si="5"/>
        <v>288</v>
      </c>
    </row>
    <row r="37" spans="3:31" x14ac:dyDescent="0.25">
      <c r="C37">
        <v>6261813</v>
      </c>
      <c r="D37">
        <v>778</v>
      </c>
      <c r="E37">
        <f t="shared" si="0"/>
        <v>0</v>
      </c>
      <c r="F37">
        <f t="shared" si="1"/>
        <v>778</v>
      </c>
      <c r="G37" s="6">
        <v>0</v>
      </c>
      <c r="H37" s="6">
        <v>0</v>
      </c>
      <c r="I37" s="6">
        <v>0</v>
      </c>
      <c r="K37">
        <f t="shared" si="2"/>
        <v>0</v>
      </c>
      <c r="L37">
        <f t="shared" si="3"/>
        <v>-778</v>
      </c>
      <c r="P37">
        <v>-1540</v>
      </c>
      <c r="R37" s="39">
        <v>6400</v>
      </c>
      <c r="S37">
        <v>6600</v>
      </c>
      <c r="U37">
        <f t="shared" si="8"/>
        <v>223</v>
      </c>
      <c r="V37">
        <f t="shared" si="6"/>
        <v>227</v>
      </c>
      <c r="X37">
        <f t="shared" si="9"/>
        <v>1</v>
      </c>
      <c r="Y37">
        <v>1</v>
      </c>
      <c r="AA37" s="41">
        <f t="shared" si="4"/>
        <v>0.9</v>
      </c>
      <c r="AB37" s="41">
        <f t="shared" si="4"/>
        <v>0.9</v>
      </c>
      <c r="AD37">
        <v>0</v>
      </c>
      <c r="AE37">
        <f t="shared" si="5"/>
        <v>0</v>
      </c>
    </row>
    <row r="38" spans="3:31" x14ac:dyDescent="0.25">
      <c r="C38">
        <v>6537800</v>
      </c>
      <c r="D38">
        <v>536</v>
      </c>
      <c r="E38">
        <f t="shared" si="0"/>
        <v>536</v>
      </c>
      <c r="F38">
        <f t="shared" si="1"/>
        <v>0</v>
      </c>
      <c r="G38" s="6">
        <v>0</v>
      </c>
      <c r="H38" s="6">
        <v>1</v>
      </c>
      <c r="I38" s="6">
        <v>1</v>
      </c>
      <c r="K38">
        <f t="shared" si="2"/>
        <v>536</v>
      </c>
      <c r="L38">
        <f t="shared" si="3"/>
        <v>0</v>
      </c>
      <c r="P38">
        <v>-1411</v>
      </c>
      <c r="R38" s="39">
        <v>6600</v>
      </c>
      <c r="S38">
        <v>6800</v>
      </c>
      <c r="U38">
        <f t="shared" si="8"/>
        <v>224</v>
      </c>
      <c r="V38">
        <f t="shared" si="6"/>
        <v>227</v>
      </c>
      <c r="X38">
        <f t="shared" si="9"/>
        <v>1</v>
      </c>
      <c r="Y38">
        <f t="shared" si="7"/>
        <v>0</v>
      </c>
      <c r="AA38" s="41">
        <f t="shared" si="4"/>
        <v>0.9</v>
      </c>
      <c r="AB38" s="41">
        <f t="shared" si="4"/>
        <v>0</v>
      </c>
      <c r="AD38">
        <v>0</v>
      </c>
      <c r="AE38">
        <f t="shared" si="5"/>
        <v>0</v>
      </c>
    </row>
    <row r="39" spans="3:31" x14ac:dyDescent="0.25">
      <c r="C39">
        <v>6821989</v>
      </c>
      <c r="D39">
        <v>432</v>
      </c>
      <c r="E39">
        <f t="shared" si="0"/>
        <v>0</v>
      </c>
      <c r="F39">
        <f t="shared" si="1"/>
        <v>432</v>
      </c>
      <c r="G39" s="6">
        <v>0</v>
      </c>
      <c r="H39" s="6">
        <v>0</v>
      </c>
      <c r="I39" s="6">
        <v>0</v>
      </c>
      <c r="K39">
        <f t="shared" si="2"/>
        <v>0</v>
      </c>
      <c r="L39">
        <f t="shared" si="3"/>
        <v>-432</v>
      </c>
      <c r="P39">
        <v>-1363</v>
      </c>
      <c r="R39" s="39">
        <v>6800</v>
      </c>
      <c r="S39">
        <v>7000</v>
      </c>
      <c r="U39">
        <f t="shared" si="8"/>
        <v>224</v>
      </c>
      <c r="V39">
        <f t="shared" si="6"/>
        <v>227</v>
      </c>
      <c r="X39">
        <f t="shared" si="9"/>
        <v>0</v>
      </c>
      <c r="Y39">
        <f t="shared" si="7"/>
        <v>0</v>
      </c>
      <c r="AA39" s="41">
        <f t="shared" si="4"/>
        <v>0</v>
      </c>
      <c r="AB39" s="41">
        <f t="shared" si="4"/>
        <v>0</v>
      </c>
      <c r="AD39">
        <v>1</v>
      </c>
      <c r="AE39">
        <f t="shared" si="5"/>
        <v>432</v>
      </c>
    </row>
    <row r="40" spans="3:31" x14ac:dyDescent="0.25">
      <c r="C40">
        <v>8110927</v>
      </c>
      <c r="D40">
        <v>323</v>
      </c>
      <c r="E40">
        <f t="shared" si="0"/>
        <v>0</v>
      </c>
      <c r="F40">
        <f t="shared" si="1"/>
        <v>323</v>
      </c>
      <c r="G40" s="6">
        <v>0</v>
      </c>
      <c r="H40" s="6">
        <v>0</v>
      </c>
      <c r="I40" s="6">
        <v>0</v>
      </c>
      <c r="K40">
        <f t="shared" si="2"/>
        <v>0</v>
      </c>
      <c r="L40">
        <f t="shared" si="3"/>
        <v>-323</v>
      </c>
      <c r="P40">
        <v>-1289</v>
      </c>
      <c r="R40" s="40">
        <v>7000</v>
      </c>
      <c r="S40">
        <v>7200</v>
      </c>
      <c r="U40">
        <f t="shared" si="8"/>
        <v>224</v>
      </c>
      <c r="V40">
        <f t="shared" si="6"/>
        <v>227</v>
      </c>
      <c r="X40">
        <f t="shared" si="9"/>
        <v>0</v>
      </c>
      <c r="Y40">
        <f t="shared" si="7"/>
        <v>0</v>
      </c>
      <c r="AA40" s="41">
        <f t="shared" si="4"/>
        <v>0</v>
      </c>
      <c r="AB40" s="41">
        <f t="shared" si="4"/>
        <v>0</v>
      </c>
      <c r="AD40">
        <v>0</v>
      </c>
      <c r="AE40">
        <f t="shared" si="5"/>
        <v>0</v>
      </c>
    </row>
    <row r="41" spans="3:31" x14ac:dyDescent="0.25">
      <c r="C41">
        <v>8828328</v>
      </c>
      <c r="D41">
        <v>829</v>
      </c>
      <c r="E41">
        <f t="shared" si="0"/>
        <v>0</v>
      </c>
      <c r="F41">
        <f t="shared" si="1"/>
        <v>829</v>
      </c>
      <c r="G41" s="6">
        <v>0</v>
      </c>
      <c r="H41" s="6">
        <v>0</v>
      </c>
      <c r="I41" s="6">
        <v>0</v>
      </c>
      <c r="K41">
        <f t="shared" si="2"/>
        <v>0</v>
      </c>
      <c r="L41">
        <f t="shared" si="3"/>
        <v>-829</v>
      </c>
      <c r="P41">
        <v>-1252</v>
      </c>
      <c r="AD41">
        <v>0</v>
      </c>
      <c r="AE41">
        <f t="shared" si="5"/>
        <v>0</v>
      </c>
    </row>
    <row r="42" spans="3:31" x14ac:dyDescent="0.25">
      <c r="C42">
        <v>9988912</v>
      </c>
      <c r="D42">
        <v>226</v>
      </c>
      <c r="E42">
        <f t="shared" si="0"/>
        <v>226</v>
      </c>
      <c r="F42">
        <f t="shared" si="1"/>
        <v>0</v>
      </c>
      <c r="G42" s="6">
        <v>1</v>
      </c>
      <c r="H42" s="6">
        <v>1</v>
      </c>
      <c r="I42" s="6">
        <v>1</v>
      </c>
      <c r="K42">
        <f t="shared" si="2"/>
        <v>226</v>
      </c>
      <c r="L42">
        <f t="shared" si="3"/>
        <v>0</v>
      </c>
      <c r="P42">
        <v>-1246</v>
      </c>
      <c r="AD42">
        <v>0</v>
      </c>
      <c r="AE42">
        <f t="shared" si="5"/>
        <v>0</v>
      </c>
    </row>
    <row r="43" spans="3:31" x14ac:dyDescent="0.25">
      <c r="C43">
        <v>11491768</v>
      </c>
      <c r="D43">
        <v>717</v>
      </c>
      <c r="E43">
        <f t="shared" si="0"/>
        <v>717</v>
      </c>
      <c r="F43">
        <f t="shared" si="1"/>
        <v>0</v>
      </c>
      <c r="G43" s="6">
        <v>1</v>
      </c>
      <c r="H43" s="6">
        <v>1</v>
      </c>
      <c r="I43" s="6">
        <v>1</v>
      </c>
      <c r="K43">
        <f t="shared" si="2"/>
        <v>717</v>
      </c>
      <c r="L43">
        <f t="shared" si="3"/>
        <v>0</v>
      </c>
      <c r="P43">
        <v>-1238</v>
      </c>
      <c r="AD43">
        <v>0</v>
      </c>
      <c r="AE43">
        <f t="shared" si="5"/>
        <v>0</v>
      </c>
    </row>
    <row r="44" spans="3:31" x14ac:dyDescent="0.25">
      <c r="C44">
        <v>12102167</v>
      </c>
      <c r="D44">
        <v>314</v>
      </c>
      <c r="E44">
        <f t="shared" si="0"/>
        <v>314</v>
      </c>
      <c r="F44">
        <f t="shared" si="1"/>
        <v>0</v>
      </c>
      <c r="G44" s="6">
        <v>1</v>
      </c>
      <c r="H44" s="6">
        <v>1</v>
      </c>
      <c r="I44" s="6">
        <v>1</v>
      </c>
      <c r="K44">
        <f t="shared" si="2"/>
        <v>314</v>
      </c>
      <c r="L44">
        <f t="shared" si="3"/>
        <v>0</v>
      </c>
      <c r="P44">
        <v>-1235</v>
      </c>
      <c r="AD44">
        <v>0</v>
      </c>
      <c r="AE44">
        <f t="shared" si="5"/>
        <v>0</v>
      </c>
    </row>
    <row r="45" spans="3:31" x14ac:dyDescent="0.25">
      <c r="C45">
        <v>13128402</v>
      </c>
      <c r="D45">
        <v>4873</v>
      </c>
      <c r="E45">
        <f t="shared" si="0"/>
        <v>0</v>
      </c>
      <c r="F45">
        <f t="shared" si="1"/>
        <v>4873</v>
      </c>
      <c r="G45" s="6">
        <v>0</v>
      </c>
      <c r="H45" s="6">
        <v>0</v>
      </c>
      <c r="I45" s="6">
        <v>0</v>
      </c>
      <c r="K45">
        <f t="shared" si="2"/>
        <v>0</v>
      </c>
      <c r="L45">
        <f t="shared" si="3"/>
        <v>-4873</v>
      </c>
      <c r="P45">
        <v>-1224</v>
      </c>
      <c r="AD45">
        <v>0</v>
      </c>
      <c r="AE45">
        <f t="shared" si="5"/>
        <v>0</v>
      </c>
    </row>
    <row r="46" spans="3:31" x14ac:dyDescent="0.25">
      <c r="C46">
        <v>13128403</v>
      </c>
      <c r="D46">
        <v>4875</v>
      </c>
      <c r="E46">
        <f t="shared" si="0"/>
        <v>4875</v>
      </c>
      <c r="F46">
        <f t="shared" si="1"/>
        <v>0</v>
      </c>
      <c r="G46" s="6">
        <v>1</v>
      </c>
      <c r="H46" s="6">
        <v>1</v>
      </c>
      <c r="I46" s="6">
        <v>1</v>
      </c>
      <c r="K46">
        <f t="shared" si="2"/>
        <v>4875</v>
      </c>
      <c r="L46">
        <f t="shared" si="3"/>
        <v>0</v>
      </c>
      <c r="P46">
        <v>-1223</v>
      </c>
      <c r="AD46">
        <v>0</v>
      </c>
      <c r="AE46">
        <f t="shared" si="5"/>
        <v>0</v>
      </c>
    </row>
    <row r="47" spans="3:31" x14ac:dyDescent="0.25">
      <c r="C47">
        <v>13191041</v>
      </c>
      <c r="D47">
        <v>6657</v>
      </c>
      <c r="E47">
        <f t="shared" si="0"/>
        <v>6657</v>
      </c>
      <c r="F47">
        <f t="shared" si="1"/>
        <v>0</v>
      </c>
      <c r="G47" s="6">
        <v>0</v>
      </c>
      <c r="H47" s="6">
        <v>1</v>
      </c>
      <c r="I47" s="6">
        <v>0</v>
      </c>
      <c r="K47">
        <f t="shared" si="2"/>
        <v>6657</v>
      </c>
      <c r="L47">
        <f t="shared" si="3"/>
        <v>0</v>
      </c>
      <c r="P47">
        <v>-1208</v>
      </c>
      <c r="AD47">
        <v>0</v>
      </c>
      <c r="AE47">
        <f t="shared" si="5"/>
        <v>0</v>
      </c>
    </row>
    <row r="48" spans="3:31" x14ac:dyDescent="0.25">
      <c r="C48">
        <v>13434745</v>
      </c>
      <c r="D48">
        <v>310</v>
      </c>
      <c r="E48">
        <f t="shared" si="0"/>
        <v>0</v>
      </c>
      <c r="F48">
        <f t="shared" si="1"/>
        <v>310</v>
      </c>
      <c r="G48" s="6">
        <v>0</v>
      </c>
      <c r="H48" s="6">
        <v>0</v>
      </c>
      <c r="I48" s="6">
        <v>0</v>
      </c>
      <c r="K48">
        <f t="shared" si="2"/>
        <v>0</v>
      </c>
      <c r="L48">
        <f t="shared" si="3"/>
        <v>-310</v>
      </c>
      <c r="P48">
        <v>-1192</v>
      </c>
      <c r="AD48">
        <v>0</v>
      </c>
      <c r="AE48">
        <f t="shared" si="5"/>
        <v>0</v>
      </c>
    </row>
    <row r="49" spans="3:31" x14ac:dyDescent="0.25">
      <c r="C49">
        <v>13503050</v>
      </c>
      <c r="D49">
        <v>6511</v>
      </c>
      <c r="E49">
        <f t="shared" si="0"/>
        <v>6511</v>
      </c>
      <c r="F49">
        <f t="shared" si="1"/>
        <v>0</v>
      </c>
      <c r="G49" s="6">
        <v>1</v>
      </c>
      <c r="H49" s="6">
        <v>1</v>
      </c>
      <c r="I49" s="6">
        <v>0</v>
      </c>
      <c r="K49">
        <f t="shared" si="2"/>
        <v>6511</v>
      </c>
      <c r="L49">
        <f t="shared" si="3"/>
        <v>0</v>
      </c>
      <c r="P49">
        <v>-1118</v>
      </c>
      <c r="AD49">
        <v>0</v>
      </c>
      <c r="AE49">
        <f t="shared" si="5"/>
        <v>0</v>
      </c>
    </row>
    <row r="50" spans="3:31" x14ac:dyDescent="0.25">
      <c r="C50">
        <v>13521264</v>
      </c>
      <c r="D50">
        <v>341</v>
      </c>
      <c r="E50">
        <f t="shared" si="0"/>
        <v>341</v>
      </c>
      <c r="F50">
        <f t="shared" si="1"/>
        <v>0</v>
      </c>
      <c r="G50" s="6">
        <v>0</v>
      </c>
      <c r="H50" s="6">
        <v>0</v>
      </c>
      <c r="I50" s="6">
        <v>1</v>
      </c>
      <c r="K50">
        <f t="shared" si="2"/>
        <v>341</v>
      </c>
      <c r="L50">
        <f t="shared" si="3"/>
        <v>0</v>
      </c>
      <c r="P50">
        <v>-1117</v>
      </c>
      <c r="AD50">
        <v>1</v>
      </c>
      <c r="AE50">
        <f t="shared" si="5"/>
        <v>341</v>
      </c>
    </row>
    <row r="51" spans="3:31" x14ac:dyDescent="0.25">
      <c r="C51">
        <v>13718467</v>
      </c>
      <c r="D51">
        <v>306</v>
      </c>
      <c r="E51">
        <f t="shared" si="0"/>
        <v>306</v>
      </c>
      <c r="F51">
        <f t="shared" si="1"/>
        <v>0</v>
      </c>
      <c r="G51" s="6">
        <v>1</v>
      </c>
      <c r="H51" s="6">
        <v>1</v>
      </c>
      <c r="I51" s="6">
        <v>1</v>
      </c>
      <c r="K51">
        <f t="shared" si="2"/>
        <v>306</v>
      </c>
      <c r="L51">
        <f t="shared" si="3"/>
        <v>0</v>
      </c>
      <c r="P51">
        <v>-1113</v>
      </c>
      <c r="AD51">
        <v>0</v>
      </c>
      <c r="AE51">
        <f t="shared" si="5"/>
        <v>0</v>
      </c>
    </row>
    <row r="52" spans="3:31" x14ac:dyDescent="0.25">
      <c r="C52">
        <v>14693130</v>
      </c>
      <c r="D52">
        <v>751</v>
      </c>
      <c r="E52">
        <f t="shared" si="0"/>
        <v>0</v>
      </c>
      <c r="F52">
        <f t="shared" si="1"/>
        <v>751</v>
      </c>
      <c r="G52" s="6">
        <v>0</v>
      </c>
      <c r="H52" s="6">
        <v>0</v>
      </c>
      <c r="I52" s="6">
        <v>0</v>
      </c>
      <c r="K52">
        <f t="shared" si="2"/>
        <v>0</v>
      </c>
      <c r="L52">
        <f t="shared" si="3"/>
        <v>-751</v>
      </c>
      <c r="P52">
        <v>-1071</v>
      </c>
      <c r="AD52">
        <v>1</v>
      </c>
      <c r="AE52">
        <f t="shared" si="5"/>
        <v>751</v>
      </c>
    </row>
    <row r="53" spans="3:31" x14ac:dyDescent="0.25">
      <c r="C53">
        <v>15688939</v>
      </c>
      <c r="D53">
        <v>341</v>
      </c>
      <c r="E53">
        <f t="shared" si="0"/>
        <v>341</v>
      </c>
      <c r="F53">
        <f t="shared" si="1"/>
        <v>0</v>
      </c>
      <c r="G53" s="6">
        <v>1</v>
      </c>
      <c r="H53" s="6">
        <v>1</v>
      </c>
      <c r="I53" s="6">
        <v>1</v>
      </c>
      <c r="K53">
        <f t="shared" si="2"/>
        <v>341</v>
      </c>
      <c r="L53">
        <f t="shared" si="3"/>
        <v>0</v>
      </c>
      <c r="P53">
        <v>-1021</v>
      </c>
      <c r="AD53">
        <v>1</v>
      </c>
      <c r="AE53">
        <f t="shared" si="5"/>
        <v>341</v>
      </c>
    </row>
    <row r="54" spans="3:31" x14ac:dyDescent="0.25">
      <c r="C54">
        <v>16099758</v>
      </c>
      <c r="D54">
        <v>376</v>
      </c>
      <c r="E54">
        <f t="shared" si="0"/>
        <v>0</v>
      </c>
      <c r="F54">
        <f t="shared" si="1"/>
        <v>376</v>
      </c>
      <c r="G54" s="6">
        <v>0</v>
      </c>
      <c r="H54" s="6">
        <v>0</v>
      </c>
      <c r="I54" s="6">
        <v>0</v>
      </c>
      <c r="K54">
        <f t="shared" si="2"/>
        <v>0</v>
      </c>
      <c r="L54">
        <f t="shared" si="3"/>
        <v>-376</v>
      </c>
      <c r="P54">
        <v>-1020</v>
      </c>
      <c r="AD54">
        <v>1</v>
      </c>
      <c r="AE54">
        <f t="shared" si="5"/>
        <v>376</v>
      </c>
    </row>
    <row r="55" spans="3:31" x14ac:dyDescent="0.25">
      <c r="C55">
        <v>16950835</v>
      </c>
      <c r="D55">
        <v>728</v>
      </c>
      <c r="E55">
        <f t="shared" si="0"/>
        <v>0</v>
      </c>
      <c r="F55">
        <f t="shared" si="1"/>
        <v>728</v>
      </c>
      <c r="G55" s="6">
        <v>0</v>
      </c>
      <c r="H55" s="6">
        <v>0</v>
      </c>
      <c r="I55" s="6">
        <v>0</v>
      </c>
      <c r="K55">
        <f t="shared" si="2"/>
        <v>0</v>
      </c>
      <c r="L55">
        <f t="shared" si="3"/>
        <v>-728</v>
      </c>
      <c r="P55">
        <v>-1015</v>
      </c>
      <c r="AD55">
        <v>0</v>
      </c>
      <c r="AE55">
        <f t="shared" si="5"/>
        <v>0</v>
      </c>
    </row>
    <row r="56" spans="3:31" x14ac:dyDescent="0.25">
      <c r="C56">
        <v>17249954</v>
      </c>
      <c r="D56">
        <v>438</v>
      </c>
      <c r="E56">
        <f t="shared" si="0"/>
        <v>438</v>
      </c>
      <c r="F56">
        <f t="shared" si="1"/>
        <v>0</v>
      </c>
      <c r="G56" s="6">
        <v>1</v>
      </c>
      <c r="H56" s="6">
        <v>1</v>
      </c>
      <c r="I56" s="6">
        <v>1</v>
      </c>
      <c r="K56">
        <f t="shared" si="2"/>
        <v>438</v>
      </c>
      <c r="L56">
        <f t="shared" si="3"/>
        <v>0</v>
      </c>
      <c r="P56">
        <v>-1007</v>
      </c>
      <c r="AD56">
        <v>0</v>
      </c>
      <c r="AE56">
        <f t="shared" si="5"/>
        <v>0</v>
      </c>
    </row>
    <row r="57" spans="3:31" x14ac:dyDescent="0.25">
      <c r="C57">
        <v>18327736</v>
      </c>
      <c r="D57">
        <v>363</v>
      </c>
      <c r="E57">
        <f t="shared" si="0"/>
        <v>363</v>
      </c>
      <c r="F57">
        <f t="shared" si="1"/>
        <v>0</v>
      </c>
      <c r="G57" s="6">
        <v>1</v>
      </c>
      <c r="H57" s="6">
        <v>1</v>
      </c>
      <c r="I57" s="6">
        <v>0</v>
      </c>
      <c r="K57">
        <f t="shared" si="2"/>
        <v>363</v>
      </c>
      <c r="L57">
        <f t="shared" si="3"/>
        <v>0</v>
      </c>
      <c r="P57">
        <v>-992</v>
      </c>
      <c r="AD57">
        <v>0</v>
      </c>
      <c r="AE57">
        <f t="shared" si="5"/>
        <v>0</v>
      </c>
    </row>
    <row r="58" spans="3:31" x14ac:dyDescent="0.25">
      <c r="C58">
        <v>18346385</v>
      </c>
      <c r="D58">
        <v>310</v>
      </c>
      <c r="E58">
        <f t="shared" si="0"/>
        <v>0</v>
      </c>
      <c r="F58">
        <f t="shared" si="1"/>
        <v>310</v>
      </c>
      <c r="G58" s="6">
        <v>0</v>
      </c>
      <c r="H58" s="6">
        <v>0</v>
      </c>
      <c r="I58" s="6">
        <v>0</v>
      </c>
      <c r="K58">
        <f t="shared" si="2"/>
        <v>0</v>
      </c>
      <c r="L58">
        <f t="shared" si="3"/>
        <v>-310</v>
      </c>
      <c r="P58">
        <v>-984</v>
      </c>
      <c r="AD58">
        <v>0</v>
      </c>
      <c r="AE58">
        <f t="shared" si="5"/>
        <v>0</v>
      </c>
    </row>
    <row r="59" spans="3:31" x14ac:dyDescent="0.25">
      <c r="C59">
        <v>18470148</v>
      </c>
      <c r="D59">
        <v>322</v>
      </c>
      <c r="E59">
        <f t="shared" si="0"/>
        <v>322</v>
      </c>
      <c r="F59">
        <f t="shared" si="1"/>
        <v>0</v>
      </c>
      <c r="G59" s="6">
        <v>1</v>
      </c>
      <c r="H59" s="6">
        <v>1</v>
      </c>
      <c r="I59" s="6">
        <v>1</v>
      </c>
      <c r="K59">
        <f t="shared" si="2"/>
        <v>322</v>
      </c>
      <c r="L59">
        <f t="shared" si="3"/>
        <v>0</v>
      </c>
      <c r="P59">
        <v>-976</v>
      </c>
      <c r="AD59">
        <v>0</v>
      </c>
      <c r="AE59">
        <f t="shared" si="5"/>
        <v>0</v>
      </c>
    </row>
    <row r="60" spans="3:31" x14ac:dyDescent="0.25">
      <c r="C60">
        <v>18899149</v>
      </c>
      <c r="D60">
        <v>315</v>
      </c>
      <c r="E60">
        <f t="shared" si="0"/>
        <v>315</v>
      </c>
      <c r="F60">
        <f t="shared" si="1"/>
        <v>0</v>
      </c>
      <c r="G60" s="6">
        <v>1</v>
      </c>
      <c r="H60" s="6">
        <v>1</v>
      </c>
      <c r="I60" s="6">
        <v>1</v>
      </c>
      <c r="K60">
        <f t="shared" si="2"/>
        <v>315</v>
      </c>
      <c r="L60">
        <f t="shared" si="3"/>
        <v>0</v>
      </c>
      <c r="P60">
        <v>-954</v>
      </c>
      <c r="AD60">
        <v>0</v>
      </c>
      <c r="AE60">
        <f t="shared" si="5"/>
        <v>0</v>
      </c>
    </row>
    <row r="61" spans="3:31" x14ac:dyDescent="0.25">
      <c r="C61">
        <v>19137093</v>
      </c>
      <c r="D61">
        <v>323</v>
      </c>
      <c r="E61">
        <f t="shared" si="0"/>
        <v>323</v>
      </c>
      <c r="F61">
        <f t="shared" si="1"/>
        <v>0</v>
      </c>
      <c r="G61" s="6">
        <v>1</v>
      </c>
      <c r="H61" s="6">
        <v>1</v>
      </c>
      <c r="I61" s="6">
        <v>1</v>
      </c>
      <c r="K61">
        <f t="shared" si="2"/>
        <v>323</v>
      </c>
      <c r="L61">
        <f t="shared" si="3"/>
        <v>0</v>
      </c>
      <c r="P61">
        <v>-954</v>
      </c>
      <c r="AD61">
        <v>0</v>
      </c>
      <c r="AE61">
        <f t="shared" si="5"/>
        <v>0</v>
      </c>
    </row>
    <row r="62" spans="3:31" x14ac:dyDescent="0.25">
      <c r="C62">
        <v>19940754</v>
      </c>
      <c r="D62">
        <v>378</v>
      </c>
      <c r="E62">
        <f t="shared" si="0"/>
        <v>378</v>
      </c>
      <c r="F62">
        <f t="shared" si="1"/>
        <v>0</v>
      </c>
      <c r="G62" s="6">
        <v>0</v>
      </c>
      <c r="H62" s="6">
        <v>0</v>
      </c>
      <c r="I62" s="6">
        <v>1</v>
      </c>
      <c r="K62">
        <f t="shared" si="2"/>
        <v>378</v>
      </c>
      <c r="L62">
        <f t="shared" si="3"/>
        <v>0</v>
      </c>
      <c r="P62">
        <v>-949</v>
      </c>
      <c r="AD62">
        <v>1</v>
      </c>
      <c r="AE62">
        <f t="shared" si="5"/>
        <v>378</v>
      </c>
    </row>
    <row r="63" spans="3:31" x14ac:dyDescent="0.25">
      <c r="C63">
        <v>20887906</v>
      </c>
      <c r="D63">
        <v>319</v>
      </c>
      <c r="E63">
        <f t="shared" si="0"/>
        <v>319</v>
      </c>
      <c r="F63">
        <f t="shared" si="1"/>
        <v>0</v>
      </c>
      <c r="G63" s="6">
        <v>1</v>
      </c>
      <c r="H63" s="6">
        <v>1</v>
      </c>
      <c r="I63" s="6">
        <v>1</v>
      </c>
      <c r="K63">
        <f t="shared" si="2"/>
        <v>319</v>
      </c>
      <c r="L63">
        <f t="shared" si="3"/>
        <v>0</v>
      </c>
      <c r="P63">
        <v>-942</v>
      </c>
      <c r="AD63">
        <v>0</v>
      </c>
      <c r="AE63">
        <f t="shared" si="5"/>
        <v>0</v>
      </c>
    </row>
    <row r="64" spans="3:31" x14ac:dyDescent="0.25">
      <c r="C64">
        <v>21456503</v>
      </c>
      <c r="D64">
        <v>444</v>
      </c>
      <c r="E64">
        <f t="shared" si="0"/>
        <v>0</v>
      </c>
      <c r="F64">
        <f t="shared" si="1"/>
        <v>444</v>
      </c>
      <c r="G64" s="6">
        <v>0</v>
      </c>
      <c r="H64" s="6">
        <v>0</v>
      </c>
      <c r="I64" s="6">
        <v>0</v>
      </c>
      <c r="K64">
        <f t="shared" si="2"/>
        <v>0</v>
      </c>
      <c r="L64">
        <f t="shared" si="3"/>
        <v>-444</v>
      </c>
      <c r="P64">
        <v>-912</v>
      </c>
      <c r="AD64">
        <v>0</v>
      </c>
      <c r="AE64">
        <f t="shared" si="5"/>
        <v>0</v>
      </c>
    </row>
    <row r="65" spans="3:31" x14ac:dyDescent="0.25">
      <c r="C65">
        <v>21456693</v>
      </c>
      <c r="D65">
        <v>331</v>
      </c>
      <c r="E65">
        <f t="shared" si="0"/>
        <v>0</v>
      </c>
      <c r="F65">
        <f t="shared" si="1"/>
        <v>331</v>
      </c>
      <c r="G65" s="6">
        <v>0</v>
      </c>
      <c r="H65" s="6">
        <v>0</v>
      </c>
      <c r="I65" s="6">
        <v>0</v>
      </c>
      <c r="K65">
        <f t="shared" si="2"/>
        <v>0</v>
      </c>
      <c r="L65">
        <f t="shared" si="3"/>
        <v>-331</v>
      </c>
      <c r="P65">
        <v>-869</v>
      </c>
      <c r="AD65">
        <v>1</v>
      </c>
      <c r="AE65">
        <f t="shared" si="5"/>
        <v>331</v>
      </c>
    </row>
    <row r="66" spans="3:31" x14ac:dyDescent="0.25">
      <c r="C66">
        <v>22619921</v>
      </c>
      <c r="D66">
        <v>441</v>
      </c>
      <c r="E66">
        <f t="shared" si="0"/>
        <v>0</v>
      </c>
      <c r="F66">
        <f t="shared" si="1"/>
        <v>441</v>
      </c>
      <c r="G66" s="6">
        <v>0</v>
      </c>
      <c r="H66" s="6">
        <v>0</v>
      </c>
      <c r="I66" s="6">
        <v>0</v>
      </c>
      <c r="K66">
        <f t="shared" si="2"/>
        <v>0</v>
      </c>
      <c r="L66">
        <f t="shared" si="3"/>
        <v>-441</v>
      </c>
      <c r="P66">
        <v>-852</v>
      </c>
      <c r="AD66">
        <v>1</v>
      </c>
      <c r="AE66">
        <f t="shared" si="5"/>
        <v>441</v>
      </c>
    </row>
    <row r="67" spans="3:31" x14ac:dyDescent="0.25">
      <c r="C67">
        <v>22930644</v>
      </c>
      <c r="D67">
        <v>353</v>
      </c>
      <c r="E67">
        <f t="shared" si="0"/>
        <v>0</v>
      </c>
      <c r="F67">
        <f t="shared" si="1"/>
        <v>353</v>
      </c>
      <c r="G67" s="6">
        <v>0</v>
      </c>
      <c r="H67" s="6">
        <v>0</v>
      </c>
      <c r="I67" s="6">
        <v>0</v>
      </c>
      <c r="K67">
        <f t="shared" si="2"/>
        <v>0</v>
      </c>
      <c r="L67">
        <f t="shared" si="3"/>
        <v>-353</v>
      </c>
      <c r="P67">
        <v>-829</v>
      </c>
      <c r="AD67">
        <v>0</v>
      </c>
      <c r="AE67">
        <f t="shared" si="5"/>
        <v>0</v>
      </c>
    </row>
    <row r="68" spans="3:31" x14ac:dyDescent="0.25">
      <c r="C68">
        <v>23620207</v>
      </c>
      <c r="D68">
        <v>805</v>
      </c>
      <c r="E68">
        <f t="shared" si="0"/>
        <v>0</v>
      </c>
      <c r="F68">
        <f t="shared" si="1"/>
        <v>805</v>
      </c>
      <c r="G68" s="6">
        <v>0</v>
      </c>
      <c r="H68" s="6">
        <v>0</v>
      </c>
      <c r="I68" s="6">
        <v>0</v>
      </c>
      <c r="K68">
        <f t="shared" si="2"/>
        <v>0</v>
      </c>
      <c r="L68">
        <f t="shared" si="3"/>
        <v>-805</v>
      </c>
      <c r="P68">
        <v>-805</v>
      </c>
      <c r="AD68">
        <v>1</v>
      </c>
      <c r="AE68">
        <f t="shared" si="5"/>
        <v>805</v>
      </c>
    </row>
    <row r="69" spans="3:31" x14ac:dyDescent="0.25">
      <c r="C69">
        <v>23779486</v>
      </c>
      <c r="D69">
        <v>319</v>
      </c>
      <c r="E69">
        <f t="shared" si="0"/>
        <v>319</v>
      </c>
      <c r="F69">
        <f t="shared" si="1"/>
        <v>0</v>
      </c>
      <c r="G69" s="6">
        <v>1</v>
      </c>
      <c r="H69" s="6">
        <v>1</v>
      </c>
      <c r="I69" s="6">
        <v>1</v>
      </c>
      <c r="K69">
        <f t="shared" si="2"/>
        <v>319</v>
      </c>
      <c r="L69">
        <f t="shared" si="3"/>
        <v>0</v>
      </c>
      <c r="P69">
        <v>-791</v>
      </c>
      <c r="AD69">
        <v>0</v>
      </c>
      <c r="AE69">
        <f t="shared" si="5"/>
        <v>0</v>
      </c>
    </row>
    <row r="70" spans="3:31" x14ac:dyDescent="0.25">
      <c r="C70">
        <v>23978343</v>
      </c>
      <c r="D70">
        <v>321</v>
      </c>
      <c r="E70">
        <f t="shared" ref="E70:E133" si="10">IF(K70=0,0,D70)</f>
        <v>321</v>
      </c>
      <c r="F70">
        <f t="shared" ref="F70:F133" si="11">IF(L70=0,0,D70)</f>
        <v>0</v>
      </c>
      <c r="G70" s="6">
        <v>1</v>
      </c>
      <c r="H70" s="6">
        <v>1</v>
      </c>
      <c r="I70" s="6">
        <v>1</v>
      </c>
      <c r="K70">
        <f t="shared" ref="K70:K133" si="12">IF(SUM(G70:I70)&gt;0,D70,0)</f>
        <v>321</v>
      </c>
      <c r="L70">
        <f t="shared" ref="L70:L133" si="13">IF(SUM(G70:I70)=0,-D70,0)</f>
        <v>0</v>
      </c>
      <c r="P70">
        <v>-778</v>
      </c>
      <c r="AD70">
        <v>0</v>
      </c>
      <c r="AE70">
        <f t="shared" ref="AE70:AE133" si="14">IF(AD70&gt;0,D70,0)</f>
        <v>0</v>
      </c>
    </row>
    <row r="71" spans="3:31" x14ac:dyDescent="0.25">
      <c r="C71">
        <v>24054179</v>
      </c>
      <c r="D71">
        <v>741</v>
      </c>
      <c r="E71">
        <f t="shared" si="10"/>
        <v>741</v>
      </c>
      <c r="F71">
        <f t="shared" si="11"/>
        <v>0</v>
      </c>
      <c r="G71" s="6">
        <v>1</v>
      </c>
      <c r="H71" s="6">
        <v>1</v>
      </c>
      <c r="I71" s="6">
        <v>1</v>
      </c>
      <c r="K71">
        <f t="shared" si="12"/>
        <v>741</v>
      </c>
      <c r="L71">
        <f t="shared" si="13"/>
        <v>0</v>
      </c>
      <c r="P71">
        <v>-777</v>
      </c>
      <c r="AD71">
        <v>0</v>
      </c>
      <c r="AE71">
        <f t="shared" si="14"/>
        <v>0</v>
      </c>
    </row>
    <row r="72" spans="3:31" x14ac:dyDescent="0.25">
      <c r="C72">
        <v>24238328</v>
      </c>
      <c r="D72">
        <v>528</v>
      </c>
      <c r="E72">
        <f t="shared" si="10"/>
        <v>0</v>
      </c>
      <c r="F72">
        <f t="shared" si="11"/>
        <v>528</v>
      </c>
      <c r="G72" s="6">
        <v>0</v>
      </c>
      <c r="H72" s="6">
        <v>0</v>
      </c>
      <c r="I72" s="6">
        <v>0</v>
      </c>
      <c r="K72">
        <f t="shared" si="12"/>
        <v>0</v>
      </c>
      <c r="L72">
        <f t="shared" si="13"/>
        <v>-528</v>
      </c>
      <c r="P72">
        <v>-772</v>
      </c>
      <c r="AD72">
        <v>0</v>
      </c>
      <c r="AE72">
        <f t="shared" si="14"/>
        <v>0</v>
      </c>
    </row>
    <row r="73" spans="3:31" x14ac:dyDescent="0.25">
      <c r="C73">
        <v>24238403</v>
      </c>
      <c r="D73">
        <v>631</v>
      </c>
      <c r="E73">
        <f t="shared" si="10"/>
        <v>631</v>
      </c>
      <c r="F73">
        <f t="shared" si="11"/>
        <v>0</v>
      </c>
      <c r="G73" s="6">
        <v>1</v>
      </c>
      <c r="H73" s="6">
        <v>1</v>
      </c>
      <c r="I73" s="6">
        <v>1</v>
      </c>
      <c r="K73">
        <f t="shared" si="12"/>
        <v>631</v>
      </c>
      <c r="L73">
        <f t="shared" si="13"/>
        <v>0</v>
      </c>
      <c r="P73">
        <v>-762</v>
      </c>
      <c r="AD73">
        <v>0</v>
      </c>
      <c r="AE73">
        <f t="shared" si="14"/>
        <v>0</v>
      </c>
    </row>
    <row r="74" spans="3:31" x14ac:dyDescent="0.25">
      <c r="C74">
        <v>24649209</v>
      </c>
      <c r="D74">
        <v>440</v>
      </c>
      <c r="E74">
        <f t="shared" si="10"/>
        <v>440</v>
      </c>
      <c r="F74">
        <f t="shared" si="11"/>
        <v>0</v>
      </c>
      <c r="G74" s="6">
        <v>1</v>
      </c>
      <c r="H74" s="6">
        <v>1</v>
      </c>
      <c r="I74" s="6">
        <v>1</v>
      </c>
      <c r="K74">
        <f t="shared" si="12"/>
        <v>440</v>
      </c>
      <c r="L74">
        <f t="shared" si="13"/>
        <v>0</v>
      </c>
      <c r="P74">
        <v>-754</v>
      </c>
      <c r="AD74">
        <v>0</v>
      </c>
      <c r="AE74">
        <f t="shared" si="14"/>
        <v>0</v>
      </c>
    </row>
    <row r="75" spans="3:31" x14ac:dyDescent="0.25">
      <c r="C75">
        <v>24683987</v>
      </c>
      <c r="D75">
        <v>701</v>
      </c>
      <c r="E75">
        <f t="shared" si="10"/>
        <v>701</v>
      </c>
      <c r="F75">
        <f t="shared" si="11"/>
        <v>0</v>
      </c>
      <c r="G75" s="6">
        <v>1</v>
      </c>
      <c r="H75" s="6">
        <v>1</v>
      </c>
      <c r="I75" s="6">
        <v>1</v>
      </c>
      <c r="K75">
        <f t="shared" si="12"/>
        <v>701</v>
      </c>
      <c r="L75">
        <f t="shared" si="13"/>
        <v>0</v>
      </c>
      <c r="P75">
        <v>-751</v>
      </c>
      <c r="AD75">
        <v>0</v>
      </c>
      <c r="AE75">
        <f t="shared" si="14"/>
        <v>0</v>
      </c>
    </row>
    <row r="76" spans="3:31" x14ac:dyDescent="0.25">
      <c r="C76">
        <v>25070679</v>
      </c>
      <c r="D76">
        <v>472</v>
      </c>
      <c r="E76">
        <f t="shared" si="10"/>
        <v>0</v>
      </c>
      <c r="F76">
        <f t="shared" si="11"/>
        <v>472</v>
      </c>
      <c r="G76" s="6">
        <v>0</v>
      </c>
      <c r="H76" s="6">
        <v>0</v>
      </c>
      <c r="I76" s="6">
        <v>0</v>
      </c>
      <c r="K76">
        <f t="shared" si="12"/>
        <v>0</v>
      </c>
      <c r="L76">
        <f t="shared" si="13"/>
        <v>-472</v>
      </c>
      <c r="P76">
        <v>-749</v>
      </c>
      <c r="AD76">
        <v>0</v>
      </c>
      <c r="AE76">
        <f t="shared" si="14"/>
        <v>0</v>
      </c>
    </row>
    <row r="77" spans="3:31" x14ac:dyDescent="0.25">
      <c r="C77">
        <v>25070683</v>
      </c>
      <c r="D77">
        <v>320</v>
      </c>
      <c r="E77">
        <f t="shared" si="10"/>
        <v>0</v>
      </c>
      <c r="F77">
        <f t="shared" si="11"/>
        <v>320</v>
      </c>
      <c r="G77" s="6">
        <v>0</v>
      </c>
      <c r="H77" s="6">
        <v>0</v>
      </c>
      <c r="I77" s="6">
        <v>0</v>
      </c>
      <c r="K77">
        <f t="shared" si="12"/>
        <v>0</v>
      </c>
      <c r="L77">
        <f t="shared" si="13"/>
        <v>-320</v>
      </c>
      <c r="P77">
        <v>-728</v>
      </c>
      <c r="AD77">
        <v>1</v>
      </c>
      <c r="AE77">
        <f t="shared" si="14"/>
        <v>320</v>
      </c>
    </row>
    <row r="78" spans="3:31" x14ac:dyDescent="0.25">
      <c r="C78">
        <v>26043263</v>
      </c>
      <c r="D78">
        <v>2209</v>
      </c>
      <c r="E78">
        <f t="shared" si="10"/>
        <v>2209</v>
      </c>
      <c r="F78">
        <f t="shared" si="11"/>
        <v>0</v>
      </c>
      <c r="G78" s="6">
        <v>1</v>
      </c>
      <c r="H78" s="6">
        <v>1</v>
      </c>
      <c r="I78" s="6">
        <v>1</v>
      </c>
      <c r="K78">
        <f t="shared" si="12"/>
        <v>2209</v>
      </c>
      <c r="L78">
        <f t="shared" si="13"/>
        <v>0</v>
      </c>
      <c r="P78">
        <v>-728</v>
      </c>
      <c r="AD78">
        <v>0</v>
      </c>
      <c r="AE78">
        <f t="shared" si="14"/>
        <v>0</v>
      </c>
    </row>
    <row r="79" spans="3:31" x14ac:dyDescent="0.25">
      <c r="C79">
        <v>27068134</v>
      </c>
      <c r="D79">
        <v>279</v>
      </c>
      <c r="E79">
        <f t="shared" si="10"/>
        <v>0</v>
      </c>
      <c r="F79">
        <f t="shared" si="11"/>
        <v>279</v>
      </c>
      <c r="G79" s="6">
        <v>0</v>
      </c>
      <c r="H79" s="6">
        <v>0</v>
      </c>
      <c r="I79" s="6">
        <v>0</v>
      </c>
      <c r="K79">
        <f t="shared" si="12"/>
        <v>0</v>
      </c>
      <c r="L79">
        <f t="shared" si="13"/>
        <v>-279</v>
      </c>
      <c r="P79">
        <v>-722</v>
      </c>
      <c r="AD79">
        <v>1</v>
      </c>
      <c r="AE79">
        <f t="shared" si="14"/>
        <v>279</v>
      </c>
    </row>
    <row r="80" spans="3:31" x14ac:dyDescent="0.25">
      <c r="C80">
        <v>27452751</v>
      </c>
      <c r="D80">
        <v>398</v>
      </c>
      <c r="E80">
        <f t="shared" si="10"/>
        <v>0</v>
      </c>
      <c r="F80">
        <f t="shared" si="11"/>
        <v>398</v>
      </c>
      <c r="G80" s="6">
        <v>0</v>
      </c>
      <c r="H80" s="6">
        <v>0</v>
      </c>
      <c r="I80" s="6">
        <v>0</v>
      </c>
      <c r="K80">
        <f t="shared" si="12"/>
        <v>0</v>
      </c>
      <c r="L80">
        <f t="shared" si="13"/>
        <v>-398</v>
      </c>
      <c r="P80">
        <v>-703</v>
      </c>
      <c r="AD80">
        <v>0</v>
      </c>
      <c r="AE80">
        <f t="shared" si="14"/>
        <v>0</v>
      </c>
    </row>
    <row r="81" spans="3:31" x14ac:dyDescent="0.25">
      <c r="C81">
        <v>27557749</v>
      </c>
      <c r="D81">
        <v>372</v>
      </c>
      <c r="E81">
        <f t="shared" si="10"/>
        <v>372</v>
      </c>
      <c r="F81">
        <f t="shared" si="11"/>
        <v>0</v>
      </c>
      <c r="G81" s="6">
        <v>1</v>
      </c>
      <c r="H81" s="6">
        <v>1</v>
      </c>
      <c r="I81" s="6">
        <v>1</v>
      </c>
      <c r="K81">
        <f t="shared" si="12"/>
        <v>372</v>
      </c>
      <c r="L81">
        <f t="shared" si="13"/>
        <v>0</v>
      </c>
      <c r="P81">
        <v>-700</v>
      </c>
      <c r="AD81">
        <v>0</v>
      </c>
      <c r="AE81">
        <f t="shared" si="14"/>
        <v>0</v>
      </c>
    </row>
    <row r="82" spans="3:31" x14ac:dyDescent="0.25">
      <c r="C82">
        <v>28022434</v>
      </c>
      <c r="D82">
        <v>325</v>
      </c>
      <c r="E82">
        <f t="shared" si="10"/>
        <v>0</v>
      </c>
      <c r="F82">
        <f t="shared" si="11"/>
        <v>325</v>
      </c>
      <c r="G82" s="6">
        <v>0</v>
      </c>
      <c r="H82" s="6">
        <v>0</v>
      </c>
      <c r="I82" s="6">
        <v>0</v>
      </c>
      <c r="K82">
        <f t="shared" si="12"/>
        <v>0</v>
      </c>
      <c r="L82">
        <f t="shared" si="13"/>
        <v>-325</v>
      </c>
      <c r="P82">
        <v>-689</v>
      </c>
      <c r="AD82">
        <v>1</v>
      </c>
      <c r="AE82">
        <f t="shared" si="14"/>
        <v>325</v>
      </c>
    </row>
    <row r="83" spans="3:31" x14ac:dyDescent="0.25">
      <c r="C83">
        <v>28143962</v>
      </c>
      <c r="D83">
        <v>2036</v>
      </c>
      <c r="E83">
        <f t="shared" si="10"/>
        <v>2036</v>
      </c>
      <c r="F83">
        <f t="shared" si="11"/>
        <v>0</v>
      </c>
      <c r="G83" s="6">
        <v>1</v>
      </c>
      <c r="H83" s="6">
        <v>1</v>
      </c>
      <c r="I83" s="6">
        <v>1</v>
      </c>
      <c r="K83">
        <f t="shared" si="12"/>
        <v>2036</v>
      </c>
      <c r="L83">
        <f t="shared" si="13"/>
        <v>0</v>
      </c>
      <c r="P83">
        <v>-677</v>
      </c>
      <c r="AD83">
        <v>0</v>
      </c>
      <c r="AE83">
        <f t="shared" si="14"/>
        <v>0</v>
      </c>
    </row>
    <row r="84" spans="3:31" x14ac:dyDescent="0.25">
      <c r="C84">
        <v>28514336</v>
      </c>
      <c r="D84">
        <v>245</v>
      </c>
      <c r="E84">
        <f t="shared" si="10"/>
        <v>0</v>
      </c>
      <c r="F84">
        <f t="shared" si="11"/>
        <v>245</v>
      </c>
      <c r="G84" s="6">
        <v>0</v>
      </c>
      <c r="H84" s="6">
        <v>0</v>
      </c>
      <c r="I84" s="6">
        <v>0</v>
      </c>
      <c r="K84">
        <f t="shared" si="12"/>
        <v>0</v>
      </c>
      <c r="L84">
        <f t="shared" si="13"/>
        <v>-245</v>
      </c>
      <c r="P84">
        <v>-661</v>
      </c>
      <c r="AD84">
        <v>0</v>
      </c>
      <c r="AE84">
        <f t="shared" si="14"/>
        <v>0</v>
      </c>
    </row>
    <row r="85" spans="3:31" x14ac:dyDescent="0.25">
      <c r="C85">
        <v>28680511</v>
      </c>
      <c r="D85">
        <v>2126</v>
      </c>
      <c r="E85">
        <f t="shared" si="10"/>
        <v>2126</v>
      </c>
      <c r="F85">
        <f t="shared" si="11"/>
        <v>0</v>
      </c>
      <c r="G85" s="6">
        <v>1</v>
      </c>
      <c r="H85" s="6">
        <v>1</v>
      </c>
      <c r="I85" s="6">
        <v>1</v>
      </c>
      <c r="K85">
        <f t="shared" si="12"/>
        <v>2126</v>
      </c>
      <c r="L85">
        <f t="shared" si="13"/>
        <v>0</v>
      </c>
      <c r="P85">
        <v>-659</v>
      </c>
      <c r="AD85">
        <v>0</v>
      </c>
      <c r="AE85">
        <f t="shared" si="14"/>
        <v>0</v>
      </c>
    </row>
    <row r="86" spans="3:31" x14ac:dyDescent="0.25">
      <c r="C86">
        <v>29998481</v>
      </c>
      <c r="D86">
        <v>331</v>
      </c>
      <c r="E86">
        <f t="shared" si="10"/>
        <v>331</v>
      </c>
      <c r="F86">
        <f t="shared" si="11"/>
        <v>0</v>
      </c>
      <c r="G86" s="6">
        <v>1</v>
      </c>
      <c r="H86" s="6">
        <v>1</v>
      </c>
      <c r="I86" s="6">
        <v>1</v>
      </c>
      <c r="K86">
        <f t="shared" si="12"/>
        <v>331</v>
      </c>
      <c r="L86">
        <f t="shared" si="13"/>
        <v>0</v>
      </c>
      <c r="P86">
        <v>-633</v>
      </c>
      <c r="AD86">
        <v>0</v>
      </c>
      <c r="AE86">
        <f t="shared" si="14"/>
        <v>0</v>
      </c>
    </row>
    <row r="87" spans="3:31" x14ac:dyDescent="0.25">
      <c r="C87">
        <v>30221985</v>
      </c>
      <c r="D87">
        <v>308</v>
      </c>
      <c r="E87">
        <f t="shared" si="10"/>
        <v>0</v>
      </c>
      <c r="F87">
        <f t="shared" si="11"/>
        <v>308</v>
      </c>
      <c r="G87" s="6">
        <v>0</v>
      </c>
      <c r="H87" s="6">
        <v>0</v>
      </c>
      <c r="I87" s="6">
        <v>0</v>
      </c>
      <c r="K87">
        <f t="shared" si="12"/>
        <v>0</v>
      </c>
      <c r="L87">
        <f t="shared" si="13"/>
        <v>-308</v>
      </c>
      <c r="P87">
        <v>-622</v>
      </c>
      <c r="AD87">
        <v>0</v>
      </c>
      <c r="AE87">
        <f t="shared" si="14"/>
        <v>0</v>
      </c>
    </row>
    <row r="88" spans="3:31" x14ac:dyDescent="0.25">
      <c r="C88">
        <v>30439406</v>
      </c>
      <c r="D88">
        <v>2419</v>
      </c>
      <c r="E88">
        <f t="shared" si="10"/>
        <v>0</v>
      </c>
      <c r="F88">
        <f t="shared" si="11"/>
        <v>2419</v>
      </c>
      <c r="G88" s="6">
        <v>0</v>
      </c>
      <c r="H88" s="6">
        <v>0</v>
      </c>
      <c r="I88" s="6">
        <v>0</v>
      </c>
      <c r="K88">
        <f t="shared" si="12"/>
        <v>0</v>
      </c>
      <c r="L88">
        <f t="shared" si="13"/>
        <v>-2419</v>
      </c>
      <c r="P88">
        <v>-620</v>
      </c>
      <c r="AD88">
        <v>0</v>
      </c>
      <c r="AE88">
        <f t="shared" si="14"/>
        <v>0</v>
      </c>
    </row>
    <row r="89" spans="3:31" x14ac:dyDescent="0.25">
      <c r="C89">
        <v>30439407</v>
      </c>
      <c r="D89">
        <v>2420</v>
      </c>
      <c r="E89">
        <f t="shared" si="10"/>
        <v>2420</v>
      </c>
      <c r="F89">
        <f t="shared" si="11"/>
        <v>0</v>
      </c>
      <c r="G89" s="6">
        <v>1</v>
      </c>
      <c r="H89" s="6">
        <v>1</v>
      </c>
      <c r="I89" s="6">
        <v>1</v>
      </c>
      <c r="K89">
        <f t="shared" si="12"/>
        <v>2420</v>
      </c>
      <c r="L89">
        <f t="shared" si="13"/>
        <v>0</v>
      </c>
      <c r="P89">
        <v>-617</v>
      </c>
      <c r="AD89">
        <v>0</v>
      </c>
      <c r="AE89">
        <f t="shared" si="14"/>
        <v>0</v>
      </c>
    </row>
    <row r="90" spans="3:31" x14ac:dyDescent="0.25">
      <c r="C90">
        <v>30754700</v>
      </c>
      <c r="D90">
        <v>314</v>
      </c>
      <c r="E90">
        <f t="shared" si="10"/>
        <v>314</v>
      </c>
      <c r="F90">
        <f t="shared" si="11"/>
        <v>0</v>
      </c>
      <c r="G90" s="6">
        <v>1</v>
      </c>
      <c r="H90" s="6">
        <v>1</v>
      </c>
      <c r="I90" s="6">
        <v>1</v>
      </c>
      <c r="K90">
        <f t="shared" si="12"/>
        <v>314</v>
      </c>
      <c r="L90">
        <f t="shared" si="13"/>
        <v>0</v>
      </c>
      <c r="P90">
        <v>-599</v>
      </c>
      <c r="AD90">
        <v>0</v>
      </c>
      <c r="AE90">
        <f t="shared" si="14"/>
        <v>0</v>
      </c>
    </row>
    <row r="91" spans="3:31" x14ac:dyDescent="0.25">
      <c r="C91">
        <v>30861864</v>
      </c>
      <c r="D91">
        <v>289</v>
      </c>
      <c r="E91">
        <f t="shared" si="10"/>
        <v>289</v>
      </c>
      <c r="F91">
        <f t="shared" si="11"/>
        <v>0</v>
      </c>
      <c r="G91" s="6">
        <v>1</v>
      </c>
      <c r="H91" s="6">
        <v>1</v>
      </c>
      <c r="I91" s="6">
        <v>1</v>
      </c>
      <c r="K91">
        <f t="shared" si="12"/>
        <v>289</v>
      </c>
      <c r="L91">
        <f t="shared" si="13"/>
        <v>0</v>
      </c>
      <c r="P91">
        <v>-589</v>
      </c>
      <c r="AD91">
        <v>0</v>
      </c>
      <c r="AE91">
        <f t="shared" si="14"/>
        <v>0</v>
      </c>
    </row>
    <row r="92" spans="3:31" x14ac:dyDescent="0.25">
      <c r="C92">
        <v>30971591</v>
      </c>
      <c r="D92">
        <v>299</v>
      </c>
      <c r="E92">
        <f t="shared" si="10"/>
        <v>299</v>
      </c>
      <c r="F92">
        <f t="shared" si="11"/>
        <v>0</v>
      </c>
      <c r="G92" s="6">
        <v>0</v>
      </c>
      <c r="H92" s="6">
        <v>0</v>
      </c>
      <c r="I92" s="6">
        <v>1</v>
      </c>
      <c r="K92">
        <f t="shared" si="12"/>
        <v>299</v>
      </c>
      <c r="L92">
        <f t="shared" si="13"/>
        <v>0</v>
      </c>
      <c r="P92">
        <v>-583</v>
      </c>
      <c r="AD92">
        <v>1</v>
      </c>
      <c r="AE92">
        <f t="shared" si="14"/>
        <v>299</v>
      </c>
    </row>
    <row r="93" spans="3:31" x14ac:dyDescent="0.25">
      <c r="C93">
        <v>31296793</v>
      </c>
      <c r="D93">
        <v>360</v>
      </c>
      <c r="E93">
        <f t="shared" si="10"/>
        <v>360</v>
      </c>
      <c r="F93">
        <f t="shared" si="11"/>
        <v>0</v>
      </c>
      <c r="G93" s="6">
        <v>1</v>
      </c>
      <c r="H93" s="6">
        <v>1</v>
      </c>
      <c r="I93" s="6">
        <v>1</v>
      </c>
      <c r="K93">
        <f t="shared" si="12"/>
        <v>360</v>
      </c>
      <c r="L93">
        <f t="shared" si="13"/>
        <v>0</v>
      </c>
      <c r="P93">
        <v>-575</v>
      </c>
      <c r="AD93">
        <v>0</v>
      </c>
      <c r="AE93">
        <f t="shared" si="14"/>
        <v>0</v>
      </c>
    </row>
    <row r="94" spans="3:31" x14ac:dyDescent="0.25">
      <c r="C94">
        <v>31297394</v>
      </c>
      <c r="D94">
        <v>779</v>
      </c>
      <c r="E94">
        <f t="shared" si="10"/>
        <v>779</v>
      </c>
      <c r="F94">
        <f t="shared" si="11"/>
        <v>0</v>
      </c>
      <c r="G94" s="6">
        <v>1</v>
      </c>
      <c r="H94" s="6">
        <v>1</v>
      </c>
      <c r="I94" s="6">
        <v>1</v>
      </c>
      <c r="K94">
        <f t="shared" si="12"/>
        <v>779</v>
      </c>
      <c r="L94">
        <f t="shared" si="13"/>
        <v>0</v>
      </c>
      <c r="P94">
        <v>-575</v>
      </c>
      <c r="AD94">
        <v>0</v>
      </c>
      <c r="AE94">
        <f t="shared" si="14"/>
        <v>0</v>
      </c>
    </row>
    <row r="95" spans="3:31" x14ac:dyDescent="0.25">
      <c r="C95">
        <v>31439000</v>
      </c>
      <c r="D95">
        <v>315</v>
      </c>
      <c r="E95">
        <f t="shared" si="10"/>
        <v>315</v>
      </c>
      <c r="F95">
        <f t="shared" si="11"/>
        <v>0</v>
      </c>
      <c r="G95" s="6">
        <v>1</v>
      </c>
      <c r="H95" s="6">
        <v>1</v>
      </c>
      <c r="I95" s="6">
        <v>1</v>
      </c>
      <c r="K95">
        <f t="shared" si="12"/>
        <v>315</v>
      </c>
      <c r="L95">
        <f t="shared" si="13"/>
        <v>0</v>
      </c>
      <c r="P95">
        <v>-568</v>
      </c>
      <c r="AD95">
        <v>0</v>
      </c>
      <c r="AE95">
        <f t="shared" si="14"/>
        <v>0</v>
      </c>
    </row>
    <row r="96" spans="3:31" x14ac:dyDescent="0.25">
      <c r="C96">
        <v>32450724</v>
      </c>
      <c r="D96">
        <v>3643</v>
      </c>
      <c r="E96">
        <f t="shared" si="10"/>
        <v>3643</v>
      </c>
      <c r="F96">
        <f t="shared" si="11"/>
        <v>0</v>
      </c>
      <c r="G96" s="6">
        <v>1</v>
      </c>
      <c r="H96" s="6">
        <v>1</v>
      </c>
      <c r="I96" s="6">
        <v>1</v>
      </c>
      <c r="K96">
        <f t="shared" si="12"/>
        <v>3643</v>
      </c>
      <c r="L96">
        <f t="shared" si="13"/>
        <v>0</v>
      </c>
      <c r="P96">
        <v>-565</v>
      </c>
      <c r="AD96">
        <v>0</v>
      </c>
      <c r="AE96">
        <f t="shared" si="14"/>
        <v>0</v>
      </c>
    </row>
    <row r="97" spans="3:31" x14ac:dyDescent="0.25">
      <c r="C97">
        <v>32509105</v>
      </c>
      <c r="D97">
        <v>331</v>
      </c>
      <c r="E97">
        <f t="shared" si="10"/>
        <v>331</v>
      </c>
      <c r="F97">
        <f t="shared" si="11"/>
        <v>0</v>
      </c>
      <c r="G97" s="6">
        <v>1</v>
      </c>
      <c r="H97" s="6">
        <v>1</v>
      </c>
      <c r="I97" s="6">
        <v>1</v>
      </c>
      <c r="K97">
        <f t="shared" si="12"/>
        <v>331</v>
      </c>
      <c r="L97">
        <f t="shared" si="13"/>
        <v>0</v>
      </c>
      <c r="P97">
        <v>-558</v>
      </c>
      <c r="AD97">
        <v>0</v>
      </c>
      <c r="AE97">
        <f t="shared" si="14"/>
        <v>0</v>
      </c>
    </row>
    <row r="98" spans="3:31" x14ac:dyDescent="0.25">
      <c r="C98">
        <v>32514623</v>
      </c>
      <c r="D98">
        <v>2169</v>
      </c>
      <c r="E98">
        <f t="shared" si="10"/>
        <v>0</v>
      </c>
      <c r="F98">
        <f t="shared" si="11"/>
        <v>2169</v>
      </c>
      <c r="G98" s="6">
        <v>0</v>
      </c>
      <c r="H98" s="6">
        <v>0</v>
      </c>
      <c r="I98" s="6">
        <v>0</v>
      </c>
      <c r="K98">
        <f t="shared" si="12"/>
        <v>0</v>
      </c>
      <c r="L98">
        <f t="shared" si="13"/>
        <v>-2169</v>
      </c>
      <c r="P98">
        <v>-556</v>
      </c>
      <c r="AD98">
        <v>1</v>
      </c>
      <c r="AE98">
        <f t="shared" si="14"/>
        <v>2169</v>
      </c>
    </row>
    <row r="99" spans="3:31" x14ac:dyDescent="0.25">
      <c r="C99">
        <v>32555148</v>
      </c>
      <c r="D99">
        <v>349</v>
      </c>
      <c r="E99">
        <f t="shared" si="10"/>
        <v>349</v>
      </c>
      <c r="F99">
        <f t="shared" si="11"/>
        <v>0</v>
      </c>
      <c r="G99" s="6">
        <v>1</v>
      </c>
      <c r="H99" s="6">
        <v>1</v>
      </c>
      <c r="I99" s="6">
        <v>1</v>
      </c>
      <c r="K99">
        <f t="shared" si="12"/>
        <v>349</v>
      </c>
      <c r="L99">
        <f t="shared" si="13"/>
        <v>0</v>
      </c>
      <c r="P99">
        <v>-554</v>
      </c>
      <c r="AD99">
        <v>0</v>
      </c>
      <c r="AE99">
        <f t="shared" si="14"/>
        <v>0</v>
      </c>
    </row>
    <row r="100" spans="3:31" x14ac:dyDescent="0.25">
      <c r="C100">
        <v>32643458</v>
      </c>
      <c r="D100">
        <v>969</v>
      </c>
      <c r="E100">
        <f t="shared" si="10"/>
        <v>969</v>
      </c>
      <c r="F100">
        <f t="shared" si="11"/>
        <v>0</v>
      </c>
      <c r="G100" s="6">
        <v>1</v>
      </c>
      <c r="H100" s="6">
        <v>1</v>
      </c>
      <c r="I100" s="6">
        <v>1</v>
      </c>
      <c r="K100">
        <f t="shared" si="12"/>
        <v>969</v>
      </c>
      <c r="L100">
        <f t="shared" si="13"/>
        <v>0</v>
      </c>
      <c r="P100">
        <v>-553</v>
      </c>
      <c r="AD100">
        <v>0</v>
      </c>
      <c r="AE100">
        <f t="shared" si="14"/>
        <v>0</v>
      </c>
    </row>
    <row r="101" spans="3:31" x14ac:dyDescent="0.25">
      <c r="C101">
        <v>32662303</v>
      </c>
      <c r="D101">
        <v>808</v>
      </c>
      <c r="E101">
        <f t="shared" si="10"/>
        <v>808</v>
      </c>
      <c r="F101">
        <f t="shared" si="11"/>
        <v>0</v>
      </c>
      <c r="G101" s="6">
        <v>1</v>
      </c>
      <c r="H101" s="6">
        <v>1</v>
      </c>
      <c r="I101" s="6">
        <v>1</v>
      </c>
      <c r="K101">
        <f t="shared" si="12"/>
        <v>808</v>
      </c>
      <c r="L101">
        <f t="shared" si="13"/>
        <v>0</v>
      </c>
      <c r="P101">
        <v>-550</v>
      </c>
      <c r="AD101">
        <v>0</v>
      </c>
      <c r="AE101">
        <f t="shared" si="14"/>
        <v>0</v>
      </c>
    </row>
    <row r="102" spans="3:31" x14ac:dyDescent="0.25">
      <c r="C102">
        <v>32687172</v>
      </c>
      <c r="D102">
        <v>318</v>
      </c>
      <c r="E102">
        <f t="shared" si="10"/>
        <v>0</v>
      </c>
      <c r="F102">
        <f t="shared" si="11"/>
        <v>318</v>
      </c>
      <c r="G102" s="6">
        <v>0</v>
      </c>
      <c r="H102" s="6">
        <v>0</v>
      </c>
      <c r="I102" s="6">
        <v>0</v>
      </c>
      <c r="K102">
        <f t="shared" si="12"/>
        <v>0</v>
      </c>
      <c r="L102">
        <f t="shared" si="13"/>
        <v>-318</v>
      </c>
      <c r="P102">
        <v>-550</v>
      </c>
      <c r="AD102">
        <v>0</v>
      </c>
      <c r="AE102">
        <f t="shared" si="14"/>
        <v>0</v>
      </c>
    </row>
    <row r="103" spans="3:31" x14ac:dyDescent="0.25">
      <c r="C103">
        <v>32688578</v>
      </c>
      <c r="D103">
        <v>315</v>
      </c>
      <c r="E103">
        <f t="shared" si="10"/>
        <v>0</v>
      </c>
      <c r="F103">
        <f t="shared" si="11"/>
        <v>315</v>
      </c>
      <c r="G103" s="6">
        <v>0</v>
      </c>
      <c r="H103" s="6">
        <v>0</v>
      </c>
      <c r="I103" s="6">
        <v>0</v>
      </c>
      <c r="K103">
        <f t="shared" si="12"/>
        <v>0</v>
      </c>
      <c r="L103">
        <f t="shared" si="13"/>
        <v>-315</v>
      </c>
      <c r="P103">
        <v>-534</v>
      </c>
      <c r="AD103">
        <v>0</v>
      </c>
      <c r="AE103">
        <f t="shared" si="14"/>
        <v>0</v>
      </c>
    </row>
    <row r="104" spans="3:31" x14ac:dyDescent="0.25">
      <c r="C104">
        <v>32773435</v>
      </c>
      <c r="D104">
        <v>318</v>
      </c>
      <c r="E104">
        <f t="shared" si="10"/>
        <v>318</v>
      </c>
      <c r="F104">
        <f t="shared" si="11"/>
        <v>0</v>
      </c>
      <c r="G104" s="6">
        <v>1</v>
      </c>
      <c r="H104" s="6">
        <v>1</v>
      </c>
      <c r="I104" s="6">
        <v>1</v>
      </c>
      <c r="K104">
        <f t="shared" si="12"/>
        <v>318</v>
      </c>
      <c r="L104">
        <f t="shared" si="13"/>
        <v>0</v>
      </c>
      <c r="P104">
        <v>-528</v>
      </c>
      <c r="AD104">
        <v>0</v>
      </c>
      <c r="AE104">
        <f t="shared" si="14"/>
        <v>0</v>
      </c>
    </row>
    <row r="105" spans="3:31" x14ac:dyDescent="0.25">
      <c r="C105">
        <v>33573991</v>
      </c>
      <c r="D105">
        <v>307</v>
      </c>
      <c r="E105">
        <f t="shared" si="10"/>
        <v>307</v>
      </c>
      <c r="F105">
        <f t="shared" si="11"/>
        <v>0</v>
      </c>
      <c r="G105" s="6">
        <v>1</v>
      </c>
      <c r="H105" s="6">
        <v>1</v>
      </c>
      <c r="I105" s="6">
        <v>1</v>
      </c>
      <c r="K105">
        <f t="shared" si="12"/>
        <v>307</v>
      </c>
      <c r="L105">
        <f t="shared" si="13"/>
        <v>0</v>
      </c>
      <c r="P105">
        <v>-518</v>
      </c>
      <c r="AD105">
        <v>0</v>
      </c>
      <c r="AE105">
        <f t="shared" si="14"/>
        <v>0</v>
      </c>
    </row>
    <row r="106" spans="3:31" x14ac:dyDescent="0.25">
      <c r="C106">
        <v>34038963</v>
      </c>
      <c r="D106">
        <v>1584</v>
      </c>
      <c r="E106">
        <f t="shared" si="10"/>
        <v>0</v>
      </c>
      <c r="F106">
        <f t="shared" si="11"/>
        <v>1584</v>
      </c>
      <c r="G106" s="6">
        <v>0</v>
      </c>
      <c r="H106" s="6">
        <v>0</v>
      </c>
      <c r="I106" s="6">
        <v>0</v>
      </c>
      <c r="K106">
        <f t="shared" si="12"/>
        <v>0</v>
      </c>
      <c r="L106">
        <f t="shared" si="13"/>
        <v>-1584</v>
      </c>
      <c r="P106">
        <v>-508</v>
      </c>
      <c r="AD106">
        <v>0</v>
      </c>
      <c r="AE106">
        <f t="shared" si="14"/>
        <v>0</v>
      </c>
    </row>
    <row r="107" spans="3:31" x14ac:dyDescent="0.25">
      <c r="C107">
        <v>34040582</v>
      </c>
      <c r="D107">
        <v>722</v>
      </c>
      <c r="E107">
        <f t="shared" si="10"/>
        <v>0</v>
      </c>
      <c r="F107">
        <f t="shared" si="11"/>
        <v>722</v>
      </c>
      <c r="G107" s="6">
        <v>0</v>
      </c>
      <c r="H107" s="6">
        <v>0</v>
      </c>
      <c r="I107" s="6">
        <v>0</v>
      </c>
      <c r="K107">
        <f t="shared" si="12"/>
        <v>0</v>
      </c>
      <c r="L107">
        <f t="shared" si="13"/>
        <v>-722</v>
      </c>
      <c r="P107">
        <v>-504</v>
      </c>
      <c r="AD107">
        <v>1</v>
      </c>
      <c r="AE107">
        <f t="shared" si="14"/>
        <v>722</v>
      </c>
    </row>
    <row r="108" spans="3:31" x14ac:dyDescent="0.25">
      <c r="C108">
        <v>34040584</v>
      </c>
      <c r="D108">
        <v>1793</v>
      </c>
      <c r="E108">
        <f t="shared" si="10"/>
        <v>0</v>
      </c>
      <c r="F108">
        <f t="shared" si="11"/>
        <v>1793</v>
      </c>
      <c r="G108" s="6">
        <v>0</v>
      </c>
      <c r="H108" s="6">
        <v>0</v>
      </c>
      <c r="I108" s="6">
        <v>0</v>
      </c>
      <c r="K108">
        <f t="shared" si="12"/>
        <v>0</v>
      </c>
      <c r="L108">
        <f t="shared" si="13"/>
        <v>-1793</v>
      </c>
      <c r="P108">
        <v>-501</v>
      </c>
      <c r="AD108">
        <v>1</v>
      </c>
      <c r="AE108">
        <f t="shared" si="14"/>
        <v>1793</v>
      </c>
    </row>
    <row r="109" spans="3:31" x14ac:dyDescent="0.25">
      <c r="C109">
        <v>35137401</v>
      </c>
      <c r="D109">
        <v>757</v>
      </c>
      <c r="E109">
        <f t="shared" si="10"/>
        <v>757</v>
      </c>
      <c r="F109">
        <f t="shared" si="11"/>
        <v>0</v>
      </c>
      <c r="G109" s="6">
        <v>1</v>
      </c>
      <c r="H109" s="6">
        <v>1</v>
      </c>
      <c r="I109" s="6">
        <v>1</v>
      </c>
      <c r="K109">
        <f t="shared" si="12"/>
        <v>757</v>
      </c>
      <c r="L109">
        <f t="shared" si="13"/>
        <v>0</v>
      </c>
      <c r="P109">
        <v>-484</v>
      </c>
      <c r="AD109">
        <v>0</v>
      </c>
      <c r="AE109">
        <f t="shared" si="14"/>
        <v>0</v>
      </c>
    </row>
    <row r="110" spans="3:31" x14ac:dyDescent="0.25">
      <c r="C110">
        <v>35682057</v>
      </c>
      <c r="D110">
        <v>643</v>
      </c>
      <c r="E110">
        <f t="shared" si="10"/>
        <v>643</v>
      </c>
      <c r="F110">
        <f t="shared" si="11"/>
        <v>0</v>
      </c>
      <c r="G110" s="6">
        <v>1</v>
      </c>
      <c r="H110" s="6">
        <v>1</v>
      </c>
      <c r="I110" s="6">
        <v>1</v>
      </c>
      <c r="K110">
        <f t="shared" si="12"/>
        <v>643</v>
      </c>
      <c r="L110">
        <f t="shared" si="13"/>
        <v>0</v>
      </c>
      <c r="P110">
        <v>-481</v>
      </c>
      <c r="AD110">
        <v>0</v>
      </c>
      <c r="AE110">
        <f t="shared" si="14"/>
        <v>0</v>
      </c>
    </row>
    <row r="111" spans="3:31" x14ac:dyDescent="0.25">
      <c r="C111">
        <v>36396790</v>
      </c>
      <c r="D111">
        <v>405</v>
      </c>
      <c r="E111">
        <f t="shared" si="10"/>
        <v>0</v>
      </c>
      <c r="F111">
        <f t="shared" si="11"/>
        <v>405</v>
      </c>
      <c r="G111" s="6">
        <v>0</v>
      </c>
      <c r="H111" s="6">
        <v>0</v>
      </c>
      <c r="I111" s="6">
        <v>0</v>
      </c>
      <c r="K111">
        <f t="shared" si="12"/>
        <v>0</v>
      </c>
      <c r="L111">
        <f t="shared" si="13"/>
        <v>-405</v>
      </c>
      <c r="P111">
        <v>-480</v>
      </c>
      <c r="AD111">
        <v>1</v>
      </c>
      <c r="AE111">
        <f t="shared" si="14"/>
        <v>405</v>
      </c>
    </row>
    <row r="112" spans="3:31" x14ac:dyDescent="0.25">
      <c r="C112">
        <v>36968540</v>
      </c>
      <c r="D112">
        <v>329</v>
      </c>
      <c r="E112">
        <f t="shared" si="10"/>
        <v>329</v>
      </c>
      <c r="F112">
        <f t="shared" si="11"/>
        <v>0</v>
      </c>
      <c r="G112" s="6">
        <v>1</v>
      </c>
      <c r="H112" s="6">
        <v>1</v>
      </c>
      <c r="I112" s="6">
        <v>1</v>
      </c>
      <c r="K112">
        <f t="shared" si="12"/>
        <v>329</v>
      </c>
      <c r="L112">
        <f t="shared" si="13"/>
        <v>0</v>
      </c>
      <c r="P112">
        <v>-478</v>
      </c>
      <c r="AD112">
        <v>0</v>
      </c>
      <c r="AE112">
        <f t="shared" si="14"/>
        <v>0</v>
      </c>
    </row>
    <row r="113" spans="3:31" x14ac:dyDescent="0.25">
      <c r="C113">
        <v>37475493</v>
      </c>
      <c r="D113">
        <v>754</v>
      </c>
      <c r="E113">
        <f t="shared" si="10"/>
        <v>0</v>
      </c>
      <c r="F113">
        <f t="shared" si="11"/>
        <v>754</v>
      </c>
      <c r="G113" s="6">
        <v>0</v>
      </c>
      <c r="H113" s="6">
        <v>0</v>
      </c>
      <c r="I113" s="6">
        <v>0</v>
      </c>
      <c r="K113">
        <f t="shared" si="12"/>
        <v>0</v>
      </c>
      <c r="L113">
        <f t="shared" si="13"/>
        <v>-754</v>
      </c>
      <c r="P113">
        <v>-473</v>
      </c>
      <c r="AD113">
        <v>1</v>
      </c>
      <c r="AE113">
        <f t="shared" si="14"/>
        <v>754</v>
      </c>
    </row>
    <row r="114" spans="3:31" x14ac:dyDescent="0.25">
      <c r="C114">
        <v>38932063</v>
      </c>
      <c r="D114">
        <v>327</v>
      </c>
      <c r="E114">
        <f t="shared" si="10"/>
        <v>0</v>
      </c>
      <c r="F114">
        <f t="shared" si="11"/>
        <v>327</v>
      </c>
      <c r="G114" s="6">
        <v>0</v>
      </c>
      <c r="H114" s="6">
        <v>0</v>
      </c>
      <c r="I114" s="6">
        <v>0</v>
      </c>
      <c r="K114">
        <f t="shared" si="12"/>
        <v>0</v>
      </c>
      <c r="L114">
        <f t="shared" si="13"/>
        <v>-327</v>
      </c>
      <c r="P114">
        <v>-472</v>
      </c>
      <c r="AD114">
        <v>0</v>
      </c>
      <c r="AE114">
        <f t="shared" si="14"/>
        <v>0</v>
      </c>
    </row>
    <row r="115" spans="3:31" x14ac:dyDescent="0.25">
      <c r="C115">
        <v>39248608</v>
      </c>
      <c r="D115">
        <v>625</v>
      </c>
      <c r="E115">
        <f t="shared" si="10"/>
        <v>625</v>
      </c>
      <c r="F115">
        <f t="shared" si="11"/>
        <v>0</v>
      </c>
      <c r="G115" s="6">
        <v>0</v>
      </c>
      <c r="H115" s="6">
        <v>0</v>
      </c>
      <c r="I115" s="6">
        <v>1</v>
      </c>
      <c r="K115">
        <f t="shared" si="12"/>
        <v>625</v>
      </c>
      <c r="L115">
        <f t="shared" si="13"/>
        <v>0</v>
      </c>
      <c r="P115">
        <v>-468</v>
      </c>
      <c r="AD115">
        <v>1</v>
      </c>
      <c r="AE115">
        <f t="shared" si="14"/>
        <v>625</v>
      </c>
    </row>
    <row r="116" spans="3:31" x14ac:dyDescent="0.25">
      <c r="C116">
        <v>39248821</v>
      </c>
      <c r="D116">
        <v>351</v>
      </c>
      <c r="E116">
        <f t="shared" si="10"/>
        <v>0</v>
      </c>
      <c r="F116">
        <f t="shared" si="11"/>
        <v>351</v>
      </c>
      <c r="G116" s="6">
        <v>0</v>
      </c>
      <c r="H116" s="6">
        <v>0</v>
      </c>
      <c r="I116" s="6">
        <v>0</v>
      </c>
      <c r="K116">
        <f t="shared" si="12"/>
        <v>0</v>
      </c>
      <c r="L116">
        <f t="shared" si="13"/>
        <v>-351</v>
      </c>
      <c r="P116">
        <v>-466</v>
      </c>
      <c r="AD116">
        <v>1</v>
      </c>
      <c r="AE116">
        <f t="shared" si="14"/>
        <v>351</v>
      </c>
    </row>
    <row r="117" spans="3:31" x14ac:dyDescent="0.25">
      <c r="C117">
        <v>39813145</v>
      </c>
      <c r="D117">
        <v>1899</v>
      </c>
      <c r="E117">
        <f t="shared" si="10"/>
        <v>1899</v>
      </c>
      <c r="F117">
        <f t="shared" si="11"/>
        <v>0</v>
      </c>
      <c r="G117" s="6">
        <v>1</v>
      </c>
      <c r="H117" s="6">
        <v>1</v>
      </c>
      <c r="I117" s="6">
        <v>1</v>
      </c>
      <c r="K117">
        <f t="shared" si="12"/>
        <v>1899</v>
      </c>
      <c r="L117">
        <f t="shared" si="13"/>
        <v>0</v>
      </c>
      <c r="P117">
        <v>-456</v>
      </c>
      <c r="AD117">
        <v>0</v>
      </c>
      <c r="AE117">
        <f t="shared" si="14"/>
        <v>0</v>
      </c>
    </row>
    <row r="118" spans="3:31" x14ac:dyDescent="0.25">
      <c r="C118">
        <v>39894489</v>
      </c>
      <c r="D118">
        <v>834</v>
      </c>
      <c r="E118">
        <f t="shared" si="10"/>
        <v>834</v>
      </c>
      <c r="F118">
        <f t="shared" si="11"/>
        <v>0</v>
      </c>
      <c r="G118" s="6">
        <v>0</v>
      </c>
      <c r="H118" s="6">
        <v>0</v>
      </c>
      <c r="I118" s="6">
        <v>1</v>
      </c>
      <c r="K118">
        <f t="shared" si="12"/>
        <v>834</v>
      </c>
      <c r="L118">
        <f t="shared" si="13"/>
        <v>0</v>
      </c>
      <c r="P118">
        <v>-451</v>
      </c>
      <c r="AD118">
        <v>1</v>
      </c>
      <c r="AE118">
        <f t="shared" si="14"/>
        <v>834</v>
      </c>
    </row>
    <row r="119" spans="3:31" x14ac:dyDescent="0.25">
      <c r="C119">
        <v>40046892</v>
      </c>
      <c r="D119">
        <v>317</v>
      </c>
      <c r="E119">
        <f t="shared" si="10"/>
        <v>317</v>
      </c>
      <c r="F119">
        <f t="shared" si="11"/>
        <v>0</v>
      </c>
      <c r="G119" s="6">
        <v>1</v>
      </c>
      <c r="H119" s="6">
        <v>1</v>
      </c>
      <c r="I119" s="6">
        <v>1</v>
      </c>
      <c r="K119">
        <f t="shared" si="12"/>
        <v>317</v>
      </c>
      <c r="L119">
        <f t="shared" si="13"/>
        <v>0</v>
      </c>
      <c r="P119">
        <v>-444</v>
      </c>
      <c r="AD119">
        <v>0</v>
      </c>
      <c r="AE119">
        <f t="shared" si="14"/>
        <v>0</v>
      </c>
    </row>
    <row r="120" spans="3:31" x14ac:dyDescent="0.25">
      <c r="C120">
        <v>40459830</v>
      </c>
      <c r="D120">
        <v>728</v>
      </c>
      <c r="E120">
        <f t="shared" si="10"/>
        <v>0</v>
      </c>
      <c r="F120">
        <f t="shared" si="11"/>
        <v>728</v>
      </c>
      <c r="G120" s="6">
        <v>0</v>
      </c>
      <c r="H120" s="6">
        <v>0</v>
      </c>
      <c r="I120" s="6">
        <v>0</v>
      </c>
      <c r="K120">
        <f t="shared" si="12"/>
        <v>0</v>
      </c>
      <c r="L120">
        <f t="shared" si="13"/>
        <v>-728</v>
      </c>
      <c r="P120">
        <v>-441</v>
      </c>
      <c r="AD120">
        <v>0</v>
      </c>
      <c r="AE120">
        <f t="shared" si="14"/>
        <v>0</v>
      </c>
    </row>
    <row r="121" spans="3:31" x14ac:dyDescent="0.25">
      <c r="C121">
        <v>40622731</v>
      </c>
      <c r="D121">
        <v>364</v>
      </c>
      <c r="E121">
        <f t="shared" si="10"/>
        <v>0</v>
      </c>
      <c r="F121">
        <f t="shared" si="11"/>
        <v>364</v>
      </c>
      <c r="G121" s="6">
        <v>0</v>
      </c>
      <c r="H121" s="6">
        <v>0</v>
      </c>
      <c r="I121" s="6">
        <v>0</v>
      </c>
      <c r="K121">
        <f t="shared" si="12"/>
        <v>0</v>
      </c>
      <c r="L121">
        <f t="shared" si="13"/>
        <v>-364</v>
      </c>
      <c r="P121">
        <v>-438</v>
      </c>
      <c r="AD121">
        <v>1</v>
      </c>
      <c r="AE121">
        <f t="shared" si="14"/>
        <v>364</v>
      </c>
    </row>
    <row r="122" spans="3:31" x14ac:dyDescent="0.25">
      <c r="C122">
        <v>40872456</v>
      </c>
      <c r="D122">
        <v>232</v>
      </c>
      <c r="E122">
        <f t="shared" si="10"/>
        <v>232</v>
      </c>
      <c r="F122">
        <f t="shared" si="11"/>
        <v>0</v>
      </c>
      <c r="G122" s="6">
        <v>1</v>
      </c>
      <c r="H122" s="6">
        <v>1</v>
      </c>
      <c r="I122" s="6">
        <v>1</v>
      </c>
      <c r="K122">
        <f t="shared" si="12"/>
        <v>232</v>
      </c>
      <c r="L122">
        <f t="shared" si="13"/>
        <v>0</v>
      </c>
      <c r="P122">
        <v>-432</v>
      </c>
      <c r="AD122">
        <v>0</v>
      </c>
      <c r="AE122">
        <f t="shared" si="14"/>
        <v>0</v>
      </c>
    </row>
    <row r="123" spans="3:31" x14ac:dyDescent="0.25">
      <c r="C123">
        <v>40926830</v>
      </c>
      <c r="D123">
        <v>339</v>
      </c>
      <c r="E123">
        <f t="shared" si="10"/>
        <v>0</v>
      </c>
      <c r="F123">
        <f t="shared" si="11"/>
        <v>339</v>
      </c>
      <c r="G123" s="6">
        <v>0</v>
      </c>
      <c r="H123" s="6">
        <v>0</v>
      </c>
      <c r="I123" s="6">
        <v>0</v>
      </c>
      <c r="K123">
        <f t="shared" si="12"/>
        <v>0</v>
      </c>
      <c r="L123">
        <f t="shared" si="13"/>
        <v>-339</v>
      </c>
      <c r="P123">
        <v>-424</v>
      </c>
      <c r="AD123">
        <v>0</v>
      </c>
      <c r="AE123">
        <f t="shared" si="14"/>
        <v>0</v>
      </c>
    </row>
    <row r="124" spans="3:31" x14ac:dyDescent="0.25">
      <c r="C124">
        <v>41186879</v>
      </c>
      <c r="D124">
        <v>730</v>
      </c>
      <c r="E124">
        <f t="shared" si="10"/>
        <v>730</v>
      </c>
      <c r="F124">
        <f t="shared" si="11"/>
        <v>0</v>
      </c>
      <c r="G124" s="6">
        <v>0</v>
      </c>
      <c r="H124" s="6">
        <v>1</v>
      </c>
      <c r="I124" s="6">
        <v>0</v>
      </c>
      <c r="K124">
        <f t="shared" si="12"/>
        <v>730</v>
      </c>
      <c r="L124">
        <f t="shared" si="13"/>
        <v>0</v>
      </c>
      <c r="P124">
        <v>-409</v>
      </c>
      <c r="AD124">
        <v>1</v>
      </c>
      <c r="AE124">
        <f t="shared" si="14"/>
        <v>730</v>
      </c>
    </row>
    <row r="125" spans="3:31" x14ac:dyDescent="0.25">
      <c r="C125">
        <v>41186887</v>
      </c>
      <c r="D125">
        <v>218</v>
      </c>
      <c r="E125">
        <f t="shared" si="10"/>
        <v>0</v>
      </c>
      <c r="F125">
        <f t="shared" si="11"/>
        <v>218</v>
      </c>
      <c r="G125" s="6">
        <v>0</v>
      </c>
      <c r="H125" s="6">
        <v>0</v>
      </c>
      <c r="I125" s="6">
        <v>0</v>
      </c>
      <c r="K125">
        <f t="shared" si="12"/>
        <v>0</v>
      </c>
      <c r="L125">
        <f t="shared" si="13"/>
        <v>-218</v>
      </c>
      <c r="P125">
        <v>-405</v>
      </c>
      <c r="AD125">
        <v>0</v>
      </c>
      <c r="AE125">
        <f t="shared" si="14"/>
        <v>0</v>
      </c>
    </row>
    <row r="126" spans="3:31" x14ac:dyDescent="0.25">
      <c r="C126">
        <v>41187035</v>
      </c>
      <c r="D126">
        <v>374</v>
      </c>
      <c r="E126">
        <f t="shared" si="10"/>
        <v>0</v>
      </c>
      <c r="F126">
        <f t="shared" si="11"/>
        <v>374</v>
      </c>
      <c r="G126" s="6">
        <v>0</v>
      </c>
      <c r="H126" s="6">
        <v>0</v>
      </c>
      <c r="I126" s="6">
        <v>0</v>
      </c>
      <c r="K126">
        <f t="shared" si="12"/>
        <v>0</v>
      </c>
      <c r="L126">
        <f t="shared" si="13"/>
        <v>-374</v>
      </c>
      <c r="P126">
        <v>-398</v>
      </c>
      <c r="AD126">
        <v>1</v>
      </c>
      <c r="AE126">
        <f t="shared" si="14"/>
        <v>374</v>
      </c>
    </row>
    <row r="127" spans="3:31" x14ac:dyDescent="0.25">
      <c r="C127">
        <v>42887514</v>
      </c>
      <c r="D127">
        <v>354</v>
      </c>
      <c r="E127">
        <f t="shared" si="10"/>
        <v>354</v>
      </c>
      <c r="F127">
        <f t="shared" si="11"/>
        <v>0</v>
      </c>
      <c r="G127" s="6">
        <v>1</v>
      </c>
      <c r="H127" s="6">
        <v>1</v>
      </c>
      <c r="I127" s="6">
        <v>1</v>
      </c>
      <c r="K127">
        <f t="shared" si="12"/>
        <v>354</v>
      </c>
      <c r="L127">
        <f t="shared" si="13"/>
        <v>0</v>
      </c>
      <c r="P127">
        <v>-376</v>
      </c>
      <c r="AD127">
        <v>0</v>
      </c>
      <c r="AE127">
        <f t="shared" si="14"/>
        <v>0</v>
      </c>
    </row>
    <row r="128" spans="3:31" x14ac:dyDescent="0.25">
      <c r="C128">
        <v>43705844</v>
      </c>
      <c r="D128">
        <v>566</v>
      </c>
      <c r="E128">
        <f t="shared" si="10"/>
        <v>566</v>
      </c>
      <c r="F128">
        <f t="shared" si="11"/>
        <v>0</v>
      </c>
      <c r="G128" s="6">
        <v>1</v>
      </c>
      <c r="H128" s="6">
        <v>1</v>
      </c>
      <c r="I128" s="6">
        <v>1</v>
      </c>
      <c r="K128">
        <f t="shared" si="12"/>
        <v>566</v>
      </c>
      <c r="L128">
        <f t="shared" si="13"/>
        <v>0</v>
      </c>
      <c r="P128">
        <v>-375</v>
      </c>
      <c r="AD128">
        <v>0</v>
      </c>
      <c r="AE128">
        <f t="shared" si="14"/>
        <v>0</v>
      </c>
    </row>
    <row r="129" spans="3:31" x14ac:dyDescent="0.25">
      <c r="C129">
        <v>43895474</v>
      </c>
      <c r="D129">
        <v>319</v>
      </c>
      <c r="E129">
        <f t="shared" si="10"/>
        <v>319</v>
      </c>
      <c r="F129">
        <f t="shared" si="11"/>
        <v>0</v>
      </c>
      <c r="G129" s="6">
        <v>1</v>
      </c>
      <c r="H129" s="6">
        <v>1</v>
      </c>
      <c r="I129" s="6">
        <v>1</v>
      </c>
      <c r="K129">
        <f t="shared" si="12"/>
        <v>319</v>
      </c>
      <c r="L129">
        <f t="shared" si="13"/>
        <v>0</v>
      </c>
      <c r="P129">
        <v>-374</v>
      </c>
      <c r="AD129">
        <v>0</v>
      </c>
      <c r="AE129">
        <f t="shared" si="14"/>
        <v>0</v>
      </c>
    </row>
    <row r="130" spans="3:31" x14ac:dyDescent="0.25">
      <c r="C130">
        <v>43931330</v>
      </c>
      <c r="D130">
        <v>1071</v>
      </c>
      <c r="E130">
        <f t="shared" si="10"/>
        <v>0</v>
      </c>
      <c r="F130">
        <f t="shared" si="11"/>
        <v>1071</v>
      </c>
      <c r="G130" s="6">
        <v>0</v>
      </c>
      <c r="H130" s="6">
        <v>0</v>
      </c>
      <c r="I130" s="6">
        <v>0</v>
      </c>
      <c r="K130">
        <f t="shared" si="12"/>
        <v>0</v>
      </c>
      <c r="L130">
        <f t="shared" si="13"/>
        <v>-1071</v>
      </c>
      <c r="P130">
        <v>-373</v>
      </c>
      <c r="AD130">
        <v>1</v>
      </c>
      <c r="AE130">
        <f t="shared" si="14"/>
        <v>1071</v>
      </c>
    </row>
    <row r="131" spans="3:31" x14ac:dyDescent="0.25">
      <c r="C131">
        <v>43931667</v>
      </c>
      <c r="D131">
        <v>2065</v>
      </c>
      <c r="E131">
        <f t="shared" si="10"/>
        <v>2065</v>
      </c>
      <c r="F131">
        <f t="shared" si="11"/>
        <v>0</v>
      </c>
      <c r="G131" s="6">
        <v>1</v>
      </c>
      <c r="H131" s="6">
        <v>1</v>
      </c>
      <c r="I131" s="6">
        <v>1</v>
      </c>
      <c r="K131">
        <f t="shared" si="12"/>
        <v>2065</v>
      </c>
      <c r="L131">
        <f t="shared" si="13"/>
        <v>0</v>
      </c>
      <c r="P131">
        <v>-371</v>
      </c>
      <c r="AD131">
        <v>0</v>
      </c>
      <c r="AE131">
        <f t="shared" si="14"/>
        <v>0</v>
      </c>
    </row>
    <row r="132" spans="3:31" x14ac:dyDescent="0.25">
      <c r="C132">
        <v>44012283</v>
      </c>
      <c r="D132">
        <v>1725</v>
      </c>
      <c r="E132">
        <f t="shared" si="10"/>
        <v>0</v>
      </c>
      <c r="F132">
        <f t="shared" si="11"/>
        <v>1725</v>
      </c>
      <c r="G132" s="6">
        <v>0</v>
      </c>
      <c r="H132" s="6">
        <v>0</v>
      </c>
      <c r="I132" s="6">
        <v>0</v>
      </c>
      <c r="K132">
        <f t="shared" si="12"/>
        <v>0</v>
      </c>
      <c r="L132">
        <f t="shared" si="13"/>
        <v>-1725</v>
      </c>
      <c r="P132">
        <v>-364</v>
      </c>
      <c r="AD132">
        <v>1</v>
      </c>
      <c r="AE132">
        <f t="shared" si="14"/>
        <v>1725</v>
      </c>
    </row>
    <row r="133" spans="3:31" x14ac:dyDescent="0.25">
      <c r="C133">
        <v>44149159</v>
      </c>
      <c r="D133">
        <v>554</v>
      </c>
      <c r="E133">
        <f t="shared" si="10"/>
        <v>0</v>
      </c>
      <c r="F133">
        <f t="shared" si="11"/>
        <v>554</v>
      </c>
      <c r="G133" s="6">
        <v>0</v>
      </c>
      <c r="H133" s="6">
        <v>0</v>
      </c>
      <c r="I133" s="6">
        <v>0</v>
      </c>
      <c r="K133">
        <f t="shared" si="12"/>
        <v>0</v>
      </c>
      <c r="L133">
        <f t="shared" si="13"/>
        <v>-554</v>
      </c>
      <c r="P133">
        <v>-364</v>
      </c>
      <c r="AD133">
        <v>0</v>
      </c>
      <c r="AE133">
        <f t="shared" si="14"/>
        <v>0</v>
      </c>
    </row>
    <row r="134" spans="3:31" x14ac:dyDescent="0.25">
      <c r="C134">
        <v>44287248</v>
      </c>
      <c r="D134">
        <v>611</v>
      </c>
      <c r="E134">
        <f t="shared" ref="E134:E197" si="15">IF(K134=0,0,D134)</f>
        <v>611</v>
      </c>
      <c r="F134">
        <f t="shared" ref="F134:F197" si="16">IF(L134=0,0,D134)</f>
        <v>0</v>
      </c>
      <c r="G134" s="6">
        <v>1</v>
      </c>
      <c r="H134" s="6">
        <v>1</v>
      </c>
      <c r="I134" s="6">
        <v>1</v>
      </c>
      <c r="K134">
        <f t="shared" ref="K134:K197" si="17">IF(SUM(G134:I134)&gt;0,D134,0)</f>
        <v>611</v>
      </c>
      <c r="L134">
        <f t="shared" ref="L134:L197" si="18">IF(SUM(G134:I134)=0,-D134,0)</f>
        <v>0</v>
      </c>
      <c r="P134">
        <v>-361</v>
      </c>
      <c r="AD134">
        <v>0</v>
      </c>
      <c r="AE134">
        <f t="shared" ref="AE134:AE197" si="19">IF(AD134&gt;0,D134,0)</f>
        <v>0</v>
      </c>
    </row>
    <row r="135" spans="3:31" x14ac:dyDescent="0.25">
      <c r="C135">
        <v>45260480</v>
      </c>
      <c r="D135">
        <v>349</v>
      </c>
      <c r="E135">
        <f t="shared" si="15"/>
        <v>349</v>
      </c>
      <c r="F135">
        <f t="shared" si="16"/>
        <v>0</v>
      </c>
      <c r="G135" s="6">
        <v>0</v>
      </c>
      <c r="H135" s="6">
        <v>0</v>
      </c>
      <c r="I135" s="6">
        <v>1</v>
      </c>
      <c r="K135">
        <f t="shared" si="17"/>
        <v>349</v>
      </c>
      <c r="L135">
        <f t="shared" si="18"/>
        <v>0</v>
      </c>
      <c r="P135">
        <v>-357</v>
      </c>
      <c r="AD135">
        <v>1</v>
      </c>
      <c r="AE135">
        <f t="shared" si="19"/>
        <v>349</v>
      </c>
    </row>
    <row r="136" spans="3:31" x14ac:dyDescent="0.25">
      <c r="C136">
        <v>45610567</v>
      </c>
      <c r="D136">
        <v>335</v>
      </c>
      <c r="E136">
        <f t="shared" si="15"/>
        <v>0</v>
      </c>
      <c r="F136">
        <f t="shared" si="16"/>
        <v>335</v>
      </c>
      <c r="G136" s="6">
        <v>0</v>
      </c>
      <c r="H136" s="6">
        <v>0</v>
      </c>
      <c r="I136" s="6">
        <v>0</v>
      </c>
      <c r="K136">
        <f t="shared" si="17"/>
        <v>0</v>
      </c>
      <c r="L136">
        <f t="shared" si="18"/>
        <v>-335</v>
      </c>
      <c r="P136">
        <v>-356</v>
      </c>
      <c r="AD136">
        <v>0</v>
      </c>
      <c r="AE136">
        <f t="shared" si="19"/>
        <v>0</v>
      </c>
    </row>
    <row r="137" spans="3:31" x14ac:dyDescent="0.25">
      <c r="C137">
        <v>45610837</v>
      </c>
      <c r="D137">
        <v>336</v>
      </c>
      <c r="E137">
        <f t="shared" si="15"/>
        <v>336</v>
      </c>
      <c r="F137">
        <f t="shared" si="16"/>
        <v>0</v>
      </c>
      <c r="G137" s="6">
        <v>1</v>
      </c>
      <c r="H137" s="6">
        <v>1</v>
      </c>
      <c r="I137" s="6">
        <v>1</v>
      </c>
      <c r="K137">
        <f t="shared" si="17"/>
        <v>336</v>
      </c>
      <c r="L137">
        <f t="shared" si="18"/>
        <v>0</v>
      </c>
      <c r="P137">
        <v>-356</v>
      </c>
      <c r="AD137">
        <v>0</v>
      </c>
      <c r="AE137">
        <f t="shared" si="19"/>
        <v>0</v>
      </c>
    </row>
    <row r="138" spans="3:31" x14ac:dyDescent="0.25">
      <c r="C138">
        <v>47434234</v>
      </c>
      <c r="D138">
        <v>3767</v>
      </c>
      <c r="E138">
        <f t="shared" si="15"/>
        <v>3767</v>
      </c>
      <c r="F138">
        <f t="shared" si="16"/>
        <v>0</v>
      </c>
      <c r="G138" s="6">
        <v>1</v>
      </c>
      <c r="H138" s="6">
        <v>1</v>
      </c>
      <c r="I138" s="6">
        <v>1</v>
      </c>
      <c r="K138">
        <f t="shared" si="17"/>
        <v>3767</v>
      </c>
      <c r="L138">
        <f t="shared" si="18"/>
        <v>0</v>
      </c>
      <c r="P138">
        <v>-353</v>
      </c>
      <c r="AD138">
        <v>0</v>
      </c>
      <c r="AE138">
        <f t="shared" si="19"/>
        <v>0</v>
      </c>
    </row>
    <row r="139" spans="3:31" x14ac:dyDescent="0.25">
      <c r="C139">
        <v>47473301</v>
      </c>
      <c r="D139">
        <v>807</v>
      </c>
      <c r="E139">
        <f t="shared" si="15"/>
        <v>807</v>
      </c>
      <c r="F139">
        <f t="shared" si="16"/>
        <v>0</v>
      </c>
      <c r="G139" s="6">
        <v>1</v>
      </c>
      <c r="H139" s="6">
        <v>1</v>
      </c>
      <c r="I139" s="6">
        <v>1</v>
      </c>
      <c r="K139">
        <f t="shared" si="17"/>
        <v>807</v>
      </c>
      <c r="L139">
        <f t="shared" si="18"/>
        <v>0</v>
      </c>
      <c r="P139">
        <v>-351</v>
      </c>
      <c r="AD139">
        <v>0</v>
      </c>
      <c r="AE139">
        <f t="shared" si="19"/>
        <v>0</v>
      </c>
    </row>
    <row r="140" spans="3:31" x14ac:dyDescent="0.25">
      <c r="C140">
        <v>47708256</v>
      </c>
      <c r="D140">
        <v>345</v>
      </c>
      <c r="E140">
        <f t="shared" si="15"/>
        <v>345</v>
      </c>
      <c r="F140">
        <f t="shared" si="16"/>
        <v>0</v>
      </c>
      <c r="G140" s="6">
        <v>1</v>
      </c>
      <c r="H140" s="6">
        <v>1</v>
      </c>
      <c r="I140" s="6">
        <v>1</v>
      </c>
      <c r="K140">
        <f t="shared" si="17"/>
        <v>345</v>
      </c>
      <c r="L140">
        <f t="shared" si="18"/>
        <v>0</v>
      </c>
      <c r="P140">
        <v>-348</v>
      </c>
      <c r="AD140">
        <v>0</v>
      </c>
      <c r="AE140">
        <f t="shared" si="19"/>
        <v>0</v>
      </c>
    </row>
    <row r="141" spans="3:31" x14ac:dyDescent="0.25">
      <c r="C141">
        <v>48672962</v>
      </c>
      <c r="D141">
        <v>225</v>
      </c>
      <c r="E141">
        <f t="shared" si="15"/>
        <v>225</v>
      </c>
      <c r="F141">
        <f t="shared" si="16"/>
        <v>0</v>
      </c>
      <c r="G141" s="6">
        <v>1</v>
      </c>
      <c r="H141" s="6">
        <v>1</v>
      </c>
      <c r="I141" s="6">
        <v>1</v>
      </c>
      <c r="K141">
        <f t="shared" si="17"/>
        <v>225</v>
      </c>
      <c r="L141">
        <f t="shared" si="18"/>
        <v>0</v>
      </c>
      <c r="P141">
        <v>-344</v>
      </c>
      <c r="AD141">
        <v>0</v>
      </c>
      <c r="AE141">
        <f t="shared" si="19"/>
        <v>0</v>
      </c>
    </row>
    <row r="142" spans="3:31" x14ac:dyDescent="0.25">
      <c r="C142">
        <v>49561913</v>
      </c>
      <c r="D142">
        <v>359</v>
      </c>
      <c r="E142">
        <f t="shared" si="15"/>
        <v>359</v>
      </c>
      <c r="F142">
        <f t="shared" si="16"/>
        <v>0</v>
      </c>
      <c r="G142" s="6">
        <v>0</v>
      </c>
      <c r="H142" s="6">
        <v>0</v>
      </c>
      <c r="I142" s="6">
        <v>1</v>
      </c>
      <c r="K142">
        <f t="shared" si="17"/>
        <v>359</v>
      </c>
      <c r="L142">
        <f t="shared" si="18"/>
        <v>0</v>
      </c>
      <c r="P142">
        <v>-342</v>
      </c>
      <c r="AD142">
        <v>1</v>
      </c>
      <c r="AE142">
        <f t="shared" si="19"/>
        <v>359</v>
      </c>
    </row>
    <row r="143" spans="3:31" x14ac:dyDescent="0.25">
      <c r="C143">
        <v>49865410</v>
      </c>
      <c r="D143">
        <v>451</v>
      </c>
      <c r="E143">
        <f t="shared" si="15"/>
        <v>0</v>
      </c>
      <c r="F143">
        <f t="shared" si="16"/>
        <v>451</v>
      </c>
      <c r="G143" s="6">
        <v>0</v>
      </c>
      <c r="H143" s="6">
        <v>0</v>
      </c>
      <c r="I143" s="6">
        <v>0</v>
      </c>
      <c r="K143">
        <f t="shared" si="17"/>
        <v>0</v>
      </c>
      <c r="L143">
        <f t="shared" si="18"/>
        <v>-451</v>
      </c>
      <c r="P143">
        <v>-341</v>
      </c>
      <c r="AD143">
        <v>1</v>
      </c>
      <c r="AE143">
        <f t="shared" si="19"/>
        <v>451</v>
      </c>
    </row>
    <row r="144" spans="3:31" x14ac:dyDescent="0.25">
      <c r="C144">
        <v>49889709</v>
      </c>
      <c r="D144">
        <v>312</v>
      </c>
      <c r="E144">
        <f t="shared" si="15"/>
        <v>0</v>
      </c>
      <c r="F144">
        <f t="shared" si="16"/>
        <v>312</v>
      </c>
      <c r="G144" s="6">
        <v>0</v>
      </c>
      <c r="H144" s="6">
        <v>0</v>
      </c>
      <c r="I144" s="6">
        <v>0</v>
      </c>
      <c r="K144">
        <f t="shared" si="17"/>
        <v>0</v>
      </c>
      <c r="L144">
        <f t="shared" si="18"/>
        <v>-312</v>
      </c>
      <c r="P144">
        <v>-340</v>
      </c>
      <c r="AD144">
        <v>1</v>
      </c>
      <c r="AE144">
        <f t="shared" si="19"/>
        <v>312</v>
      </c>
    </row>
    <row r="145" spans="3:31" x14ac:dyDescent="0.25">
      <c r="C145">
        <v>51846872</v>
      </c>
      <c r="D145">
        <v>1236</v>
      </c>
      <c r="E145">
        <f t="shared" si="15"/>
        <v>1236</v>
      </c>
      <c r="F145">
        <f t="shared" si="16"/>
        <v>0</v>
      </c>
      <c r="G145" s="6">
        <v>1</v>
      </c>
      <c r="H145" s="6">
        <v>1</v>
      </c>
      <c r="I145" s="6">
        <v>1</v>
      </c>
      <c r="K145">
        <f t="shared" si="17"/>
        <v>1236</v>
      </c>
      <c r="L145">
        <f t="shared" si="18"/>
        <v>0</v>
      </c>
      <c r="P145">
        <v>-339</v>
      </c>
      <c r="AD145">
        <v>0</v>
      </c>
      <c r="AE145">
        <f t="shared" si="19"/>
        <v>0</v>
      </c>
    </row>
    <row r="146" spans="3:31" x14ac:dyDescent="0.25">
      <c r="C146">
        <v>51854679</v>
      </c>
      <c r="D146">
        <v>331</v>
      </c>
      <c r="E146">
        <f t="shared" si="15"/>
        <v>331</v>
      </c>
      <c r="F146">
        <f t="shared" si="16"/>
        <v>0</v>
      </c>
      <c r="G146" s="6">
        <v>1</v>
      </c>
      <c r="H146" s="6">
        <v>1</v>
      </c>
      <c r="I146" s="6">
        <v>1</v>
      </c>
      <c r="K146">
        <f t="shared" si="17"/>
        <v>331</v>
      </c>
      <c r="L146">
        <f t="shared" si="18"/>
        <v>0</v>
      </c>
      <c r="P146">
        <v>-335</v>
      </c>
      <c r="AD146">
        <v>0</v>
      </c>
      <c r="AE146">
        <f t="shared" si="19"/>
        <v>0</v>
      </c>
    </row>
    <row r="147" spans="3:31" x14ac:dyDescent="0.25">
      <c r="C147">
        <v>52537112</v>
      </c>
      <c r="D147">
        <v>330</v>
      </c>
      <c r="E147">
        <f t="shared" si="15"/>
        <v>330</v>
      </c>
      <c r="F147">
        <f t="shared" si="16"/>
        <v>0</v>
      </c>
      <c r="G147" s="6">
        <v>1</v>
      </c>
      <c r="H147" s="6">
        <v>1</v>
      </c>
      <c r="I147" s="6">
        <v>1</v>
      </c>
      <c r="K147">
        <f t="shared" si="17"/>
        <v>330</v>
      </c>
      <c r="L147">
        <f t="shared" si="18"/>
        <v>0</v>
      </c>
      <c r="P147">
        <v>-333</v>
      </c>
      <c r="AD147">
        <v>1</v>
      </c>
      <c r="AE147">
        <f t="shared" si="19"/>
        <v>330</v>
      </c>
    </row>
    <row r="148" spans="3:31" x14ac:dyDescent="0.25">
      <c r="C148">
        <v>52691457</v>
      </c>
      <c r="D148">
        <v>707</v>
      </c>
      <c r="E148">
        <f t="shared" si="15"/>
        <v>707</v>
      </c>
      <c r="F148">
        <f t="shared" si="16"/>
        <v>0</v>
      </c>
      <c r="G148" s="6">
        <v>1</v>
      </c>
      <c r="H148" s="6">
        <v>1</v>
      </c>
      <c r="I148" s="6">
        <v>1</v>
      </c>
      <c r="K148">
        <f t="shared" si="17"/>
        <v>707</v>
      </c>
      <c r="L148">
        <f t="shared" si="18"/>
        <v>0</v>
      </c>
      <c r="P148">
        <v>-331</v>
      </c>
      <c r="AD148">
        <v>0</v>
      </c>
      <c r="AE148">
        <f t="shared" si="19"/>
        <v>0</v>
      </c>
    </row>
    <row r="149" spans="3:31" x14ac:dyDescent="0.25">
      <c r="C149">
        <v>53091092</v>
      </c>
      <c r="D149">
        <v>226</v>
      </c>
      <c r="E149">
        <f t="shared" si="15"/>
        <v>0</v>
      </c>
      <c r="F149">
        <f t="shared" si="16"/>
        <v>226</v>
      </c>
      <c r="G149" s="6">
        <v>0</v>
      </c>
      <c r="H149" s="6">
        <v>0</v>
      </c>
      <c r="I149" s="6">
        <v>0</v>
      </c>
      <c r="K149">
        <f t="shared" si="17"/>
        <v>0</v>
      </c>
      <c r="L149">
        <f t="shared" si="18"/>
        <v>-226</v>
      </c>
      <c r="P149">
        <v>-331</v>
      </c>
      <c r="AD149">
        <v>0</v>
      </c>
      <c r="AE149">
        <f t="shared" si="19"/>
        <v>0</v>
      </c>
    </row>
    <row r="150" spans="3:31" x14ac:dyDescent="0.25">
      <c r="C150">
        <v>53091123</v>
      </c>
      <c r="D150">
        <v>409</v>
      </c>
      <c r="E150">
        <f t="shared" si="15"/>
        <v>0</v>
      </c>
      <c r="F150">
        <f t="shared" si="16"/>
        <v>409</v>
      </c>
      <c r="G150" s="6">
        <v>0</v>
      </c>
      <c r="H150" s="6">
        <v>0</v>
      </c>
      <c r="I150" s="6">
        <v>0</v>
      </c>
      <c r="K150">
        <f t="shared" si="17"/>
        <v>0</v>
      </c>
      <c r="L150">
        <f t="shared" si="18"/>
        <v>-409</v>
      </c>
      <c r="P150">
        <v>-330</v>
      </c>
      <c r="AD150">
        <v>1</v>
      </c>
      <c r="AE150">
        <f t="shared" si="19"/>
        <v>409</v>
      </c>
    </row>
    <row r="151" spans="3:31" x14ac:dyDescent="0.25">
      <c r="C151">
        <v>53609680</v>
      </c>
      <c r="D151">
        <v>284</v>
      </c>
      <c r="E151">
        <f t="shared" si="15"/>
        <v>284</v>
      </c>
      <c r="F151">
        <f t="shared" si="16"/>
        <v>0</v>
      </c>
      <c r="G151" s="6">
        <v>1</v>
      </c>
      <c r="H151" s="6">
        <v>1</v>
      </c>
      <c r="I151" s="6">
        <v>1</v>
      </c>
      <c r="K151">
        <f t="shared" si="17"/>
        <v>284</v>
      </c>
      <c r="L151">
        <f t="shared" si="18"/>
        <v>0</v>
      </c>
      <c r="P151">
        <v>-330</v>
      </c>
      <c r="AD151">
        <v>0</v>
      </c>
      <c r="AE151">
        <f t="shared" si="19"/>
        <v>0</v>
      </c>
    </row>
    <row r="152" spans="3:31" x14ac:dyDescent="0.25">
      <c r="C152">
        <v>53648744</v>
      </c>
      <c r="D152">
        <v>314</v>
      </c>
      <c r="E152">
        <f t="shared" si="15"/>
        <v>314</v>
      </c>
      <c r="F152">
        <f t="shared" si="16"/>
        <v>0</v>
      </c>
      <c r="G152" s="6">
        <v>1</v>
      </c>
      <c r="H152" s="6">
        <v>1</v>
      </c>
      <c r="I152" s="6">
        <v>1</v>
      </c>
      <c r="K152">
        <f t="shared" si="17"/>
        <v>314</v>
      </c>
      <c r="L152">
        <f t="shared" si="18"/>
        <v>0</v>
      </c>
      <c r="P152">
        <v>-329</v>
      </c>
      <c r="AD152">
        <v>0</v>
      </c>
      <c r="AE152">
        <f t="shared" si="19"/>
        <v>0</v>
      </c>
    </row>
    <row r="153" spans="3:31" x14ac:dyDescent="0.25">
      <c r="C153">
        <v>54469822</v>
      </c>
      <c r="D153">
        <v>209</v>
      </c>
      <c r="E153">
        <f t="shared" si="15"/>
        <v>0</v>
      </c>
      <c r="F153">
        <f t="shared" si="16"/>
        <v>209</v>
      </c>
      <c r="G153" s="6">
        <v>0</v>
      </c>
      <c r="H153" s="6">
        <v>0</v>
      </c>
      <c r="I153" s="6">
        <v>0</v>
      </c>
      <c r="K153">
        <f t="shared" si="17"/>
        <v>0</v>
      </c>
      <c r="L153">
        <f t="shared" si="18"/>
        <v>-209</v>
      </c>
      <c r="P153">
        <v>-329</v>
      </c>
      <c r="AD153">
        <v>0</v>
      </c>
      <c r="AE153">
        <f t="shared" si="19"/>
        <v>0</v>
      </c>
    </row>
    <row r="154" spans="3:31" x14ac:dyDescent="0.25">
      <c r="C154">
        <v>54714537</v>
      </c>
      <c r="D154">
        <v>326</v>
      </c>
      <c r="E154">
        <f t="shared" si="15"/>
        <v>0</v>
      </c>
      <c r="F154">
        <f t="shared" si="16"/>
        <v>326</v>
      </c>
      <c r="G154" s="6">
        <v>0</v>
      </c>
      <c r="H154" s="6">
        <v>0</v>
      </c>
      <c r="I154" s="6">
        <v>0</v>
      </c>
      <c r="K154">
        <f t="shared" si="17"/>
        <v>0</v>
      </c>
      <c r="L154">
        <f t="shared" si="18"/>
        <v>-326</v>
      </c>
      <c r="P154">
        <v>-329</v>
      </c>
      <c r="AD154">
        <v>0</v>
      </c>
      <c r="AE154">
        <f t="shared" si="19"/>
        <v>0</v>
      </c>
    </row>
    <row r="155" spans="3:31" x14ac:dyDescent="0.25">
      <c r="C155">
        <v>55492678</v>
      </c>
      <c r="D155">
        <v>1289</v>
      </c>
      <c r="E155">
        <f t="shared" si="15"/>
        <v>0</v>
      </c>
      <c r="F155">
        <f t="shared" si="16"/>
        <v>1289</v>
      </c>
      <c r="G155" s="6">
        <v>0</v>
      </c>
      <c r="H155" s="6">
        <v>0</v>
      </c>
      <c r="I155" s="6">
        <v>0</v>
      </c>
      <c r="K155">
        <f t="shared" si="17"/>
        <v>0</v>
      </c>
      <c r="L155">
        <f t="shared" si="18"/>
        <v>-1289</v>
      </c>
      <c r="P155">
        <v>-327</v>
      </c>
      <c r="AD155">
        <v>0</v>
      </c>
      <c r="AE155">
        <f t="shared" si="19"/>
        <v>0</v>
      </c>
    </row>
    <row r="156" spans="3:31" x14ac:dyDescent="0.25">
      <c r="C156">
        <v>55492678</v>
      </c>
      <c r="D156">
        <v>952</v>
      </c>
      <c r="E156">
        <f t="shared" si="15"/>
        <v>952</v>
      </c>
      <c r="F156">
        <f t="shared" si="16"/>
        <v>0</v>
      </c>
      <c r="G156" s="6">
        <v>0</v>
      </c>
      <c r="H156" s="6">
        <v>1</v>
      </c>
      <c r="I156" s="6">
        <v>0</v>
      </c>
      <c r="K156">
        <f t="shared" si="17"/>
        <v>952</v>
      </c>
      <c r="L156">
        <f t="shared" si="18"/>
        <v>0</v>
      </c>
      <c r="P156">
        <v>-326</v>
      </c>
      <c r="AD156">
        <v>1</v>
      </c>
      <c r="AE156">
        <f t="shared" si="19"/>
        <v>952</v>
      </c>
    </row>
    <row r="157" spans="3:31" x14ac:dyDescent="0.25">
      <c r="C157">
        <v>55492679</v>
      </c>
      <c r="D157">
        <v>480</v>
      </c>
      <c r="E157">
        <f t="shared" si="15"/>
        <v>480</v>
      </c>
      <c r="F157">
        <f t="shared" si="16"/>
        <v>0</v>
      </c>
      <c r="G157" s="6">
        <v>0</v>
      </c>
      <c r="H157" s="6">
        <v>1</v>
      </c>
      <c r="I157" s="6">
        <v>1</v>
      </c>
      <c r="K157">
        <f t="shared" si="17"/>
        <v>480</v>
      </c>
      <c r="L157">
        <f t="shared" si="18"/>
        <v>0</v>
      </c>
      <c r="P157">
        <v>-325</v>
      </c>
      <c r="AD157">
        <v>1</v>
      </c>
      <c r="AE157">
        <f t="shared" si="19"/>
        <v>480</v>
      </c>
    </row>
    <row r="158" spans="3:31" x14ac:dyDescent="0.25">
      <c r="C158">
        <v>55492910</v>
      </c>
      <c r="D158">
        <v>240</v>
      </c>
      <c r="E158">
        <f t="shared" si="15"/>
        <v>0</v>
      </c>
      <c r="F158">
        <f t="shared" si="16"/>
        <v>240</v>
      </c>
      <c r="G158" s="6">
        <v>0</v>
      </c>
      <c r="H158" s="6">
        <v>0</v>
      </c>
      <c r="I158" s="6">
        <v>0</v>
      </c>
      <c r="K158">
        <f t="shared" si="17"/>
        <v>0</v>
      </c>
      <c r="L158">
        <f t="shared" si="18"/>
        <v>-240</v>
      </c>
      <c r="P158">
        <v>-324</v>
      </c>
      <c r="AD158">
        <v>0</v>
      </c>
      <c r="AE158">
        <f t="shared" si="19"/>
        <v>0</v>
      </c>
    </row>
    <row r="159" spans="3:31" x14ac:dyDescent="0.25">
      <c r="C159">
        <v>55962554</v>
      </c>
      <c r="D159">
        <v>1057</v>
      </c>
      <c r="E159">
        <f t="shared" si="15"/>
        <v>1057</v>
      </c>
      <c r="F159">
        <f t="shared" si="16"/>
        <v>0</v>
      </c>
      <c r="G159" s="6">
        <v>0</v>
      </c>
      <c r="H159" s="6">
        <v>1</v>
      </c>
      <c r="I159" s="6">
        <v>1</v>
      </c>
      <c r="K159">
        <f t="shared" si="17"/>
        <v>1057</v>
      </c>
      <c r="L159">
        <f t="shared" si="18"/>
        <v>0</v>
      </c>
      <c r="P159">
        <v>-324</v>
      </c>
      <c r="AD159">
        <v>0</v>
      </c>
      <c r="AE159">
        <f t="shared" si="19"/>
        <v>0</v>
      </c>
    </row>
    <row r="160" spans="3:31" x14ac:dyDescent="0.25">
      <c r="C160">
        <v>55962920</v>
      </c>
      <c r="D160">
        <v>904</v>
      </c>
      <c r="E160">
        <f t="shared" si="15"/>
        <v>904</v>
      </c>
      <c r="F160">
        <f t="shared" si="16"/>
        <v>0</v>
      </c>
      <c r="G160" s="6">
        <v>1</v>
      </c>
      <c r="H160" s="6">
        <v>1</v>
      </c>
      <c r="I160" s="6">
        <v>1</v>
      </c>
      <c r="K160">
        <f t="shared" si="17"/>
        <v>904</v>
      </c>
      <c r="L160">
        <f t="shared" si="18"/>
        <v>0</v>
      </c>
      <c r="P160">
        <v>-323</v>
      </c>
      <c r="AD160">
        <v>0</v>
      </c>
      <c r="AE160">
        <f t="shared" si="19"/>
        <v>0</v>
      </c>
    </row>
    <row r="161" spans="3:31" x14ac:dyDescent="0.25">
      <c r="C161">
        <v>57392156</v>
      </c>
      <c r="D161">
        <v>4232</v>
      </c>
      <c r="E161">
        <f t="shared" si="15"/>
        <v>4232</v>
      </c>
      <c r="F161">
        <f t="shared" si="16"/>
        <v>0</v>
      </c>
      <c r="G161" s="6">
        <v>1</v>
      </c>
      <c r="H161" s="6">
        <v>1</v>
      </c>
      <c r="I161" s="6">
        <v>1</v>
      </c>
      <c r="K161">
        <f t="shared" si="17"/>
        <v>4232</v>
      </c>
      <c r="L161">
        <f t="shared" si="18"/>
        <v>0</v>
      </c>
      <c r="P161">
        <v>-321</v>
      </c>
      <c r="AD161">
        <v>0</v>
      </c>
      <c r="AE161">
        <f t="shared" si="19"/>
        <v>0</v>
      </c>
    </row>
    <row r="162" spans="3:31" x14ac:dyDescent="0.25">
      <c r="C162">
        <v>57444958</v>
      </c>
      <c r="D162">
        <v>324</v>
      </c>
      <c r="E162">
        <f t="shared" si="15"/>
        <v>0</v>
      </c>
      <c r="F162">
        <f t="shared" si="16"/>
        <v>324</v>
      </c>
      <c r="G162" s="6">
        <v>0</v>
      </c>
      <c r="H162" s="6">
        <v>0</v>
      </c>
      <c r="I162" s="6">
        <v>0</v>
      </c>
      <c r="K162">
        <f t="shared" si="17"/>
        <v>0</v>
      </c>
      <c r="L162">
        <f t="shared" si="18"/>
        <v>-324</v>
      </c>
      <c r="P162">
        <v>-320</v>
      </c>
      <c r="AD162">
        <v>0</v>
      </c>
      <c r="AE162">
        <f t="shared" si="19"/>
        <v>0</v>
      </c>
    </row>
    <row r="163" spans="3:31" x14ac:dyDescent="0.25">
      <c r="C163">
        <v>58505151</v>
      </c>
      <c r="D163">
        <v>270</v>
      </c>
      <c r="E163">
        <f t="shared" si="15"/>
        <v>270</v>
      </c>
      <c r="F163">
        <f t="shared" si="16"/>
        <v>0</v>
      </c>
      <c r="G163" s="6">
        <v>1</v>
      </c>
      <c r="H163" s="6">
        <v>1</v>
      </c>
      <c r="I163" s="6">
        <v>1</v>
      </c>
      <c r="K163">
        <f t="shared" si="17"/>
        <v>270</v>
      </c>
      <c r="L163">
        <f t="shared" si="18"/>
        <v>0</v>
      </c>
      <c r="P163">
        <v>-320</v>
      </c>
      <c r="AD163">
        <v>0</v>
      </c>
      <c r="AE163">
        <f t="shared" si="19"/>
        <v>0</v>
      </c>
    </row>
    <row r="164" spans="3:31" x14ac:dyDescent="0.25">
      <c r="C164">
        <v>63540958</v>
      </c>
      <c r="D164">
        <v>562</v>
      </c>
      <c r="E164">
        <f t="shared" si="15"/>
        <v>562</v>
      </c>
      <c r="F164">
        <f t="shared" si="16"/>
        <v>0</v>
      </c>
      <c r="G164" s="6">
        <v>1</v>
      </c>
      <c r="H164" s="6">
        <v>1</v>
      </c>
      <c r="I164" s="6">
        <v>1</v>
      </c>
      <c r="K164">
        <f t="shared" si="17"/>
        <v>562</v>
      </c>
      <c r="L164">
        <f t="shared" si="18"/>
        <v>0</v>
      </c>
      <c r="P164">
        <v>-320</v>
      </c>
      <c r="AD164">
        <v>0</v>
      </c>
      <c r="AE164">
        <f t="shared" si="19"/>
        <v>0</v>
      </c>
    </row>
    <row r="165" spans="3:31" x14ac:dyDescent="0.25">
      <c r="C165">
        <v>65000859</v>
      </c>
      <c r="D165">
        <v>1413</v>
      </c>
      <c r="E165">
        <f t="shared" si="15"/>
        <v>1413</v>
      </c>
      <c r="F165">
        <f t="shared" si="16"/>
        <v>0</v>
      </c>
      <c r="G165" s="6">
        <v>1</v>
      </c>
      <c r="H165" s="6">
        <v>1</v>
      </c>
      <c r="I165" s="6">
        <v>1</v>
      </c>
      <c r="K165">
        <f t="shared" si="17"/>
        <v>1413</v>
      </c>
      <c r="L165">
        <f t="shared" si="18"/>
        <v>0</v>
      </c>
      <c r="P165">
        <v>-319</v>
      </c>
      <c r="AD165">
        <v>0</v>
      </c>
      <c r="AE165">
        <f t="shared" si="19"/>
        <v>0</v>
      </c>
    </row>
    <row r="166" spans="3:31" x14ac:dyDescent="0.25">
      <c r="C166">
        <v>65022876</v>
      </c>
      <c r="D166">
        <v>309</v>
      </c>
      <c r="E166">
        <f t="shared" si="15"/>
        <v>309</v>
      </c>
      <c r="F166">
        <f t="shared" si="16"/>
        <v>0</v>
      </c>
      <c r="G166" s="6">
        <v>0</v>
      </c>
      <c r="H166" s="6">
        <v>0</v>
      </c>
      <c r="I166" s="6">
        <v>1</v>
      </c>
      <c r="K166">
        <f t="shared" si="17"/>
        <v>309</v>
      </c>
      <c r="L166">
        <f t="shared" si="18"/>
        <v>0</v>
      </c>
      <c r="P166">
        <v>-319</v>
      </c>
      <c r="AD166">
        <v>1</v>
      </c>
      <c r="AE166">
        <f t="shared" si="19"/>
        <v>309</v>
      </c>
    </row>
    <row r="167" spans="3:31" x14ac:dyDescent="0.25">
      <c r="C167">
        <v>65396691</v>
      </c>
      <c r="D167">
        <v>229</v>
      </c>
      <c r="E167">
        <f t="shared" si="15"/>
        <v>0</v>
      </c>
      <c r="F167">
        <f t="shared" si="16"/>
        <v>229</v>
      </c>
      <c r="G167" s="6">
        <v>0</v>
      </c>
      <c r="H167" s="6">
        <v>0</v>
      </c>
      <c r="I167" s="6">
        <v>0</v>
      </c>
      <c r="K167">
        <f t="shared" si="17"/>
        <v>0</v>
      </c>
      <c r="L167">
        <f t="shared" si="18"/>
        <v>-229</v>
      </c>
      <c r="P167">
        <v>-318</v>
      </c>
      <c r="AD167">
        <v>0</v>
      </c>
      <c r="AE167">
        <f t="shared" si="19"/>
        <v>0</v>
      </c>
    </row>
    <row r="168" spans="3:31" x14ac:dyDescent="0.25">
      <c r="C168">
        <v>65986594</v>
      </c>
      <c r="D168">
        <v>307</v>
      </c>
      <c r="E168">
        <f t="shared" si="15"/>
        <v>0</v>
      </c>
      <c r="F168">
        <f t="shared" si="16"/>
        <v>307</v>
      </c>
      <c r="G168" s="6">
        <v>0</v>
      </c>
      <c r="H168" s="6">
        <v>0</v>
      </c>
      <c r="I168" s="6">
        <v>0</v>
      </c>
      <c r="K168">
        <f t="shared" si="17"/>
        <v>0</v>
      </c>
      <c r="L168">
        <f t="shared" si="18"/>
        <v>-307</v>
      </c>
      <c r="P168">
        <v>-318</v>
      </c>
      <c r="AD168">
        <v>1</v>
      </c>
      <c r="AE168">
        <f t="shared" si="19"/>
        <v>307</v>
      </c>
    </row>
    <row r="169" spans="3:31" x14ac:dyDescent="0.25">
      <c r="C169">
        <v>66152843</v>
      </c>
      <c r="D169">
        <v>263</v>
      </c>
      <c r="E169">
        <f t="shared" si="15"/>
        <v>263</v>
      </c>
      <c r="F169">
        <f t="shared" si="16"/>
        <v>0</v>
      </c>
      <c r="G169" s="6">
        <v>1</v>
      </c>
      <c r="H169" s="6">
        <v>1</v>
      </c>
      <c r="I169" s="6">
        <v>1</v>
      </c>
      <c r="K169">
        <f t="shared" si="17"/>
        <v>263</v>
      </c>
      <c r="L169">
        <f t="shared" si="18"/>
        <v>0</v>
      </c>
      <c r="P169">
        <v>-317</v>
      </c>
      <c r="AD169">
        <v>0</v>
      </c>
      <c r="AE169">
        <f t="shared" si="19"/>
        <v>0</v>
      </c>
    </row>
    <row r="170" spans="3:31" x14ac:dyDescent="0.25">
      <c r="C170">
        <v>66163966</v>
      </c>
      <c r="D170">
        <v>311</v>
      </c>
      <c r="E170">
        <f t="shared" si="15"/>
        <v>0</v>
      </c>
      <c r="F170">
        <f t="shared" si="16"/>
        <v>311</v>
      </c>
      <c r="G170" s="6">
        <v>0</v>
      </c>
      <c r="H170" s="6">
        <v>0</v>
      </c>
      <c r="I170" s="6">
        <v>0</v>
      </c>
      <c r="K170">
        <f t="shared" si="17"/>
        <v>0</v>
      </c>
      <c r="L170">
        <f t="shared" si="18"/>
        <v>-311</v>
      </c>
      <c r="P170">
        <v>-317</v>
      </c>
      <c r="AD170">
        <v>1</v>
      </c>
      <c r="AE170">
        <f t="shared" si="19"/>
        <v>311</v>
      </c>
    </row>
    <row r="171" spans="3:31" x14ac:dyDescent="0.25">
      <c r="C171">
        <v>66447159</v>
      </c>
      <c r="D171">
        <v>343</v>
      </c>
      <c r="E171">
        <f t="shared" si="15"/>
        <v>343</v>
      </c>
      <c r="F171">
        <f t="shared" si="16"/>
        <v>0</v>
      </c>
      <c r="G171" s="6">
        <v>1</v>
      </c>
      <c r="H171" s="6">
        <v>1</v>
      </c>
      <c r="I171" s="6">
        <v>1</v>
      </c>
      <c r="K171">
        <f t="shared" si="17"/>
        <v>343</v>
      </c>
      <c r="L171">
        <f t="shared" si="18"/>
        <v>0</v>
      </c>
      <c r="P171">
        <v>-316</v>
      </c>
      <c r="AD171">
        <v>0</v>
      </c>
      <c r="AE171">
        <f t="shared" si="19"/>
        <v>0</v>
      </c>
    </row>
    <row r="172" spans="3:31" x14ac:dyDescent="0.25">
      <c r="C172">
        <v>66816116</v>
      </c>
      <c r="D172">
        <v>316</v>
      </c>
      <c r="E172">
        <f t="shared" si="15"/>
        <v>0</v>
      </c>
      <c r="F172">
        <f t="shared" si="16"/>
        <v>316</v>
      </c>
      <c r="G172" s="6">
        <v>0</v>
      </c>
      <c r="H172" s="6">
        <v>0</v>
      </c>
      <c r="I172" s="6">
        <v>0</v>
      </c>
      <c r="K172">
        <f t="shared" si="17"/>
        <v>0</v>
      </c>
      <c r="L172">
        <f t="shared" si="18"/>
        <v>-316</v>
      </c>
      <c r="P172">
        <v>-315</v>
      </c>
      <c r="AD172">
        <v>0</v>
      </c>
      <c r="AE172">
        <f t="shared" si="19"/>
        <v>0</v>
      </c>
    </row>
    <row r="173" spans="3:31" x14ac:dyDescent="0.25">
      <c r="C173">
        <v>67782162</v>
      </c>
      <c r="D173">
        <v>202</v>
      </c>
      <c r="E173">
        <f t="shared" si="15"/>
        <v>0</v>
      </c>
      <c r="F173">
        <f t="shared" si="16"/>
        <v>202</v>
      </c>
      <c r="G173" s="6">
        <v>0</v>
      </c>
      <c r="H173" s="6">
        <v>0</v>
      </c>
      <c r="I173" s="6">
        <v>0</v>
      </c>
      <c r="K173">
        <f t="shared" si="17"/>
        <v>0</v>
      </c>
      <c r="L173">
        <f t="shared" si="18"/>
        <v>-202</v>
      </c>
      <c r="P173">
        <v>-315</v>
      </c>
      <c r="AD173">
        <v>0</v>
      </c>
      <c r="AE173">
        <f t="shared" si="19"/>
        <v>0</v>
      </c>
    </row>
    <row r="174" spans="3:31" x14ac:dyDescent="0.25">
      <c r="C174">
        <v>67782169</v>
      </c>
      <c r="D174">
        <v>687</v>
      </c>
      <c r="E174">
        <f t="shared" si="15"/>
        <v>687</v>
      </c>
      <c r="F174">
        <f t="shared" si="16"/>
        <v>0</v>
      </c>
      <c r="G174" s="6">
        <v>1</v>
      </c>
      <c r="H174" s="6">
        <v>1</v>
      </c>
      <c r="I174" s="6">
        <v>1</v>
      </c>
      <c r="K174">
        <f t="shared" si="17"/>
        <v>687</v>
      </c>
      <c r="L174">
        <f t="shared" si="18"/>
        <v>0</v>
      </c>
      <c r="P174">
        <v>-315</v>
      </c>
      <c r="AD174">
        <v>0</v>
      </c>
      <c r="AE174">
        <f t="shared" si="19"/>
        <v>0</v>
      </c>
    </row>
    <row r="175" spans="3:31" x14ac:dyDescent="0.25">
      <c r="C175">
        <v>67782340</v>
      </c>
      <c r="D175">
        <v>314</v>
      </c>
      <c r="E175">
        <f t="shared" si="15"/>
        <v>0</v>
      </c>
      <c r="F175">
        <f t="shared" si="16"/>
        <v>314</v>
      </c>
      <c r="G175" s="6">
        <v>0</v>
      </c>
      <c r="H175" s="6">
        <v>0</v>
      </c>
      <c r="I175" s="6">
        <v>0</v>
      </c>
      <c r="K175">
        <f t="shared" si="17"/>
        <v>0</v>
      </c>
      <c r="L175">
        <f t="shared" si="18"/>
        <v>-314</v>
      </c>
      <c r="P175">
        <v>-314</v>
      </c>
      <c r="AD175">
        <v>0</v>
      </c>
      <c r="AE175">
        <f t="shared" si="19"/>
        <v>0</v>
      </c>
    </row>
    <row r="176" spans="3:31" x14ac:dyDescent="0.25">
      <c r="C176">
        <v>68050629</v>
      </c>
      <c r="D176">
        <v>324</v>
      </c>
      <c r="E176">
        <f t="shared" si="15"/>
        <v>0</v>
      </c>
      <c r="F176">
        <f t="shared" si="16"/>
        <v>324</v>
      </c>
      <c r="G176" s="6">
        <v>0</v>
      </c>
      <c r="H176" s="6">
        <v>0</v>
      </c>
      <c r="I176" s="6">
        <v>0</v>
      </c>
      <c r="K176">
        <f t="shared" si="17"/>
        <v>0</v>
      </c>
      <c r="L176">
        <f t="shared" si="18"/>
        <v>-324</v>
      </c>
      <c r="P176">
        <v>-314</v>
      </c>
      <c r="AD176">
        <v>1</v>
      </c>
      <c r="AE176">
        <f t="shared" si="19"/>
        <v>324</v>
      </c>
    </row>
    <row r="177" spans="3:31" x14ac:dyDescent="0.25">
      <c r="C177">
        <v>68117217</v>
      </c>
      <c r="D177">
        <v>553</v>
      </c>
      <c r="E177">
        <f t="shared" si="15"/>
        <v>0</v>
      </c>
      <c r="F177">
        <f t="shared" si="16"/>
        <v>553</v>
      </c>
      <c r="G177" s="6">
        <v>0</v>
      </c>
      <c r="H177" s="6">
        <v>0</v>
      </c>
      <c r="I177" s="6">
        <v>0</v>
      </c>
      <c r="K177">
        <f t="shared" si="17"/>
        <v>0</v>
      </c>
      <c r="L177">
        <f t="shared" si="18"/>
        <v>-553</v>
      </c>
      <c r="P177">
        <v>-312</v>
      </c>
      <c r="AD177">
        <v>0</v>
      </c>
      <c r="AE177">
        <f t="shared" si="19"/>
        <v>0</v>
      </c>
    </row>
    <row r="178" spans="3:31" x14ac:dyDescent="0.25">
      <c r="C178">
        <v>68142560</v>
      </c>
      <c r="D178">
        <v>466</v>
      </c>
      <c r="E178">
        <f t="shared" si="15"/>
        <v>0</v>
      </c>
      <c r="F178">
        <f t="shared" si="16"/>
        <v>466</v>
      </c>
      <c r="G178" s="6">
        <v>0</v>
      </c>
      <c r="H178" s="6">
        <v>0</v>
      </c>
      <c r="I178" s="6">
        <v>0</v>
      </c>
      <c r="K178">
        <f t="shared" si="17"/>
        <v>0</v>
      </c>
      <c r="L178">
        <f t="shared" si="18"/>
        <v>-466</v>
      </c>
      <c r="P178">
        <v>-311</v>
      </c>
      <c r="AD178">
        <v>0</v>
      </c>
      <c r="AE178">
        <f t="shared" si="19"/>
        <v>0</v>
      </c>
    </row>
    <row r="179" spans="3:31" x14ac:dyDescent="0.25">
      <c r="C179">
        <v>68311295</v>
      </c>
      <c r="D179">
        <v>336</v>
      </c>
      <c r="E179">
        <f t="shared" si="15"/>
        <v>336</v>
      </c>
      <c r="F179">
        <f t="shared" si="16"/>
        <v>0</v>
      </c>
      <c r="G179" s="6">
        <v>1</v>
      </c>
      <c r="H179" s="6">
        <v>1</v>
      </c>
      <c r="I179" s="6">
        <v>1</v>
      </c>
      <c r="K179">
        <f t="shared" si="17"/>
        <v>336</v>
      </c>
      <c r="L179">
        <f t="shared" si="18"/>
        <v>0</v>
      </c>
      <c r="P179">
        <v>-311</v>
      </c>
      <c r="AD179">
        <v>0</v>
      </c>
      <c r="AE179">
        <f t="shared" si="19"/>
        <v>0</v>
      </c>
    </row>
    <row r="180" spans="3:31" x14ac:dyDescent="0.25">
      <c r="C180">
        <v>68314049</v>
      </c>
      <c r="D180">
        <v>320</v>
      </c>
      <c r="E180">
        <f t="shared" si="15"/>
        <v>320</v>
      </c>
      <c r="F180">
        <f t="shared" si="16"/>
        <v>0</v>
      </c>
      <c r="G180" s="6">
        <v>1</v>
      </c>
      <c r="H180" s="6">
        <v>1</v>
      </c>
      <c r="I180" s="6">
        <v>1</v>
      </c>
      <c r="K180">
        <f t="shared" si="17"/>
        <v>320</v>
      </c>
      <c r="L180">
        <f t="shared" si="18"/>
        <v>0</v>
      </c>
      <c r="P180">
        <v>-310</v>
      </c>
      <c r="AD180">
        <v>0</v>
      </c>
      <c r="AE180">
        <f t="shared" si="19"/>
        <v>0</v>
      </c>
    </row>
    <row r="181" spans="3:31" x14ac:dyDescent="0.25">
      <c r="C181">
        <v>68319112</v>
      </c>
      <c r="D181">
        <v>4962</v>
      </c>
      <c r="E181">
        <f t="shared" si="15"/>
        <v>4962</v>
      </c>
      <c r="F181">
        <f t="shared" si="16"/>
        <v>0</v>
      </c>
      <c r="G181" s="6">
        <v>1</v>
      </c>
      <c r="H181" s="6">
        <v>1</v>
      </c>
      <c r="I181" s="6">
        <v>1</v>
      </c>
      <c r="K181">
        <f t="shared" si="17"/>
        <v>4962</v>
      </c>
      <c r="L181">
        <f t="shared" si="18"/>
        <v>0</v>
      </c>
      <c r="P181">
        <v>-310</v>
      </c>
      <c r="AD181">
        <v>0</v>
      </c>
      <c r="AE181">
        <f t="shared" si="19"/>
        <v>0</v>
      </c>
    </row>
    <row r="182" spans="3:31" x14ac:dyDescent="0.25">
      <c r="C182">
        <v>68502427</v>
      </c>
      <c r="D182">
        <v>339</v>
      </c>
      <c r="E182">
        <f t="shared" si="15"/>
        <v>339</v>
      </c>
      <c r="F182">
        <f t="shared" si="16"/>
        <v>0</v>
      </c>
      <c r="G182" s="6">
        <v>0</v>
      </c>
      <c r="H182" s="6">
        <v>0</v>
      </c>
      <c r="I182" s="6">
        <v>1</v>
      </c>
      <c r="K182">
        <f t="shared" si="17"/>
        <v>339</v>
      </c>
      <c r="L182">
        <f t="shared" si="18"/>
        <v>0</v>
      </c>
      <c r="P182">
        <v>-310</v>
      </c>
      <c r="AD182">
        <v>1</v>
      </c>
      <c r="AE182">
        <f t="shared" si="19"/>
        <v>339</v>
      </c>
    </row>
    <row r="183" spans="3:31" x14ac:dyDescent="0.25">
      <c r="C183">
        <v>68511985</v>
      </c>
      <c r="D183">
        <v>2101</v>
      </c>
      <c r="E183">
        <f t="shared" si="15"/>
        <v>2101</v>
      </c>
      <c r="F183">
        <f t="shared" si="16"/>
        <v>0</v>
      </c>
      <c r="G183" s="6">
        <v>1</v>
      </c>
      <c r="H183" s="6">
        <v>1</v>
      </c>
      <c r="I183" s="6">
        <v>1</v>
      </c>
      <c r="K183">
        <f t="shared" si="17"/>
        <v>2101</v>
      </c>
      <c r="L183">
        <f t="shared" si="18"/>
        <v>0</v>
      </c>
      <c r="P183">
        <v>-310</v>
      </c>
      <c r="AD183">
        <v>0</v>
      </c>
      <c r="AE183">
        <f t="shared" si="19"/>
        <v>0</v>
      </c>
    </row>
    <row r="184" spans="3:31" x14ac:dyDescent="0.25">
      <c r="C184">
        <v>69642768</v>
      </c>
      <c r="D184">
        <v>332</v>
      </c>
      <c r="E184">
        <f t="shared" si="15"/>
        <v>332</v>
      </c>
      <c r="F184">
        <f t="shared" si="16"/>
        <v>0</v>
      </c>
      <c r="G184" s="6">
        <v>1</v>
      </c>
      <c r="H184" s="6">
        <v>1</v>
      </c>
      <c r="I184" s="6">
        <v>1</v>
      </c>
      <c r="K184">
        <f t="shared" si="17"/>
        <v>332</v>
      </c>
      <c r="L184">
        <f t="shared" si="18"/>
        <v>0</v>
      </c>
      <c r="P184">
        <v>-310</v>
      </c>
      <c r="AD184">
        <v>0</v>
      </c>
      <c r="AE184">
        <f t="shared" si="19"/>
        <v>0</v>
      </c>
    </row>
    <row r="185" spans="3:31" x14ac:dyDescent="0.25">
      <c r="C185">
        <v>69810702</v>
      </c>
      <c r="D185">
        <v>647</v>
      </c>
      <c r="E185">
        <f t="shared" si="15"/>
        <v>647</v>
      </c>
      <c r="F185">
        <f t="shared" si="16"/>
        <v>0</v>
      </c>
      <c r="G185" s="6">
        <v>0</v>
      </c>
      <c r="H185" s="6">
        <v>1</v>
      </c>
      <c r="I185" s="6">
        <v>0</v>
      </c>
      <c r="K185">
        <f t="shared" si="17"/>
        <v>647</v>
      </c>
      <c r="L185">
        <f t="shared" si="18"/>
        <v>0</v>
      </c>
      <c r="P185">
        <v>-309</v>
      </c>
      <c r="AD185">
        <v>0</v>
      </c>
      <c r="AE185">
        <f t="shared" si="19"/>
        <v>0</v>
      </c>
    </row>
    <row r="186" spans="3:31" x14ac:dyDescent="0.25">
      <c r="C186">
        <v>69810839</v>
      </c>
      <c r="D186">
        <v>364</v>
      </c>
      <c r="E186">
        <f t="shared" si="15"/>
        <v>0</v>
      </c>
      <c r="F186">
        <f t="shared" si="16"/>
        <v>364</v>
      </c>
      <c r="G186" s="6">
        <v>0</v>
      </c>
      <c r="H186" s="6">
        <v>0</v>
      </c>
      <c r="I186" s="6">
        <v>0</v>
      </c>
      <c r="K186">
        <f t="shared" si="17"/>
        <v>0</v>
      </c>
      <c r="L186">
        <f t="shared" si="18"/>
        <v>-364</v>
      </c>
      <c r="P186">
        <v>-308</v>
      </c>
      <c r="AD186">
        <v>0</v>
      </c>
      <c r="AE186">
        <f t="shared" si="19"/>
        <v>0</v>
      </c>
    </row>
    <row r="187" spans="3:31" x14ac:dyDescent="0.25">
      <c r="C187">
        <v>70277010</v>
      </c>
      <c r="D187">
        <v>493</v>
      </c>
      <c r="E187">
        <f t="shared" si="15"/>
        <v>493</v>
      </c>
      <c r="F187">
        <f t="shared" si="16"/>
        <v>0</v>
      </c>
      <c r="G187" s="6">
        <v>1</v>
      </c>
      <c r="H187" s="6">
        <v>1</v>
      </c>
      <c r="I187" s="6">
        <v>1</v>
      </c>
      <c r="K187">
        <f t="shared" si="17"/>
        <v>493</v>
      </c>
      <c r="L187">
        <f t="shared" si="18"/>
        <v>0</v>
      </c>
      <c r="P187">
        <v>-308</v>
      </c>
      <c r="AD187">
        <v>0</v>
      </c>
      <c r="AE187">
        <f t="shared" si="19"/>
        <v>0</v>
      </c>
    </row>
    <row r="188" spans="3:31" x14ac:dyDescent="0.25">
      <c r="C188">
        <v>70277243</v>
      </c>
      <c r="D188">
        <v>2096</v>
      </c>
      <c r="E188">
        <f t="shared" si="15"/>
        <v>0</v>
      </c>
      <c r="F188">
        <f t="shared" si="16"/>
        <v>2096</v>
      </c>
      <c r="G188" s="6">
        <v>0</v>
      </c>
      <c r="H188" s="6">
        <v>0</v>
      </c>
      <c r="I188" s="6">
        <v>0</v>
      </c>
      <c r="K188">
        <f t="shared" si="17"/>
        <v>0</v>
      </c>
      <c r="L188">
        <f t="shared" si="18"/>
        <v>-2096</v>
      </c>
      <c r="P188">
        <v>-307</v>
      </c>
      <c r="AD188">
        <v>0</v>
      </c>
      <c r="AE188">
        <f t="shared" si="19"/>
        <v>0</v>
      </c>
    </row>
    <row r="189" spans="3:31" x14ac:dyDescent="0.25">
      <c r="C189">
        <v>70277282</v>
      </c>
      <c r="D189">
        <v>298</v>
      </c>
      <c r="E189">
        <f t="shared" si="15"/>
        <v>0</v>
      </c>
      <c r="F189">
        <f t="shared" si="16"/>
        <v>298</v>
      </c>
      <c r="G189" s="6">
        <v>0</v>
      </c>
      <c r="H189" s="6">
        <v>0</v>
      </c>
      <c r="I189" s="6">
        <v>0</v>
      </c>
      <c r="K189">
        <f t="shared" si="17"/>
        <v>0</v>
      </c>
      <c r="L189">
        <f t="shared" si="18"/>
        <v>-298</v>
      </c>
      <c r="P189">
        <v>-307</v>
      </c>
      <c r="AD189">
        <v>0</v>
      </c>
      <c r="AE189">
        <f t="shared" si="19"/>
        <v>0</v>
      </c>
    </row>
    <row r="190" spans="3:31" x14ac:dyDescent="0.25">
      <c r="C190">
        <v>70327733</v>
      </c>
      <c r="D190">
        <v>311</v>
      </c>
      <c r="E190">
        <f t="shared" si="15"/>
        <v>0</v>
      </c>
      <c r="F190">
        <f t="shared" si="16"/>
        <v>311</v>
      </c>
      <c r="G190" s="6">
        <v>0</v>
      </c>
      <c r="H190" s="6">
        <v>0</v>
      </c>
      <c r="I190" s="6">
        <v>0</v>
      </c>
      <c r="K190">
        <f t="shared" si="17"/>
        <v>0</v>
      </c>
      <c r="L190">
        <f t="shared" si="18"/>
        <v>-311</v>
      </c>
      <c r="P190">
        <v>-306</v>
      </c>
      <c r="AD190">
        <v>1</v>
      </c>
      <c r="AE190">
        <f t="shared" si="19"/>
        <v>311</v>
      </c>
    </row>
    <row r="191" spans="3:31" x14ac:dyDescent="0.25">
      <c r="C191">
        <v>70630782</v>
      </c>
      <c r="D191">
        <v>638</v>
      </c>
      <c r="E191">
        <f t="shared" si="15"/>
        <v>638</v>
      </c>
      <c r="F191">
        <f t="shared" si="16"/>
        <v>0</v>
      </c>
      <c r="G191" s="6">
        <v>1</v>
      </c>
      <c r="H191" s="6">
        <v>1</v>
      </c>
      <c r="I191" s="6">
        <v>1</v>
      </c>
      <c r="K191">
        <f t="shared" si="17"/>
        <v>638</v>
      </c>
      <c r="L191">
        <f t="shared" si="18"/>
        <v>0</v>
      </c>
      <c r="P191">
        <v>-304</v>
      </c>
      <c r="AD191">
        <v>0</v>
      </c>
      <c r="AE191">
        <f t="shared" si="19"/>
        <v>0</v>
      </c>
    </row>
    <row r="192" spans="3:31" x14ac:dyDescent="0.25">
      <c r="C192">
        <v>72580491</v>
      </c>
      <c r="D192">
        <v>324</v>
      </c>
      <c r="E192">
        <f t="shared" si="15"/>
        <v>324</v>
      </c>
      <c r="F192">
        <f t="shared" si="16"/>
        <v>0</v>
      </c>
      <c r="G192" s="6">
        <v>1</v>
      </c>
      <c r="H192" s="6">
        <v>1</v>
      </c>
      <c r="I192" s="6">
        <v>1</v>
      </c>
      <c r="K192">
        <f t="shared" si="17"/>
        <v>324</v>
      </c>
      <c r="L192">
        <f t="shared" si="18"/>
        <v>0</v>
      </c>
      <c r="P192">
        <v>-299</v>
      </c>
      <c r="AD192">
        <v>0</v>
      </c>
      <c r="AE192">
        <f t="shared" si="19"/>
        <v>0</v>
      </c>
    </row>
    <row r="193" spans="3:31" x14ac:dyDescent="0.25">
      <c r="C193">
        <v>74216637</v>
      </c>
      <c r="D193">
        <v>697</v>
      </c>
      <c r="E193">
        <f t="shared" si="15"/>
        <v>697</v>
      </c>
      <c r="F193">
        <f t="shared" si="16"/>
        <v>0</v>
      </c>
      <c r="G193" s="6">
        <v>1</v>
      </c>
      <c r="H193" s="6">
        <v>1</v>
      </c>
      <c r="I193" s="6">
        <v>1</v>
      </c>
      <c r="K193">
        <f t="shared" si="17"/>
        <v>697</v>
      </c>
      <c r="L193">
        <f t="shared" si="18"/>
        <v>0</v>
      </c>
      <c r="P193">
        <v>-298</v>
      </c>
      <c r="AD193">
        <v>0</v>
      </c>
      <c r="AE193">
        <f t="shared" si="19"/>
        <v>0</v>
      </c>
    </row>
    <row r="194" spans="3:31" x14ac:dyDescent="0.25">
      <c r="C194">
        <v>74273553</v>
      </c>
      <c r="D194">
        <v>616</v>
      </c>
      <c r="E194">
        <f t="shared" si="15"/>
        <v>616</v>
      </c>
      <c r="F194">
        <f t="shared" si="16"/>
        <v>0</v>
      </c>
      <c r="G194" s="6">
        <v>1</v>
      </c>
      <c r="H194" s="6">
        <v>1</v>
      </c>
      <c r="I194" s="6">
        <v>1</v>
      </c>
      <c r="K194">
        <f t="shared" si="17"/>
        <v>616</v>
      </c>
      <c r="L194">
        <f t="shared" si="18"/>
        <v>0</v>
      </c>
      <c r="P194">
        <v>-298</v>
      </c>
      <c r="AD194">
        <v>0</v>
      </c>
      <c r="AE194">
        <f t="shared" si="19"/>
        <v>0</v>
      </c>
    </row>
    <row r="195" spans="3:31" x14ac:dyDescent="0.25">
      <c r="C195">
        <v>74295003</v>
      </c>
      <c r="D195">
        <v>318</v>
      </c>
      <c r="E195">
        <f t="shared" si="15"/>
        <v>0</v>
      </c>
      <c r="F195">
        <f t="shared" si="16"/>
        <v>318</v>
      </c>
      <c r="G195" s="6">
        <v>0</v>
      </c>
      <c r="H195" s="6">
        <v>0</v>
      </c>
      <c r="I195" s="6">
        <v>0</v>
      </c>
      <c r="K195">
        <f t="shared" si="17"/>
        <v>0</v>
      </c>
      <c r="L195">
        <f t="shared" si="18"/>
        <v>-318</v>
      </c>
      <c r="P195">
        <v>-297</v>
      </c>
      <c r="AD195">
        <v>1</v>
      </c>
      <c r="AE195">
        <f t="shared" si="19"/>
        <v>318</v>
      </c>
    </row>
    <row r="196" spans="3:31" x14ac:dyDescent="0.25">
      <c r="C196">
        <v>74310984</v>
      </c>
      <c r="D196">
        <v>268</v>
      </c>
      <c r="E196">
        <f t="shared" si="15"/>
        <v>268</v>
      </c>
      <c r="F196">
        <f t="shared" si="16"/>
        <v>0</v>
      </c>
      <c r="G196" s="6">
        <v>1</v>
      </c>
      <c r="H196" s="6">
        <v>1</v>
      </c>
      <c r="I196" s="6">
        <v>1</v>
      </c>
      <c r="K196">
        <f t="shared" si="17"/>
        <v>268</v>
      </c>
      <c r="L196">
        <f t="shared" si="18"/>
        <v>0</v>
      </c>
      <c r="P196">
        <v>-294</v>
      </c>
      <c r="AD196">
        <v>0</v>
      </c>
      <c r="AE196">
        <f t="shared" si="19"/>
        <v>0</v>
      </c>
    </row>
    <row r="197" spans="3:31" x14ac:dyDescent="0.25">
      <c r="C197">
        <v>74341731</v>
      </c>
      <c r="D197">
        <v>335</v>
      </c>
      <c r="E197">
        <f t="shared" si="15"/>
        <v>335</v>
      </c>
      <c r="F197">
        <f t="shared" si="16"/>
        <v>0</v>
      </c>
      <c r="G197" s="6">
        <v>0</v>
      </c>
      <c r="H197" s="6">
        <v>0</v>
      </c>
      <c r="I197" s="6">
        <v>1</v>
      </c>
      <c r="K197">
        <f t="shared" si="17"/>
        <v>335</v>
      </c>
      <c r="L197">
        <f t="shared" si="18"/>
        <v>0</v>
      </c>
      <c r="P197">
        <v>-291</v>
      </c>
      <c r="AD197">
        <v>1</v>
      </c>
      <c r="AE197">
        <f t="shared" si="19"/>
        <v>335</v>
      </c>
    </row>
    <row r="198" spans="3:31" x14ac:dyDescent="0.25">
      <c r="C198">
        <v>74504847</v>
      </c>
      <c r="D198">
        <v>341</v>
      </c>
      <c r="E198">
        <f t="shared" ref="E198:E261" si="20">IF(K198=0,0,D198)</f>
        <v>341</v>
      </c>
      <c r="F198">
        <f t="shared" ref="F198:F261" si="21">IF(L198=0,0,D198)</f>
        <v>0</v>
      </c>
      <c r="G198" s="6">
        <v>1</v>
      </c>
      <c r="H198" s="6">
        <v>1</v>
      </c>
      <c r="I198" s="6">
        <v>1</v>
      </c>
      <c r="K198">
        <f t="shared" ref="K198:K261" si="22">IF(SUM(G198:I198)&gt;0,D198,0)</f>
        <v>341</v>
      </c>
      <c r="L198">
        <f t="shared" ref="L198:L261" si="23">IF(SUM(G198:I198)=0,-D198,0)</f>
        <v>0</v>
      </c>
      <c r="P198">
        <v>-288</v>
      </c>
      <c r="AD198">
        <v>0</v>
      </c>
      <c r="AE198">
        <f t="shared" ref="AE198:AE261" si="24">IF(AD198&gt;0,D198,0)</f>
        <v>0</v>
      </c>
    </row>
    <row r="199" spans="3:31" x14ac:dyDescent="0.25">
      <c r="C199">
        <v>74668007</v>
      </c>
      <c r="D199">
        <v>310</v>
      </c>
      <c r="E199">
        <f t="shared" si="20"/>
        <v>310</v>
      </c>
      <c r="F199">
        <f t="shared" si="21"/>
        <v>0</v>
      </c>
      <c r="G199" s="6">
        <v>0</v>
      </c>
      <c r="H199" s="6">
        <v>0</v>
      </c>
      <c r="I199" s="6">
        <v>1</v>
      </c>
      <c r="K199">
        <f t="shared" si="22"/>
        <v>310</v>
      </c>
      <c r="L199">
        <f t="shared" si="23"/>
        <v>0</v>
      </c>
      <c r="P199">
        <v>-287</v>
      </c>
      <c r="AD199">
        <v>1</v>
      </c>
      <c r="AE199">
        <f t="shared" si="24"/>
        <v>310</v>
      </c>
    </row>
    <row r="200" spans="3:31" x14ac:dyDescent="0.25">
      <c r="C200">
        <v>75162143</v>
      </c>
      <c r="D200">
        <v>358</v>
      </c>
      <c r="E200">
        <f t="shared" si="20"/>
        <v>358</v>
      </c>
      <c r="F200">
        <f t="shared" si="21"/>
        <v>0</v>
      </c>
      <c r="G200" s="6">
        <v>1</v>
      </c>
      <c r="H200" s="6">
        <v>1</v>
      </c>
      <c r="I200" s="6">
        <v>1</v>
      </c>
      <c r="K200">
        <f t="shared" si="22"/>
        <v>358</v>
      </c>
      <c r="L200">
        <f t="shared" si="23"/>
        <v>0</v>
      </c>
      <c r="P200">
        <v>-286</v>
      </c>
      <c r="AD200">
        <v>0</v>
      </c>
      <c r="AE200">
        <f t="shared" si="24"/>
        <v>0</v>
      </c>
    </row>
    <row r="201" spans="3:31" x14ac:dyDescent="0.25">
      <c r="C201">
        <v>77722511</v>
      </c>
      <c r="D201">
        <v>779</v>
      </c>
      <c r="E201">
        <f t="shared" si="20"/>
        <v>779</v>
      </c>
      <c r="F201">
        <f t="shared" si="21"/>
        <v>0</v>
      </c>
      <c r="G201" s="6">
        <v>1</v>
      </c>
      <c r="H201" s="6">
        <v>1</v>
      </c>
      <c r="I201" s="6">
        <v>1</v>
      </c>
      <c r="K201">
        <f t="shared" si="22"/>
        <v>779</v>
      </c>
      <c r="L201">
        <f t="shared" si="23"/>
        <v>0</v>
      </c>
      <c r="P201">
        <v>-280</v>
      </c>
      <c r="AD201">
        <v>0</v>
      </c>
      <c r="AE201">
        <f t="shared" si="24"/>
        <v>0</v>
      </c>
    </row>
    <row r="202" spans="3:31" x14ac:dyDescent="0.25">
      <c r="C202">
        <v>77980646</v>
      </c>
      <c r="D202">
        <v>812</v>
      </c>
      <c r="E202">
        <f t="shared" si="20"/>
        <v>812</v>
      </c>
      <c r="F202">
        <f t="shared" si="21"/>
        <v>0</v>
      </c>
      <c r="G202" s="6">
        <v>1</v>
      </c>
      <c r="H202" s="6">
        <v>1</v>
      </c>
      <c r="I202" s="6">
        <v>1</v>
      </c>
      <c r="K202">
        <f t="shared" si="22"/>
        <v>812</v>
      </c>
      <c r="L202">
        <f t="shared" si="23"/>
        <v>0</v>
      </c>
      <c r="P202">
        <v>-279</v>
      </c>
      <c r="AD202">
        <v>0</v>
      </c>
      <c r="AE202">
        <f t="shared" si="24"/>
        <v>0</v>
      </c>
    </row>
    <row r="203" spans="3:31" x14ac:dyDescent="0.25">
      <c r="C203">
        <v>78364254</v>
      </c>
      <c r="D203">
        <v>309</v>
      </c>
      <c r="E203">
        <f t="shared" si="20"/>
        <v>309</v>
      </c>
      <c r="F203">
        <f t="shared" si="21"/>
        <v>0</v>
      </c>
      <c r="G203" s="6">
        <v>1</v>
      </c>
      <c r="H203" s="6">
        <v>1</v>
      </c>
      <c r="I203" s="6">
        <v>1</v>
      </c>
      <c r="K203">
        <f t="shared" si="22"/>
        <v>309</v>
      </c>
      <c r="L203">
        <f t="shared" si="23"/>
        <v>0</v>
      </c>
      <c r="P203">
        <v>-277</v>
      </c>
      <c r="AD203">
        <v>0</v>
      </c>
      <c r="AE203">
        <f t="shared" si="24"/>
        <v>0</v>
      </c>
    </row>
    <row r="204" spans="3:31" x14ac:dyDescent="0.25">
      <c r="C204">
        <v>78416767</v>
      </c>
      <c r="D204">
        <v>334</v>
      </c>
      <c r="E204">
        <f t="shared" si="20"/>
        <v>334</v>
      </c>
      <c r="F204">
        <f t="shared" si="21"/>
        <v>0</v>
      </c>
      <c r="G204" s="6">
        <v>1</v>
      </c>
      <c r="H204" s="6">
        <v>1</v>
      </c>
      <c r="I204" s="6">
        <v>1</v>
      </c>
      <c r="K204">
        <f t="shared" si="22"/>
        <v>334</v>
      </c>
      <c r="L204">
        <f t="shared" si="23"/>
        <v>0</v>
      </c>
      <c r="P204">
        <v>-271</v>
      </c>
      <c r="AD204">
        <v>0</v>
      </c>
      <c r="AE204">
        <f t="shared" si="24"/>
        <v>0</v>
      </c>
    </row>
    <row r="205" spans="3:31" x14ac:dyDescent="0.25">
      <c r="C205">
        <v>78843171</v>
      </c>
      <c r="D205">
        <v>295</v>
      </c>
      <c r="E205">
        <f t="shared" si="20"/>
        <v>295</v>
      </c>
      <c r="F205">
        <f t="shared" si="21"/>
        <v>0</v>
      </c>
      <c r="G205" s="6">
        <v>1</v>
      </c>
      <c r="H205" s="6">
        <v>1</v>
      </c>
      <c r="I205" s="6">
        <v>0</v>
      </c>
      <c r="K205">
        <f t="shared" si="22"/>
        <v>295</v>
      </c>
      <c r="L205">
        <f t="shared" si="23"/>
        <v>0</v>
      </c>
      <c r="P205">
        <v>-266</v>
      </c>
      <c r="AD205">
        <v>0</v>
      </c>
      <c r="AE205">
        <f t="shared" si="24"/>
        <v>0</v>
      </c>
    </row>
    <row r="206" spans="3:31" x14ac:dyDescent="0.25">
      <c r="C206">
        <v>79263620</v>
      </c>
      <c r="D206">
        <v>298</v>
      </c>
      <c r="E206">
        <f t="shared" si="20"/>
        <v>0</v>
      </c>
      <c r="F206">
        <f t="shared" si="21"/>
        <v>298</v>
      </c>
      <c r="G206" s="6">
        <v>0</v>
      </c>
      <c r="H206" s="6">
        <v>0</v>
      </c>
      <c r="I206" s="6">
        <v>0</v>
      </c>
      <c r="K206">
        <f t="shared" si="22"/>
        <v>0</v>
      </c>
      <c r="L206">
        <f t="shared" si="23"/>
        <v>-298</v>
      </c>
      <c r="P206">
        <v>-262</v>
      </c>
      <c r="AD206">
        <v>0</v>
      </c>
      <c r="AE206">
        <f t="shared" si="24"/>
        <v>0</v>
      </c>
    </row>
    <row r="207" spans="3:31" x14ac:dyDescent="0.25">
      <c r="C207">
        <v>79723784</v>
      </c>
      <c r="D207">
        <v>225</v>
      </c>
      <c r="E207">
        <f t="shared" si="20"/>
        <v>0</v>
      </c>
      <c r="F207">
        <f t="shared" si="21"/>
        <v>225</v>
      </c>
      <c r="G207" s="6">
        <v>0</v>
      </c>
      <c r="H207" s="6">
        <v>0</v>
      </c>
      <c r="I207" s="6">
        <v>0</v>
      </c>
      <c r="K207">
        <f t="shared" si="22"/>
        <v>0</v>
      </c>
      <c r="L207">
        <f t="shared" si="23"/>
        <v>-225</v>
      </c>
      <c r="P207">
        <v>-259</v>
      </c>
      <c r="AD207">
        <v>0</v>
      </c>
      <c r="AE207">
        <f t="shared" si="24"/>
        <v>0</v>
      </c>
    </row>
    <row r="208" spans="3:31" x14ac:dyDescent="0.25">
      <c r="C208">
        <v>80398947</v>
      </c>
      <c r="D208">
        <v>310</v>
      </c>
      <c r="E208">
        <f t="shared" si="20"/>
        <v>310</v>
      </c>
      <c r="F208">
        <f t="shared" si="21"/>
        <v>0</v>
      </c>
      <c r="G208" s="6">
        <v>1</v>
      </c>
      <c r="H208" s="6">
        <v>1</v>
      </c>
      <c r="I208" s="6">
        <v>1</v>
      </c>
      <c r="K208">
        <f t="shared" si="22"/>
        <v>310</v>
      </c>
      <c r="L208">
        <f t="shared" si="23"/>
        <v>0</v>
      </c>
      <c r="P208">
        <v>-254</v>
      </c>
      <c r="AD208">
        <v>0</v>
      </c>
      <c r="AE208">
        <f t="shared" si="24"/>
        <v>0</v>
      </c>
    </row>
    <row r="209" spans="3:31" x14ac:dyDescent="0.25">
      <c r="C209">
        <v>80611272</v>
      </c>
      <c r="D209">
        <v>2896</v>
      </c>
      <c r="E209">
        <f t="shared" si="20"/>
        <v>0</v>
      </c>
      <c r="F209">
        <f t="shared" si="21"/>
        <v>2896</v>
      </c>
      <c r="G209" s="6">
        <v>0</v>
      </c>
      <c r="H209" s="6">
        <v>0</v>
      </c>
      <c r="I209" s="6">
        <v>0</v>
      </c>
      <c r="K209">
        <f t="shared" si="22"/>
        <v>0</v>
      </c>
      <c r="L209">
        <f t="shared" si="23"/>
        <v>-2896</v>
      </c>
      <c r="P209">
        <v>-253</v>
      </c>
      <c r="AD209">
        <v>0</v>
      </c>
      <c r="AE209">
        <f t="shared" si="24"/>
        <v>0</v>
      </c>
    </row>
    <row r="210" spans="3:31" x14ac:dyDescent="0.25">
      <c r="C210">
        <v>81267024</v>
      </c>
      <c r="D210">
        <v>333</v>
      </c>
      <c r="E210">
        <f t="shared" si="20"/>
        <v>0</v>
      </c>
      <c r="F210">
        <f t="shared" si="21"/>
        <v>333</v>
      </c>
      <c r="G210" s="6">
        <v>0</v>
      </c>
      <c r="H210" s="6">
        <v>0</v>
      </c>
      <c r="I210" s="6">
        <v>0</v>
      </c>
      <c r="K210">
        <f t="shared" si="22"/>
        <v>0</v>
      </c>
      <c r="L210">
        <f t="shared" si="23"/>
        <v>-333</v>
      </c>
      <c r="P210">
        <v>-245</v>
      </c>
      <c r="AD210">
        <v>0</v>
      </c>
      <c r="AE210">
        <f t="shared" si="24"/>
        <v>0</v>
      </c>
    </row>
    <row r="211" spans="3:31" x14ac:dyDescent="0.25">
      <c r="C211">
        <v>82349277</v>
      </c>
      <c r="D211">
        <v>299</v>
      </c>
      <c r="E211">
        <f t="shared" si="20"/>
        <v>0</v>
      </c>
      <c r="F211">
        <f t="shared" si="21"/>
        <v>299</v>
      </c>
      <c r="G211" s="6">
        <v>0</v>
      </c>
      <c r="H211" s="6">
        <v>0</v>
      </c>
      <c r="I211" s="6">
        <v>0</v>
      </c>
      <c r="K211">
        <f t="shared" si="22"/>
        <v>0</v>
      </c>
      <c r="L211">
        <f t="shared" si="23"/>
        <v>-299</v>
      </c>
      <c r="P211">
        <v>-242</v>
      </c>
      <c r="AD211">
        <v>1</v>
      </c>
      <c r="AE211">
        <f t="shared" si="24"/>
        <v>299</v>
      </c>
    </row>
    <row r="212" spans="3:31" x14ac:dyDescent="0.25">
      <c r="C212">
        <v>82349371</v>
      </c>
      <c r="D212">
        <v>517</v>
      </c>
      <c r="E212">
        <f t="shared" si="20"/>
        <v>517</v>
      </c>
      <c r="F212">
        <f t="shared" si="21"/>
        <v>0</v>
      </c>
      <c r="G212" s="6">
        <v>1</v>
      </c>
      <c r="H212" s="6">
        <v>1</v>
      </c>
      <c r="I212" s="6">
        <v>0</v>
      </c>
      <c r="K212">
        <f t="shared" si="22"/>
        <v>517</v>
      </c>
      <c r="L212">
        <f t="shared" si="23"/>
        <v>0</v>
      </c>
      <c r="P212">
        <v>-242</v>
      </c>
      <c r="AD212">
        <v>1</v>
      </c>
      <c r="AE212">
        <f t="shared" si="24"/>
        <v>517</v>
      </c>
    </row>
    <row r="213" spans="3:31" x14ac:dyDescent="0.25">
      <c r="C213">
        <v>83644649</v>
      </c>
      <c r="D213">
        <v>228</v>
      </c>
      <c r="E213">
        <f t="shared" si="20"/>
        <v>0</v>
      </c>
      <c r="F213">
        <f t="shared" si="21"/>
        <v>228</v>
      </c>
      <c r="G213" s="6">
        <v>0</v>
      </c>
      <c r="H213" s="6">
        <v>0</v>
      </c>
      <c r="I213" s="6">
        <v>0</v>
      </c>
      <c r="K213">
        <f t="shared" si="22"/>
        <v>0</v>
      </c>
      <c r="L213">
        <f t="shared" si="23"/>
        <v>-228</v>
      </c>
      <c r="P213">
        <v>-242</v>
      </c>
      <c r="AD213">
        <v>0</v>
      </c>
      <c r="AE213">
        <f t="shared" si="24"/>
        <v>0</v>
      </c>
    </row>
    <row r="214" spans="3:31" x14ac:dyDescent="0.25">
      <c r="C214">
        <v>88217546</v>
      </c>
      <c r="D214">
        <v>210</v>
      </c>
      <c r="E214">
        <f t="shared" si="20"/>
        <v>210</v>
      </c>
      <c r="F214">
        <f t="shared" si="21"/>
        <v>0</v>
      </c>
      <c r="G214" s="6">
        <v>1</v>
      </c>
      <c r="H214" s="6">
        <v>1</v>
      </c>
      <c r="I214" s="6">
        <v>1</v>
      </c>
      <c r="K214">
        <f t="shared" si="22"/>
        <v>210</v>
      </c>
      <c r="L214">
        <f t="shared" si="23"/>
        <v>0</v>
      </c>
      <c r="P214">
        <v>-240</v>
      </c>
      <c r="AD214">
        <v>0</v>
      </c>
      <c r="AE214">
        <f t="shared" si="24"/>
        <v>0</v>
      </c>
    </row>
    <row r="215" spans="3:31" x14ac:dyDescent="0.25">
      <c r="C215">
        <v>88698067</v>
      </c>
      <c r="D215">
        <v>310</v>
      </c>
      <c r="E215">
        <f t="shared" si="20"/>
        <v>0</v>
      </c>
      <c r="F215">
        <f t="shared" si="21"/>
        <v>310</v>
      </c>
      <c r="G215" s="6">
        <v>0</v>
      </c>
      <c r="H215" s="6">
        <v>0</v>
      </c>
      <c r="I215" s="6">
        <v>0</v>
      </c>
      <c r="K215">
        <f t="shared" si="22"/>
        <v>0</v>
      </c>
      <c r="L215">
        <f t="shared" si="23"/>
        <v>-310</v>
      </c>
      <c r="P215">
        <v>-237</v>
      </c>
      <c r="AD215">
        <v>0</v>
      </c>
      <c r="AE215">
        <f t="shared" si="24"/>
        <v>0</v>
      </c>
    </row>
    <row r="216" spans="3:31" x14ac:dyDescent="0.25">
      <c r="C216">
        <v>89657427</v>
      </c>
      <c r="D216">
        <v>307</v>
      </c>
      <c r="E216">
        <f t="shared" si="20"/>
        <v>0</v>
      </c>
      <c r="F216">
        <f t="shared" si="21"/>
        <v>307</v>
      </c>
      <c r="G216" s="6">
        <v>0</v>
      </c>
      <c r="H216" s="6">
        <v>0</v>
      </c>
      <c r="I216" s="6">
        <v>0</v>
      </c>
      <c r="K216">
        <f t="shared" si="22"/>
        <v>0</v>
      </c>
      <c r="L216">
        <f t="shared" si="23"/>
        <v>-307</v>
      </c>
      <c r="P216">
        <v>-231</v>
      </c>
      <c r="AD216">
        <v>0</v>
      </c>
      <c r="AE216">
        <f t="shared" si="24"/>
        <v>0</v>
      </c>
    </row>
    <row r="217" spans="3:31" x14ac:dyDescent="0.25">
      <c r="C217">
        <v>89923579</v>
      </c>
      <c r="D217">
        <v>984</v>
      </c>
      <c r="E217">
        <f t="shared" si="20"/>
        <v>0</v>
      </c>
      <c r="F217">
        <f t="shared" si="21"/>
        <v>984</v>
      </c>
      <c r="G217" s="6">
        <v>0</v>
      </c>
      <c r="H217" s="6">
        <v>0</v>
      </c>
      <c r="I217" s="6">
        <v>0</v>
      </c>
      <c r="K217">
        <f t="shared" si="22"/>
        <v>0</v>
      </c>
      <c r="L217">
        <f t="shared" si="23"/>
        <v>-984</v>
      </c>
      <c r="P217">
        <v>-230</v>
      </c>
      <c r="AD217">
        <v>0</v>
      </c>
      <c r="AE217">
        <f t="shared" si="24"/>
        <v>0</v>
      </c>
    </row>
    <row r="218" spans="3:31" x14ac:dyDescent="0.25">
      <c r="C218">
        <v>89923635</v>
      </c>
      <c r="D218">
        <v>927</v>
      </c>
      <c r="E218">
        <f t="shared" si="20"/>
        <v>927</v>
      </c>
      <c r="F218">
        <f t="shared" si="21"/>
        <v>0</v>
      </c>
      <c r="G218" s="6">
        <v>1</v>
      </c>
      <c r="H218" s="6">
        <v>1</v>
      </c>
      <c r="I218" s="6">
        <v>1</v>
      </c>
      <c r="K218">
        <f t="shared" si="22"/>
        <v>927</v>
      </c>
      <c r="L218">
        <f t="shared" si="23"/>
        <v>0</v>
      </c>
      <c r="P218">
        <v>-229</v>
      </c>
      <c r="AD218">
        <v>0</v>
      </c>
      <c r="AE218">
        <f t="shared" si="24"/>
        <v>0</v>
      </c>
    </row>
    <row r="219" spans="3:31" x14ac:dyDescent="0.25">
      <c r="C219">
        <v>90582101</v>
      </c>
      <c r="D219">
        <v>2339</v>
      </c>
      <c r="E219">
        <f t="shared" si="20"/>
        <v>0</v>
      </c>
      <c r="F219">
        <f t="shared" si="21"/>
        <v>2339</v>
      </c>
      <c r="G219" s="6">
        <v>0</v>
      </c>
      <c r="H219" s="6">
        <v>0</v>
      </c>
      <c r="I219" s="6">
        <v>0</v>
      </c>
      <c r="K219">
        <f t="shared" si="22"/>
        <v>0</v>
      </c>
      <c r="L219">
        <f t="shared" si="23"/>
        <v>-2339</v>
      </c>
      <c r="P219">
        <v>-228</v>
      </c>
      <c r="AD219">
        <v>0</v>
      </c>
      <c r="AE219">
        <f t="shared" si="24"/>
        <v>0</v>
      </c>
    </row>
    <row r="220" spans="3:31" x14ac:dyDescent="0.25">
      <c r="C220">
        <v>90582101</v>
      </c>
      <c r="D220">
        <v>2322</v>
      </c>
      <c r="E220">
        <f t="shared" si="20"/>
        <v>0</v>
      </c>
      <c r="F220">
        <f t="shared" si="21"/>
        <v>2322</v>
      </c>
      <c r="G220" s="6">
        <v>0</v>
      </c>
      <c r="H220" s="6">
        <v>0</v>
      </c>
      <c r="I220" s="6">
        <v>0</v>
      </c>
      <c r="K220">
        <f t="shared" si="22"/>
        <v>0</v>
      </c>
      <c r="L220">
        <f t="shared" si="23"/>
        <v>-2322</v>
      </c>
      <c r="P220">
        <v>-227</v>
      </c>
      <c r="AD220">
        <v>0</v>
      </c>
      <c r="AE220">
        <f t="shared" si="24"/>
        <v>0</v>
      </c>
    </row>
    <row r="221" spans="3:31" x14ac:dyDescent="0.25">
      <c r="C221">
        <v>90730300</v>
      </c>
      <c r="D221">
        <v>330</v>
      </c>
      <c r="E221">
        <f t="shared" si="20"/>
        <v>0</v>
      </c>
      <c r="F221">
        <f t="shared" si="21"/>
        <v>330</v>
      </c>
      <c r="G221" s="6">
        <v>0</v>
      </c>
      <c r="H221" s="6">
        <v>0</v>
      </c>
      <c r="I221" s="6">
        <v>0</v>
      </c>
      <c r="K221">
        <f t="shared" si="22"/>
        <v>0</v>
      </c>
      <c r="L221">
        <f t="shared" si="23"/>
        <v>-330</v>
      </c>
      <c r="P221">
        <v>-226</v>
      </c>
      <c r="AD221">
        <v>0</v>
      </c>
      <c r="AE221">
        <f t="shared" si="24"/>
        <v>0</v>
      </c>
    </row>
    <row r="222" spans="3:31" x14ac:dyDescent="0.25">
      <c r="C222">
        <v>91125852</v>
      </c>
      <c r="D222">
        <v>349</v>
      </c>
      <c r="E222">
        <f t="shared" si="20"/>
        <v>349</v>
      </c>
      <c r="F222">
        <f t="shared" si="21"/>
        <v>0</v>
      </c>
      <c r="G222" s="6">
        <v>1</v>
      </c>
      <c r="H222" s="6">
        <v>1</v>
      </c>
      <c r="I222" s="6">
        <v>1</v>
      </c>
      <c r="K222">
        <f t="shared" si="22"/>
        <v>349</v>
      </c>
      <c r="L222">
        <f t="shared" si="23"/>
        <v>0</v>
      </c>
      <c r="P222">
        <v>-225</v>
      </c>
      <c r="AD222">
        <v>0</v>
      </c>
      <c r="AE222">
        <f t="shared" si="24"/>
        <v>0</v>
      </c>
    </row>
    <row r="223" spans="3:31" x14ac:dyDescent="0.25">
      <c r="C223">
        <v>91673770</v>
      </c>
      <c r="D223">
        <v>656</v>
      </c>
      <c r="E223">
        <f t="shared" si="20"/>
        <v>656</v>
      </c>
      <c r="F223">
        <f t="shared" si="21"/>
        <v>0</v>
      </c>
      <c r="G223" s="6">
        <v>1</v>
      </c>
      <c r="H223" s="6">
        <v>1</v>
      </c>
      <c r="I223" s="6">
        <v>1</v>
      </c>
      <c r="K223">
        <f t="shared" si="22"/>
        <v>656</v>
      </c>
      <c r="L223">
        <f t="shared" si="23"/>
        <v>0</v>
      </c>
      <c r="P223">
        <v>-225</v>
      </c>
      <c r="AD223">
        <v>0</v>
      </c>
      <c r="AE223">
        <f t="shared" si="24"/>
        <v>0</v>
      </c>
    </row>
    <row r="224" spans="3:31" x14ac:dyDescent="0.25">
      <c r="C224">
        <v>91674000</v>
      </c>
      <c r="D224">
        <v>556</v>
      </c>
      <c r="E224">
        <f t="shared" si="20"/>
        <v>0</v>
      </c>
      <c r="F224">
        <f t="shared" si="21"/>
        <v>556</v>
      </c>
      <c r="G224" s="6">
        <v>0</v>
      </c>
      <c r="H224" s="6">
        <v>0</v>
      </c>
      <c r="I224" s="6">
        <v>0</v>
      </c>
      <c r="K224">
        <f t="shared" si="22"/>
        <v>0</v>
      </c>
      <c r="L224">
        <f t="shared" si="23"/>
        <v>-556</v>
      </c>
      <c r="P224">
        <v>-224</v>
      </c>
      <c r="AD224">
        <v>0</v>
      </c>
      <c r="AE224">
        <f t="shared" si="24"/>
        <v>0</v>
      </c>
    </row>
    <row r="225" spans="3:31" x14ac:dyDescent="0.25">
      <c r="C225">
        <v>92768742</v>
      </c>
      <c r="D225">
        <v>241</v>
      </c>
      <c r="E225">
        <f t="shared" si="20"/>
        <v>241</v>
      </c>
      <c r="F225">
        <f t="shared" si="21"/>
        <v>0</v>
      </c>
      <c r="G225" s="6">
        <v>1</v>
      </c>
      <c r="H225" s="6">
        <v>1</v>
      </c>
      <c r="I225" s="6">
        <v>0</v>
      </c>
      <c r="K225">
        <f t="shared" si="22"/>
        <v>241</v>
      </c>
      <c r="L225">
        <f t="shared" si="23"/>
        <v>0</v>
      </c>
      <c r="P225">
        <v>-223</v>
      </c>
      <c r="AD225">
        <v>0</v>
      </c>
      <c r="AE225">
        <f t="shared" si="24"/>
        <v>0</v>
      </c>
    </row>
    <row r="226" spans="3:31" x14ac:dyDescent="0.25">
      <c r="C226">
        <v>93156763</v>
      </c>
      <c r="D226">
        <v>1020</v>
      </c>
      <c r="E226">
        <f t="shared" si="20"/>
        <v>0</v>
      </c>
      <c r="F226">
        <f t="shared" si="21"/>
        <v>1020</v>
      </c>
      <c r="G226" s="6">
        <v>0</v>
      </c>
      <c r="H226" s="6">
        <v>0</v>
      </c>
      <c r="I226" s="6">
        <v>0</v>
      </c>
      <c r="K226">
        <f t="shared" si="22"/>
        <v>0</v>
      </c>
      <c r="L226">
        <f t="shared" si="23"/>
        <v>-1020</v>
      </c>
      <c r="P226">
        <v>-220</v>
      </c>
      <c r="AD226">
        <v>0</v>
      </c>
      <c r="AE226">
        <f t="shared" si="24"/>
        <v>0</v>
      </c>
    </row>
    <row r="227" spans="3:31" x14ac:dyDescent="0.25">
      <c r="C227">
        <v>93576129</v>
      </c>
      <c r="D227">
        <v>286</v>
      </c>
      <c r="E227">
        <f t="shared" si="20"/>
        <v>0</v>
      </c>
      <c r="F227">
        <f t="shared" si="21"/>
        <v>286</v>
      </c>
      <c r="G227" s="6">
        <v>0</v>
      </c>
      <c r="H227" s="6">
        <v>0</v>
      </c>
      <c r="I227" s="6">
        <v>0</v>
      </c>
      <c r="K227">
        <f t="shared" si="22"/>
        <v>0</v>
      </c>
      <c r="L227">
        <f t="shared" si="23"/>
        <v>-286</v>
      </c>
      <c r="P227">
        <v>-218</v>
      </c>
      <c r="AD227">
        <v>0</v>
      </c>
      <c r="AE227">
        <f t="shared" si="24"/>
        <v>0</v>
      </c>
    </row>
    <row r="228" spans="3:31" x14ac:dyDescent="0.25">
      <c r="C228">
        <v>94741075</v>
      </c>
      <c r="D228">
        <v>3891</v>
      </c>
      <c r="E228">
        <f t="shared" si="20"/>
        <v>3891</v>
      </c>
      <c r="F228">
        <f t="shared" si="21"/>
        <v>0</v>
      </c>
      <c r="G228" s="6">
        <v>1</v>
      </c>
      <c r="H228" s="6">
        <v>1</v>
      </c>
      <c r="I228" s="6">
        <v>1</v>
      </c>
      <c r="K228">
        <f t="shared" si="22"/>
        <v>3891</v>
      </c>
      <c r="L228">
        <f t="shared" si="23"/>
        <v>0</v>
      </c>
      <c r="P228">
        <v>-217</v>
      </c>
      <c r="AD228">
        <v>0</v>
      </c>
      <c r="AE228">
        <f t="shared" si="24"/>
        <v>0</v>
      </c>
    </row>
    <row r="229" spans="3:31" x14ac:dyDescent="0.25">
      <c r="C229">
        <v>95667084</v>
      </c>
      <c r="D229">
        <v>622</v>
      </c>
      <c r="E229">
        <f t="shared" si="20"/>
        <v>0</v>
      </c>
      <c r="F229">
        <f t="shared" si="21"/>
        <v>622</v>
      </c>
      <c r="G229" s="6">
        <v>0</v>
      </c>
      <c r="H229" s="6">
        <v>0</v>
      </c>
      <c r="I229" s="6">
        <v>0</v>
      </c>
      <c r="K229">
        <f t="shared" si="22"/>
        <v>0</v>
      </c>
      <c r="L229">
        <f t="shared" si="23"/>
        <v>-622</v>
      </c>
      <c r="P229">
        <v>-209</v>
      </c>
      <c r="AD229">
        <v>0</v>
      </c>
      <c r="AE229">
        <f t="shared" si="24"/>
        <v>0</v>
      </c>
    </row>
    <row r="230" spans="3:31" x14ac:dyDescent="0.25">
      <c r="C230">
        <v>95667104</v>
      </c>
      <c r="D230">
        <v>314</v>
      </c>
      <c r="E230">
        <f t="shared" si="20"/>
        <v>0</v>
      </c>
      <c r="F230">
        <f t="shared" si="21"/>
        <v>314</v>
      </c>
      <c r="G230" s="6">
        <v>0</v>
      </c>
      <c r="H230" s="6">
        <v>0</v>
      </c>
      <c r="I230" s="6">
        <v>0</v>
      </c>
      <c r="K230">
        <f t="shared" si="22"/>
        <v>0</v>
      </c>
      <c r="L230">
        <f t="shared" si="23"/>
        <v>-314</v>
      </c>
      <c r="P230">
        <v>-205</v>
      </c>
      <c r="AD230">
        <v>1</v>
      </c>
      <c r="AE230">
        <f t="shared" si="24"/>
        <v>314</v>
      </c>
    </row>
    <row r="231" spans="3:31" x14ac:dyDescent="0.25">
      <c r="C231">
        <v>95949731</v>
      </c>
      <c r="D231">
        <v>1540</v>
      </c>
      <c r="E231">
        <f t="shared" si="20"/>
        <v>0</v>
      </c>
      <c r="F231">
        <f t="shared" si="21"/>
        <v>1540</v>
      </c>
      <c r="G231" s="6">
        <v>0</v>
      </c>
      <c r="H231" s="6">
        <v>0</v>
      </c>
      <c r="I231" s="6">
        <v>0</v>
      </c>
      <c r="K231">
        <f t="shared" si="22"/>
        <v>0</v>
      </c>
      <c r="L231">
        <f t="shared" si="23"/>
        <v>-1540</v>
      </c>
      <c r="P231">
        <v>-202</v>
      </c>
      <c r="AD231">
        <v>0</v>
      </c>
      <c r="AE231">
        <f t="shared" si="24"/>
        <v>0</v>
      </c>
    </row>
    <row r="232" spans="3:31" x14ac:dyDescent="0.25">
      <c r="C232">
        <v>95951001</v>
      </c>
      <c r="D232">
        <v>1429</v>
      </c>
      <c r="E232">
        <f t="shared" si="20"/>
        <v>1429</v>
      </c>
      <c r="F232">
        <f t="shared" si="21"/>
        <v>0</v>
      </c>
      <c r="G232" s="6">
        <v>0</v>
      </c>
      <c r="H232" s="6">
        <v>0</v>
      </c>
      <c r="I232" s="6">
        <v>1</v>
      </c>
      <c r="K232">
        <f t="shared" si="22"/>
        <v>1429</v>
      </c>
      <c r="L232">
        <f t="shared" si="23"/>
        <v>0</v>
      </c>
      <c r="AD232">
        <v>1</v>
      </c>
      <c r="AE232">
        <f t="shared" si="24"/>
        <v>1429</v>
      </c>
    </row>
    <row r="233" spans="3:31" x14ac:dyDescent="0.25">
      <c r="C233">
        <v>96009421</v>
      </c>
      <c r="D233">
        <v>341</v>
      </c>
      <c r="E233">
        <f t="shared" si="20"/>
        <v>341</v>
      </c>
      <c r="F233">
        <f t="shared" si="21"/>
        <v>0</v>
      </c>
      <c r="G233" s="6">
        <v>1</v>
      </c>
      <c r="H233" s="6">
        <v>1</v>
      </c>
      <c r="I233" s="6">
        <v>1</v>
      </c>
      <c r="K233">
        <f t="shared" si="22"/>
        <v>341</v>
      </c>
      <c r="L233">
        <f t="shared" si="23"/>
        <v>0</v>
      </c>
      <c r="O233">
        <v>210</v>
      </c>
      <c r="AD233">
        <v>0</v>
      </c>
      <c r="AE233">
        <f t="shared" si="24"/>
        <v>0</v>
      </c>
    </row>
    <row r="234" spans="3:31" x14ac:dyDescent="0.25">
      <c r="C234">
        <v>96509181</v>
      </c>
      <c r="D234">
        <v>356</v>
      </c>
      <c r="E234">
        <f t="shared" si="20"/>
        <v>0</v>
      </c>
      <c r="F234">
        <f t="shared" si="21"/>
        <v>356</v>
      </c>
      <c r="G234" s="6">
        <v>0</v>
      </c>
      <c r="H234" s="6">
        <v>0</v>
      </c>
      <c r="I234" s="6">
        <v>0</v>
      </c>
      <c r="K234">
        <f t="shared" si="22"/>
        <v>0</v>
      </c>
      <c r="L234">
        <f t="shared" si="23"/>
        <v>-356</v>
      </c>
      <c r="O234">
        <v>213</v>
      </c>
      <c r="AD234">
        <v>0</v>
      </c>
      <c r="AE234">
        <f t="shared" si="24"/>
        <v>0</v>
      </c>
    </row>
    <row r="235" spans="3:31" x14ac:dyDescent="0.25">
      <c r="C235">
        <v>96641094</v>
      </c>
      <c r="D235">
        <v>1015</v>
      </c>
      <c r="E235">
        <f t="shared" si="20"/>
        <v>0</v>
      </c>
      <c r="F235">
        <f t="shared" si="21"/>
        <v>1015</v>
      </c>
      <c r="G235" s="6">
        <v>0</v>
      </c>
      <c r="H235" s="6">
        <v>0</v>
      </c>
      <c r="I235" s="6">
        <v>0</v>
      </c>
      <c r="K235">
        <f t="shared" si="22"/>
        <v>0</v>
      </c>
      <c r="L235">
        <f t="shared" si="23"/>
        <v>-1015</v>
      </c>
      <c r="O235">
        <v>213</v>
      </c>
      <c r="AD235">
        <v>1</v>
      </c>
      <c r="AE235">
        <f t="shared" si="24"/>
        <v>1015</v>
      </c>
    </row>
    <row r="236" spans="3:31" x14ac:dyDescent="0.25">
      <c r="C236">
        <v>97017676</v>
      </c>
      <c r="D236">
        <v>306</v>
      </c>
      <c r="E236">
        <f t="shared" si="20"/>
        <v>306</v>
      </c>
      <c r="F236">
        <f t="shared" si="21"/>
        <v>0</v>
      </c>
      <c r="G236" s="6">
        <v>1</v>
      </c>
      <c r="H236" s="6">
        <v>1</v>
      </c>
      <c r="I236" s="6">
        <v>1</v>
      </c>
      <c r="K236">
        <f t="shared" si="22"/>
        <v>306</v>
      </c>
      <c r="L236">
        <f t="shared" si="23"/>
        <v>0</v>
      </c>
      <c r="O236">
        <v>225</v>
      </c>
      <c r="AD236">
        <v>0</v>
      </c>
      <c r="AE236">
        <f t="shared" si="24"/>
        <v>0</v>
      </c>
    </row>
    <row r="237" spans="3:31" x14ac:dyDescent="0.25">
      <c r="C237">
        <v>97430443</v>
      </c>
      <c r="D237">
        <v>1614</v>
      </c>
      <c r="E237">
        <f t="shared" si="20"/>
        <v>1614</v>
      </c>
      <c r="F237">
        <f t="shared" si="21"/>
        <v>0</v>
      </c>
      <c r="G237" s="6">
        <v>1</v>
      </c>
      <c r="H237" s="6">
        <v>1</v>
      </c>
      <c r="I237" s="6">
        <v>1</v>
      </c>
      <c r="K237">
        <f t="shared" si="22"/>
        <v>1614</v>
      </c>
      <c r="L237">
        <f t="shared" si="23"/>
        <v>0</v>
      </c>
      <c r="O237">
        <v>226</v>
      </c>
      <c r="AD237">
        <v>0</v>
      </c>
      <c r="AE237">
        <f t="shared" si="24"/>
        <v>0</v>
      </c>
    </row>
    <row r="238" spans="3:31" x14ac:dyDescent="0.25">
      <c r="C238">
        <v>97686736</v>
      </c>
      <c r="D238">
        <v>501</v>
      </c>
      <c r="E238">
        <f t="shared" si="20"/>
        <v>0</v>
      </c>
      <c r="F238">
        <f t="shared" si="21"/>
        <v>501</v>
      </c>
      <c r="G238" s="6">
        <v>0</v>
      </c>
      <c r="H238" s="6">
        <v>0</v>
      </c>
      <c r="I238" s="6">
        <v>0</v>
      </c>
      <c r="K238">
        <f t="shared" si="22"/>
        <v>0</v>
      </c>
      <c r="L238">
        <f t="shared" si="23"/>
        <v>-501</v>
      </c>
      <c r="O238">
        <v>229</v>
      </c>
      <c r="AD238">
        <v>0</v>
      </c>
      <c r="AE238">
        <f t="shared" si="24"/>
        <v>0</v>
      </c>
    </row>
    <row r="239" spans="3:31" x14ac:dyDescent="0.25">
      <c r="C239">
        <v>98251328</v>
      </c>
      <c r="D239">
        <v>309</v>
      </c>
      <c r="E239">
        <f t="shared" si="20"/>
        <v>0</v>
      </c>
      <c r="F239">
        <f t="shared" si="21"/>
        <v>309</v>
      </c>
      <c r="G239" s="6">
        <v>0</v>
      </c>
      <c r="H239" s="6">
        <v>0</v>
      </c>
      <c r="I239" s="6">
        <v>0</v>
      </c>
      <c r="K239">
        <f t="shared" si="22"/>
        <v>0</v>
      </c>
      <c r="L239">
        <f t="shared" si="23"/>
        <v>-309</v>
      </c>
      <c r="O239">
        <v>232</v>
      </c>
      <c r="AD239">
        <v>0</v>
      </c>
      <c r="AE239">
        <f t="shared" si="24"/>
        <v>0</v>
      </c>
    </row>
    <row r="240" spans="3:31" x14ac:dyDescent="0.25">
      <c r="C240">
        <v>100424028</v>
      </c>
      <c r="D240">
        <v>363</v>
      </c>
      <c r="E240">
        <f t="shared" si="20"/>
        <v>363</v>
      </c>
      <c r="F240">
        <f t="shared" si="21"/>
        <v>0</v>
      </c>
      <c r="G240" s="6">
        <v>1</v>
      </c>
      <c r="H240" s="6">
        <v>1</v>
      </c>
      <c r="I240" s="6">
        <v>1</v>
      </c>
      <c r="K240">
        <f t="shared" si="22"/>
        <v>363</v>
      </c>
      <c r="L240">
        <f t="shared" si="23"/>
        <v>0</v>
      </c>
      <c r="O240">
        <v>239</v>
      </c>
      <c r="AD240">
        <v>0</v>
      </c>
      <c r="AE240">
        <f t="shared" si="24"/>
        <v>0</v>
      </c>
    </row>
    <row r="241" spans="3:31" x14ac:dyDescent="0.25">
      <c r="C241">
        <v>101194042</v>
      </c>
      <c r="D241">
        <v>2836</v>
      </c>
      <c r="E241">
        <f t="shared" si="20"/>
        <v>2836</v>
      </c>
      <c r="F241">
        <f t="shared" si="21"/>
        <v>0</v>
      </c>
      <c r="G241" s="6">
        <v>1</v>
      </c>
      <c r="H241" s="6">
        <v>1</v>
      </c>
      <c r="I241" s="6">
        <v>1</v>
      </c>
      <c r="K241">
        <f t="shared" si="22"/>
        <v>2836</v>
      </c>
      <c r="L241">
        <f t="shared" si="23"/>
        <v>0</v>
      </c>
      <c r="O241">
        <v>240</v>
      </c>
      <c r="AD241">
        <v>0</v>
      </c>
      <c r="AE241">
        <f t="shared" si="24"/>
        <v>0</v>
      </c>
    </row>
    <row r="242" spans="3:31" x14ac:dyDescent="0.25">
      <c r="C242">
        <v>101720767</v>
      </c>
      <c r="D242">
        <v>320</v>
      </c>
      <c r="E242">
        <f t="shared" si="20"/>
        <v>320</v>
      </c>
      <c r="F242">
        <f t="shared" si="21"/>
        <v>0</v>
      </c>
      <c r="G242" s="6">
        <v>1</v>
      </c>
      <c r="H242" s="6">
        <v>1</v>
      </c>
      <c r="I242" s="6">
        <v>1</v>
      </c>
      <c r="K242">
        <f t="shared" si="22"/>
        <v>320</v>
      </c>
      <c r="L242">
        <f t="shared" si="23"/>
        <v>0</v>
      </c>
      <c r="O242">
        <v>240</v>
      </c>
      <c r="AD242">
        <v>0</v>
      </c>
      <c r="AE242">
        <f t="shared" si="24"/>
        <v>0</v>
      </c>
    </row>
    <row r="243" spans="3:31" x14ac:dyDescent="0.25">
      <c r="C243">
        <v>102283758</v>
      </c>
      <c r="D243">
        <v>1274</v>
      </c>
      <c r="E243">
        <f t="shared" si="20"/>
        <v>1274</v>
      </c>
      <c r="F243">
        <f t="shared" si="21"/>
        <v>0</v>
      </c>
      <c r="G243" s="6">
        <v>1</v>
      </c>
      <c r="H243" s="6">
        <v>1</v>
      </c>
      <c r="I243" s="6">
        <v>1</v>
      </c>
      <c r="K243">
        <f t="shared" si="22"/>
        <v>1274</v>
      </c>
      <c r="L243">
        <f t="shared" si="23"/>
        <v>0</v>
      </c>
      <c r="O243">
        <v>241</v>
      </c>
      <c r="AD243">
        <v>0</v>
      </c>
      <c r="AE243">
        <f t="shared" si="24"/>
        <v>0</v>
      </c>
    </row>
    <row r="244" spans="3:31" x14ac:dyDescent="0.25">
      <c r="C244">
        <v>102820935</v>
      </c>
      <c r="D244">
        <v>729</v>
      </c>
      <c r="E244">
        <f t="shared" si="20"/>
        <v>729</v>
      </c>
      <c r="F244">
        <f t="shared" si="21"/>
        <v>0</v>
      </c>
      <c r="G244" s="6">
        <v>1</v>
      </c>
      <c r="H244" s="6">
        <v>1</v>
      </c>
      <c r="I244" s="6">
        <v>1</v>
      </c>
      <c r="K244">
        <f t="shared" si="22"/>
        <v>729</v>
      </c>
      <c r="L244">
        <f t="shared" si="23"/>
        <v>0</v>
      </c>
      <c r="O244">
        <v>250</v>
      </c>
      <c r="AD244">
        <v>0</v>
      </c>
      <c r="AE244">
        <f t="shared" si="24"/>
        <v>0</v>
      </c>
    </row>
    <row r="245" spans="3:31" x14ac:dyDescent="0.25">
      <c r="C245">
        <v>102958467</v>
      </c>
      <c r="D245">
        <v>320</v>
      </c>
      <c r="E245">
        <f t="shared" si="20"/>
        <v>0</v>
      </c>
      <c r="F245">
        <f t="shared" si="21"/>
        <v>320</v>
      </c>
      <c r="G245" s="6">
        <v>0</v>
      </c>
      <c r="H245" s="6">
        <v>0</v>
      </c>
      <c r="I245" s="6">
        <v>0</v>
      </c>
      <c r="K245">
        <f t="shared" si="22"/>
        <v>0</v>
      </c>
      <c r="L245">
        <f t="shared" si="23"/>
        <v>-320</v>
      </c>
      <c r="O245">
        <v>256</v>
      </c>
      <c r="AD245">
        <v>0</v>
      </c>
      <c r="AE245">
        <f t="shared" si="24"/>
        <v>0</v>
      </c>
    </row>
    <row r="246" spans="3:31" x14ac:dyDescent="0.25">
      <c r="C246">
        <v>104715227</v>
      </c>
      <c r="D246">
        <v>613</v>
      </c>
      <c r="E246">
        <f t="shared" si="20"/>
        <v>613</v>
      </c>
      <c r="F246">
        <f t="shared" si="21"/>
        <v>0</v>
      </c>
      <c r="G246" s="6">
        <v>1</v>
      </c>
      <c r="H246" s="6">
        <v>1</v>
      </c>
      <c r="I246" s="6">
        <v>1</v>
      </c>
      <c r="K246">
        <f t="shared" si="22"/>
        <v>613</v>
      </c>
      <c r="L246">
        <f t="shared" si="23"/>
        <v>0</v>
      </c>
      <c r="O246">
        <v>258</v>
      </c>
      <c r="AD246">
        <v>0</v>
      </c>
      <c r="AE246">
        <f t="shared" si="24"/>
        <v>0</v>
      </c>
    </row>
    <row r="247" spans="3:31" x14ac:dyDescent="0.25">
      <c r="C247">
        <v>104772657</v>
      </c>
      <c r="D247">
        <v>318</v>
      </c>
      <c r="E247">
        <f t="shared" si="20"/>
        <v>318</v>
      </c>
      <c r="F247">
        <f t="shared" si="21"/>
        <v>0</v>
      </c>
      <c r="G247" s="6">
        <v>1</v>
      </c>
      <c r="H247" s="6">
        <v>1</v>
      </c>
      <c r="I247" s="6">
        <v>1</v>
      </c>
      <c r="K247">
        <f t="shared" si="22"/>
        <v>318</v>
      </c>
      <c r="L247">
        <f t="shared" si="23"/>
        <v>0</v>
      </c>
      <c r="O247">
        <v>263</v>
      </c>
      <c r="AD247">
        <v>0</v>
      </c>
      <c r="AE247">
        <f t="shared" si="24"/>
        <v>0</v>
      </c>
    </row>
    <row r="248" spans="3:31" x14ac:dyDescent="0.25">
      <c r="C248">
        <v>104772658</v>
      </c>
      <c r="D248">
        <v>307</v>
      </c>
      <c r="E248">
        <f t="shared" si="20"/>
        <v>307</v>
      </c>
      <c r="F248">
        <f t="shared" si="21"/>
        <v>0</v>
      </c>
      <c r="G248" s="6">
        <v>0</v>
      </c>
      <c r="H248" s="6">
        <v>0</v>
      </c>
      <c r="I248" s="6">
        <v>1</v>
      </c>
      <c r="K248">
        <f t="shared" si="22"/>
        <v>307</v>
      </c>
      <c r="L248">
        <f t="shared" si="23"/>
        <v>0</v>
      </c>
      <c r="O248">
        <v>266</v>
      </c>
      <c r="AD248">
        <v>1</v>
      </c>
      <c r="AE248">
        <f t="shared" si="24"/>
        <v>307</v>
      </c>
    </row>
    <row r="249" spans="3:31" x14ac:dyDescent="0.25">
      <c r="C249">
        <v>106699509</v>
      </c>
      <c r="D249">
        <v>272</v>
      </c>
      <c r="E249">
        <f t="shared" si="20"/>
        <v>272</v>
      </c>
      <c r="F249">
        <f t="shared" si="21"/>
        <v>0</v>
      </c>
      <c r="G249" s="6">
        <v>1</v>
      </c>
      <c r="H249" s="6">
        <v>1</v>
      </c>
      <c r="I249" s="6">
        <v>1</v>
      </c>
      <c r="K249">
        <f t="shared" si="22"/>
        <v>272</v>
      </c>
      <c r="L249">
        <f t="shared" si="23"/>
        <v>0</v>
      </c>
      <c r="O249">
        <v>268</v>
      </c>
      <c r="AD249">
        <v>0</v>
      </c>
      <c r="AE249">
        <f t="shared" si="24"/>
        <v>0</v>
      </c>
    </row>
    <row r="250" spans="3:31" x14ac:dyDescent="0.25">
      <c r="C250">
        <v>106813555</v>
      </c>
      <c r="D250">
        <v>334</v>
      </c>
      <c r="E250">
        <f t="shared" si="20"/>
        <v>334</v>
      </c>
      <c r="F250">
        <f t="shared" si="21"/>
        <v>0</v>
      </c>
      <c r="G250" s="6">
        <v>1</v>
      </c>
      <c r="H250" s="6">
        <v>1</v>
      </c>
      <c r="I250" s="6">
        <v>0</v>
      </c>
      <c r="K250">
        <f t="shared" si="22"/>
        <v>334</v>
      </c>
      <c r="L250">
        <f t="shared" si="23"/>
        <v>0</v>
      </c>
      <c r="O250">
        <v>270</v>
      </c>
      <c r="AD250">
        <v>1</v>
      </c>
      <c r="AE250">
        <f t="shared" si="24"/>
        <v>334</v>
      </c>
    </row>
    <row r="251" spans="3:31" x14ac:dyDescent="0.25">
      <c r="C251">
        <v>106929928</v>
      </c>
      <c r="D251">
        <v>3715</v>
      </c>
      <c r="E251">
        <f t="shared" si="20"/>
        <v>3715</v>
      </c>
      <c r="F251">
        <f t="shared" si="21"/>
        <v>0</v>
      </c>
      <c r="G251" s="6">
        <v>1</v>
      </c>
      <c r="H251" s="6">
        <v>1</v>
      </c>
      <c r="I251" s="6">
        <v>1</v>
      </c>
      <c r="K251">
        <f t="shared" si="22"/>
        <v>3715</v>
      </c>
      <c r="L251">
        <f t="shared" si="23"/>
        <v>0</v>
      </c>
      <c r="O251">
        <v>272</v>
      </c>
      <c r="AD251">
        <v>1</v>
      </c>
      <c r="AE251">
        <f t="shared" si="24"/>
        <v>3715</v>
      </c>
    </row>
    <row r="252" spans="3:31" x14ac:dyDescent="0.25">
      <c r="C252">
        <v>107037109</v>
      </c>
      <c r="D252">
        <v>304</v>
      </c>
      <c r="E252">
        <f t="shared" si="20"/>
        <v>0</v>
      </c>
      <c r="F252">
        <f t="shared" si="21"/>
        <v>304</v>
      </c>
      <c r="G252" s="6">
        <v>0</v>
      </c>
      <c r="H252" s="6">
        <v>0</v>
      </c>
      <c r="I252" s="6">
        <v>0</v>
      </c>
      <c r="K252">
        <f t="shared" si="22"/>
        <v>0</v>
      </c>
      <c r="L252">
        <f t="shared" si="23"/>
        <v>-304</v>
      </c>
      <c r="O252">
        <v>274</v>
      </c>
      <c r="AD252">
        <v>0</v>
      </c>
      <c r="AE252">
        <f t="shared" si="24"/>
        <v>0</v>
      </c>
    </row>
    <row r="253" spans="3:31" x14ac:dyDescent="0.25">
      <c r="C253">
        <v>107321913</v>
      </c>
      <c r="D253">
        <v>2956</v>
      </c>
      <c r="E253">
        <f t="shared" si="20"/>
        <v>0</v>
      </c>
      <c r="F253">
        <f t="shared" si="21"/>
        <v>2956</v>
      </c>
      <c r="G253" s="6">
        <v>0</v>
      </c>
      <c r="H253" s="6">
        <v>0</v>
      </c>
      <c r="I253" s="6">
        <v>0</v>
      </c>
      <c r="K253">
        <f t="shared" si="22"/>
        <v>0</v>
      </c>
      <c r="L253">
        <f t="shared" si="23"/>
        <v>-2956</v>
      </c>
      <c r="O253">
        <v>284</v>
      </c>
      <c r="AD253">
        <v>0</v>
      </c>
      <c r="AE253">
        <f t="shared" si="24"/>
        <v>0</v>
      </c>
    </row>
    <row r="254" spans="3:31" x14ac:dyDescent="0.25">
      <c r="C254">
        <v>108614371</v>
      </c>
      <c r="D254">
        <v>677</v>
      </c>
      <c r="E254">
        <f t="shared" si="20"/>
        <v>0</v>
      </c>
      <c r="F254">
        <f t="shared" si="21"/>
        <v>677</v>
      </c>
      <c r="G254" s="6">
        <v>0</v>
      </c>
      <c r="H254" s="6">
        <v>0</v>
      </c>
      <c r="I254" s="6">
        <v>0</v>
      </c>
      <c r="K254">
        <f t="shared" si="22"/>
        <v>0</v>
      </c>
      <c r="L254">
        <f t="shared" si="23"/>
        <v>-677</v>
      </c>
      <c r="O254">
        <v>285</v>
      </c>
      <c r="AD254">
        <v>1</v>
      </c>
      <c r="AE254">
        <f t="shared" si="24"/>
        <v>677</v>
      </c>
    </row>
    <row r="255" spans="3:31" x14ac:dyDescent="0.25">
      <c r="C255">
        <v>109368077</v>
      </c>
      <c r="D255">
        <v>659</v>
      </c>
      <c r="E255">
        <f t="shared" si="20"/>
        <v>0</v>
      </c>
      <c r="F255">
        <f t="shared" si="21"/>
        <v>659</v>
      </c>
      <c r="G255" s="6">
        <v>0</v>
      </c>
      <c r="H255" s="6">
        <v>0</v>
      </c>
      <c r="I255" s="6">
        <v>0</v>
      </c>
      <c r="K255">
        <f t="shared" si="22"/>
        <v>0</v>
      </c>
      <c r="L255">
        <f t="shared" si="23"/>
        <v>-659</v>
      </c>
      <c r="O255">
        <v>287</v>
      </c>
      <c r="AD255">
        <v>0</v>
      </c>
      <c r="AE255">
        <f t="shared" si="24"/>
        <v>0</v>
      </c>
    </row>
    <row r="256" spans="3:31" x14ac:dyDescent="0.25">
      <c r="C256">
        <v>109368293</v>
      </c>
      <c r="D256">
        <v>570</v>
      </c>
      <c r="E256">
        <f t="shared" si="20"/>
        <v>570</v>
      </c>
      <c r="F256">
        <f t="shared" si="21"/>
        <v>0</v>
      </c>
      <c r="G256" s="6">
        <v>1</v>
      </c>
      <c r="H256" s="6">
        <v>1</v>
      </c>
      <c r="I256" s="6">
        <v>1</v>
      </c>
      <c r="K256">
        <f t="shared" si="22"/>
        <v>570</v>
      </c>
      <c r="L256">
        <f t="shared" si="23"/>
        <v>0</v>
      </c>
      <c r="O256">
        <v>288</v>
      </c>
      <c r="AD256">
        <v>0</v>
      </c>
      <c r="AE256">
        <f t="shared" si="24"/>
        <v>0</v>
      </c>
    </row>
    <row r="257" spans="3:31" x14ac:dyDescent="0.25">
      <c r="C257">
        <v>109972446</v>
      </c>
      <c r="D257">
        <v>1693</v>
      </c>
      <c r="E257">
        <f t="shared" si="20"/>
        <v>0</v>
      </c>
      <c r="F257">
        <f t="shared" si="21"/>
        <v>1693</v>
      </c>
      <c r="G257" s="6">
        <v>0</v>
      </c>
      <c r="H257" s="6">
        <v>0</v>
      </c>
      <c r="I257" s="6">
        <v>0</v>
      </c>
      <c r="K257">
        <f t="shared" si="22"/>
        <v>0</v>
      </c>
      <c r="L257">
        <f t="shared" si="23"/>
        <v>-1693</v>
      </c>
      <c r="O257">
        <v>288</v>
      </c>
      <c r="AD257">
        <v>0</v>
      </c>
      <c r="AE257">
        <f t="shared" si="24"/>
        <v>0</v>
      </c>
    </row>
    <row r="258" spans="3:31" x14ac:dyDescent="0.25">
      <c r="C258">
        <v>109972447</v>
      </c>
      <c r="D258">
        <v>1670</v>
      </c>
      <c r="E258">
        <f t="shared" si="20"/>
        <v>1670</v>
      </c>
      <c r="F258">
        <f t="shared" si="21"/>
        <v>0</v>
      </c>
      <c r="G258" s="6">
        <v>0</v>
      </c>
      <c r="H258" s="6">
        <v>0</v>
      </c>
      <c r="I258" s="6">
        <v>1</v>
      </c>
      <c r="K258">
        <f t="shared" si="22"/>
        <v>1670</v>
      </c>
      <c r="L258">
        <f t="shared" si="23"/>
        <v>0</v>
      </c>
      <c r="O258">
        <v>289</v>
      </c>
      <c r="AD258">
        <v>1</v>
      </c>
      <c r="AE258">
        <f t="shared" si="24"/>
        <v>1670</v>
      </c>
    </row>
    <row r="259" spans="3:31" x14ac:dyDescent="0.25">
      <c r="C259">
        <v>110102976</v>
      </c>
      <c r="D259">
        <v>288</v>
      </c>
      <c r="E259">
        <f t="shared" si="20"/>
        <v>288</v>
      </c>
      <c r="F259">
        <f t="shared" si="21"/>
        <v>0</v>
      </c>
      <c r="G259" s="6">
        <v>1</v>
      </c>
      <c r="H259" s="6">
        <v>1</v>
      </c>
      <c r="I259" s="6">
        <v>1</v>
      </c>
      <c r="K259">
        <f t="shared" si="22"/>
        <v>288</v>
      </c>
      <c r="L259">
        <f t="shared" si="23"/>
        <v>0</v>
      </c>
      <c r="O259">
        <v>295</v>
      </c>
      <c r="AD259">
        <v>0</v>
      </c>
      <c r="AE259">
        <f t="shared" si="24"/>
        <v>0</v>
      </c>
    </row>
    <row r="260" spans="3:31" x14ac:dyDescent="0.25">
      <c r="C260">
        <v>110102982</v>
      </c>
      <c r="D260">
        <v>317</v>
      </c>
      <c r="E260">
        <f t="shared" si="20"/>
        <v>317</v>
      </c>
      <c r="F260">
        <f t="shared" si="21"/>
        <v>0</v>
      </c>
      <c r="G260" s="6">
        <v>0</v>
      </c>
      <c r="H260" s="6">
        <v>0</v>
      </c>
      <c r="I260" s="6">
        <v>1</v>
      </c>
      <c r="K260">
        <f t="shared" si="22"/>
        <v>317</v>
      </c>
      <c r="L260">
        <f t="shared" si="23"/>
        <v>0</v>
      </c>
      <c r="O260">
        <v>296</v>
      </c>
      <c r="AD260">
        <v>1</v>
      </c>
      <c r="AE260">
        <f t="shared" si="24"/>
        <v>317</v>
      </c>
    </row>
    <row r="261" spans="3:31" x14ac:dyDescent="0.25">
      <c r="C261">
        <v>110626740</v>
      </c>
      <c r="D261">
        <v>312</v>
      </c>
      <c r="E261">
        <f t="shared" si="20"/>
        <v>312</v>
      </c>
      <c r="F261">
        <f t="shared" si="21"/>
        <v>0</v>
      </c>
      <c r="G261" s="6">
        <v>1</v>
      </c>
      <c r="H261" s="6">
        <v>1</v>
      </c>
      <c r="I261" s="6">
        <v>1</v>
      </c>
      <c r="K261">
        <f t="shared" si="22"/>
        <v>312</v>
      </c>
      <c r="L261">
        <f t="shared" si="23"/>
        <v>0</v>
      </c>
      <c r="O261">
        <v>299</v>
      </c>
      <c r="AD261">
        <v>0</v>
      </c>
      <c r="AE261">
        <f t="shared" si="24"/>
        <v>0</v>
      </c>
    </row>
    <row r="262" spans="3:31" x14ac:dyDescent="0.25">
      <c r="C262">
        <v>110987307</v>
      </c>
      <c r="D262">
        <v>341</v>
      </c>
      <c r="E262">
        <f t="shared" ref="E262:E325" si="25">IF(K262=0,0,D262)</f>
        <v>0</v>
      </c>
      <c r="F262">
        <f t="shared" ref="F262:F325" si="26">IF(L262=0,0,D262)</f>
        <v>341</v>
      </c>
      <c r="G262" s="6">
        <v>0</v>
      </c>
      <c r="H262" s="6">
        <v>0</v>
      </c>
      <c r="I262" s="6">
        <v>0</v>
      </c>
      <c r="K262">
        <f t="shared" ref="K262:K325" si="27">IF(SUM(G262:I262)&gt;0,D262,0)</f>
        <v>0</v>
      </c>
      <c r="L262">
        <f t="shared" ref="L262:L325" si="28">IF(SUM(G262:I262)=0,-D262,0)</f>
        <v>-341</v>
      </c>
      <c r="O262">
        <v>299</v>
      </c>
      <c r="AD262">
        <v>1</v>
      </c>
      <c r="AE262">
        <f t="shared" ref="AE262:AE325" si="29">IF(AD262&gt;0,D262,0)</f>
        <v>341</v>
      </c>
    </row>
    <row r="263" spans="3:31" x14ac:dyDescent="0.25">
      <c r="C263">
        <v>111487550</v>
      </c>
      <c r="D263">
        <v>4567</v>
      </c>
      <c r="E263">
        <f t="shared" si="25"/>
        <v>4567</v>
      </c>
      <c r="F263">
        <f t="shared" si="26"/>
        <v>0</v>
      </c>
      <c r="G263" s="6">
        <v>1</v>
      </c>
      <c r="H263" s="6">
        <v>1</v>
      </c>
      <c r="I263" s="6">
        <v>1</v>
      </c>
      <c r="K263">
        <f t="shared" si="27"/>
        <v>4567</v>
      </c>
      <c r="L263">
        <f t="shared" si="28"/>
        <v>0</v>
      </c>
      <c r="O263">
        <v>300</v>
      </c>
      <c r="AD263">
        <v>1</v>
      </c>
      <c r="AE263">
        <f t="shared" si="29"/>
        <v>4567</v>
      </c>
    </row>
    <row r="264" spans="3:31" x14ac:dyDescent="0.25">
      <c r="C264">
        <v>112354370</v>
      </c>
      <c r="D264">
        <v>354</v>
      </c>
      <c r="E264">
        <f t="shared" si="25"/>
        <v>354</v>
      </c>
      <c r="F264">
        <f t="shared" si="26"/>
        <v>0</v>
      </c>
      <c r="G264" s="6">
        <v>1</v>
      </c>
      <c r="H264" s="6">
        <v>1</v>
      </c>
      <c r="I264" s="6">
        <v>0</v>
      </c>
      <c r="K264">
        <f t="shared" si="27"/>
        <v>354</v>
      </c>
      <c r="L264">
        <f t="shared" si="28"/>
        <v>0</v>
      </c>
      <c r="O264">
        <v>302</v>
      </c>
      <c r="AD264">
        <v>0</v>
      </c>
      <c r="AE264">
        <f t="shared" si="29"/>
        <v>0</v>
      </c>
    </row>
    <row r="265" spans="3:31" x14ac:dyDescent="0.25">
      <c r="C265">
        <v>113701500</v>
      </c>
      <c r="D265">
        <v>274</v>
      </c>
      <c r="E265">
        <f t="shared" si="25"/>
        <v>274</v>
      </c>
      <c r="F265">
        <f t="shared" si="26"/>
        <v>0</v>
      </c>
      <c r="G265" s="6">
        <v>1</v>
      </c>
      <c r="H265" s="6">
        <v>1</v>
      </c>
      <c r="I265" s="6">
        <v>1</v>
      </c>
      <c r="K265">
        <f t="shared" si="27"/>
        <v>274</v>
      </c>
      <c r="L265">
        <f t="shared" si="28"/>
        <v>0</v>
      </c>
      <c r="O265">
        <v>306</v>
      </c>
      <c r="AD265">
        <v>0</v>
      </c>
      <c r="AE265">
        <f t="shared" si="29"/>
        <v>0</v>
      </c>
    </row>
    <row r="266" spans="3:31" x14ac:dyDescent="0.25">
      <c r="C266">
        <v>114068588</v>
      </c>
      <c r="D266">
        <v>288</v>
      </c>
      <c r="E266">
        <f t="shared" si="25"/>
        <v>0</v>
      </c>
      <c r="F266">
        <f t="shared" si="26"/>
        <v>288</v>
      </c>
      <c r="G266" s="6">
        <v>0</v>
      </c>
      <c r="H266" s="6">
        <v>0</v>
      </c>
      <c r="I266" s="6">
        <v>0</v>
      </c>
      <c r="K266">
        <f t="shared" si="27"/>
        <v>0</v>
      </c>
      <c r="L266">
        <f t="shared" si="28"/>
        <v>-288</v>
      </c>
      <c r="O266">
        <v>306</v>
      </c>
      <c r="AD266">
        <v>0</v>
      </c>
      <c r="AE266">
        <f t="shared" si="29"/>
        <v>0</v>
      </c>
    </row>
    <row r="267" spans="3:31" x14ac:dyDescent="0.25">
      <c r="C267">
        <v>114548397</v>
      </c>
      <c r="D267">
        <v>320</v>
      </c>
      <c r="E267">
        <f t="shared" si="25"/>
        <v>320</v>
      </c>
      <c r="F267">
        <f t="shared" si="26"/>
        <v>0</v>
      </c>
      <c r="G267" s="6">
        <v>1</v>
      </c>
      <c r="H267" s="6">
        <v>1</v>
      </c>
      <c r="I267" s="6">
        <v>1</v>
      </c>
      <c r="K267">
        <f t="shared" si="27"/>
        <v>320</v>
      </c>
      <c r="L267">
        <f t="shared" si="28"/>
        <v>0</v>
      </c>
      <c r="O267">
        <v>307</v>
      </c>
      <c r="AD267">
        <v>0</v>
      </c>
      <c r="AE267">
        <f t="shared" si="29"/>
        <v>0</v>
      </c>
    </row>
    <row r="268" spans="3:31" x14ac:dyDescent="0.25">
      <c r="C268">
        <v>115109870</v>
      </c>
      <c r="D268">
        <v>1208</v>
      </c>
      <c r="E268">
        <f t="shared" si="25"/>
        <v>0</v>
      </c>
      <c r="F268">
        <f t="shared" si="26"/>
        <v>1208</v>
      </c>
      <c r="G268" s="6">
        <v>0</v>
      </c>
      <c r="H268" s="6">
        <v>0</v>
      </c>
      <c r="I268" s="6">
        <v>0</v>
      </c>
      <c r="K268">
        <f t="shared" si="27"/>
        <v>0</v>
      </c>
      <c r="L268">
        <f t="shared" si="28"/>
        <v>-1208</v>
      </c>
      <c r="O268">
        <v>307</v>
      </c>
      <c r="AD268">
        <v>0</v>
      </c>
      <c r="AE268">
        <f t="shared" si="29"/>
        <v>0</v>
      </c>
    </row>
    <row r="269" spans="3:31" x14ac:dyDescent="0.25">
      <c r="C269">
        <v>115109881</v>
      </c>
      <c r="D269">
        <v>1224</v>
      </c>
      <c r="E269">
        <f t="shared" si="25"/>
        <v>0</v>
      </c>
      <c r="F269">
        <f t="shared" si="26"/>
        <v>1224</v>
      </c>
      <c r="G269" s="6">
        <v>0</v>
      </c>
      <c r="H269" s="6">
        <v>0</v>
      </c>
      <c r="I269" s="6">
        <v>0</v>
      </c>
      <c r="K269">
        <f t="shared" si="27"/>
        <v>0</v>
      </c>
      <c r="L269">
        <f t="shared" si="28"/>
        <v>-1224</v>
      </c>
      <c r="O269">
        <v>309</v>
      </c>
      <c r="AD269">
        <v>0</v>
      </c>
      <c r="AE269">
        <f t="shared" si="29"/>
        <v>0</v>
      </c>
    </row>
    <row r="270" spans="3:31" x14ac:dyDescent="0.25">
      <c r="C270">
        <v>115906725</v>
      </c>
      <c r="D270">
        <v>205</v>
      </c>
      <c r="E270">
        <f t="shared" si="25"/>
        <v>0</v>
      </c>
      <c r="F270">
        <f t="shared" si="26"/>
        <v>205</v>
      </c>
      <c r="G270" s="6">
        <v>0</v>
      </c>
      <c r="H270" s="6">
        <v>0</v>
      </c>
      <c r="I270" s="6">
        <v>0</v>
      </c>
      <c r="K270">
        <f t="shared" si="27"/>
        <v>0</v>
      </c>
      <c r="L270">
        <f t="shared" si="28"/>
        <v>-205</v>
      </c>
      <c r="O270">
        <v>309</v>
      </c>
      <c r="AD270">
        <v>0</v>
      </c>
      <c r="AE270">
        <f t="shared" si="29"/>
        <v>0</v>
      </c>
    </row>
    <row r="271" spans="3:31" x14ac:dyDescent="0.25">
      <c r="C271">
        <v>116307100</v>
      </c>
      <c r="D271">
        <v>296</v>
      </c>
      <c r="E271">
        <f t="shared" si="25"/>
        <v>296</v>
      </c>
      <c r="F271">
        <f t="shared" si="26"/>
        <v>0</v>
      </c>
      <c r="G271" s="6">
        <v>1</v>
      </c>
      <c r="H271" s="6">
        <v>1</v>
      </c>
      <c r="I271" s="6">
        <v>1</v>
      </c>
      <c r="K271">
        <f t="shared" si="27"/>
        <v>296</v>
      </c>
      <c r="L271">
        <f t="shared" si="28"/>
        <v>0</v>
      </c>
      <c r="O271">
        <v>310</v>
      </c>
      <c r="AD271">
        <v>0</v>
      </c>
      <c r="AE271">
        <f t="shared" si="29"/>
        <v>0</v>
      </c>
    </row>
    <row r="272" spans="3:31" x14ac:dyDescent="0.25">
      <c r="C272">
        <v>116368766</v>
      </c>
      <c r="D272">
        <v>550</v>
      </c>
      <c r="E272">
        <f t="shared" si="25"/>
        <v>0</v>
      </c>
      <c r="F272">
        <f t="shared" si="26"/>
        <v>550</v>
      </c>
      <c r="G272" s="6">
        <v>0</v>
      </c>
      <c r="H272" s="6">
        <v>0</v>
      </c>
      <c r="I272" s="6">
        <v>0</v>
      </c>
      <c r="K272">
        <f t="shared" si="27"/>
        <v>0</v>
      </c>
      <c r="L272">
        <f t="shared" si="28"/>
        <v>-550</v>
      </c>
      <c r="O272">
        <v>310</v>
      </c>
      <c r="AD272">
        <v>0</v>
      </c>
      <c r="AE272">
        <f t="shared" si="29"/>
        <v>0</v>
      </c>
    </row>
    <row r="273" spans="3:31" x14ac:dyDescent="0.25">
      <c r="C273">
        <v>116368767</v>
      </c>
      <c r="D273">
        <v>550</v>
      </c>
      <c r="E273">
        <f t="shared" si="25"/>
        <v>0</v>
      </c>
      <c r="F273">
        <f t="shared" si="26"/>
        <v>550</v>
      </c>
      <c r="G273" s="6">
        <v>0</v>
      </c>
      <c r="H273" s="6">
        <v>0</v>
      </c>
      <c r="I273" s="6">
        <v>0</v>
      </c>
      <c r="K273">
        <f t="shared" si="27"/>
        <v>0</v>
      </c>
      <c r="L273">
        <f t="shared" si="28"/>
        <v>-550</v>
      </c>
      <c r="O273">
        <v>311</v>
      </c>
      <c r="AD273">
        <v>0</v>
      </c>
      <c r="AE273">
        <f t="shared" si="29"/>
        <v>0</v>
      </c>
    </row>
    <row r="274" spans="3:31" x14ac:dyDescent="0.25">
      <c r="C274">
        <v>116898670</v>
      </c>
      <c r="D274">
        <v>310</v>
      </c>
      <c r="E274">
        <f t="shared" si="25"/>
        <v>0</v>
      </c>
      <c r="F274">
        <f t="shared" si="26"/>
        <v>310</v>
      </c>
      <c r="G274" s="6">
        <v>0</v>
      </c>
      <c r="H274" s="6">
        <v>0</v>
      </c>
      <c r="I274" s="6">
        <v>0</v>
      </c>
      <c r="K274">
        <f t="shared" si="27"/>
        <v>0</v>
      </c>
      <c r="L274">
        <f t="shared" si="28"/>
        <v>-310</v>
      </c>
      <c r="O274">
        <v>311</v>
      </c>
      <c r="AD274">
        <v>0</v>
      </c>
      <c r="AE274">
        <f t="shared" si="29"/>
        <v>0</v>
      </c>
    </row>
    <row r="275" spans="3:31" x14ac:dyDescent="0.25">
      <c r="C275">
        <v>118245083</v>
      </c>
      <c r="D275">
        <v>762</v>
      </c>
      <c r="E275">
        <f t="shared" si="25"/>
        <v>0</v>
      </c>
      <c r="F275">
        <f t="shared" si="26"/>
        <v>762</v>
      </c>
      <c r="G275" s="6">
        <v>0</v>
      </c>
      <c r="H275" s="6">
        <v>0</v>
      </c>
      <c r="I275" s="6">
        <v>0</v>
      </c>
      <c r="K275">
        <f t="shared" si="27"/>
        <v>0</v>
      </c>
      <c r="L275">
        <f t="shared" si="28"/>
        <v>-762</v>
      </c>
      <c r="O275">
        <v>312</v>
      </c>
      <c r="AD275">
        <v>1</v>
      </c>
      <c r="AE275">
        <f t="shared" si="29"/>
        <v>762</v>
      </c>
    </row>
    <row r="276" spans="3:31" x14ac:dyDescent="0.25">
      <c r="C276">
        <v>118391975</v>
      </c>
      <c r="D276">
        <v>285</v>
      </c>
      <c r="E276">
        <f t="shared" si="25"/>
        <v>285</v>
      </c>
      <c r="F276">
        <f t="shared" si="26"/>
        <v>0</v>
      </c>
      <c r="G276" s="6">
        <v>1</v>
      </c>
      <c r="H276" s="6">
        <v>1</v>
      </c>
      <c r="I276" s="6">
        <v>1</v>
      </c>
      <c r="K276">
        <f t="shared" si="27"/>
        <v>285</v>
      </c>
      <c r="L276">
        <f t="shared" si="28"/>
        <v>0</v>
      </c>
      <c r="O276">
        <v>312</v>
      </c>
      <c r="AD276">
        <v>1</v>
      </c>
      <c r="AE276">
        <f t="shared" si="29"/>
        <v>285</v>
      </c>
    </row>
    <row r="277" spans="3:31" x14ac:dyDescent="0.25">
      <c r="C277">
        <v>118391975</v>
      </c>
      <c r="D277">
        <v>351</v>
      </c>
      <c r="E277">
        <f t="shared" si="25"/>
        <v>351</v>
      </c>
      <c r="F277">
        <f t="shared" si="26"/>
        <v>0</v>
      </c>
      <c r="G277" s="6">
        <v>1</v>
      </c>
      <c r="H277" s="6">
        <v>1</v>
      </c>
      <c r="I277" s="6">
        <v>1</v>
      </c>
      <c r="K277">
        <f t="shared" si="27"/>
        <v>351</v>
      </c>
      <c r="L277">
        <f t="shared" si="28"/>
        <v>0</v>
      </c>
      <c r="O277">
        <v>313</v>
      </c>
      <c r="AD277">
        <v>0</v>
      </c>
      <c r="AE277">
        <f t="shared" si="29"/>
        <v>0</v>
      </c>
    </row>
    <row r="278" spans="3:31" x14ac:dyDescent="0.25">
      <c r="C278">
        <v>118392227</v>
      </c>
      <c r="D278">
        <v>239</v>
      </c>
      <c r="E278">
        <f t="shared" si="25"/>
        <v>239</v>
      </c>
      <c r="F278">
        <f t="shared" si="26"/>
        <v>0</v>
      </c>
      <c r="G278" s="6">
        <v>1</v>
      </c>
      <c r="H278" s="6">
        <v>1</v>
      </c>
      <c r="I278" s="6">
        <v>1</v>
      </c>
      <c r="K278">
        <f t="shared" si="27"/>
        <v>239</v>
      </c>
      <c r="L278">
        <f t="shared" si="28"/>
        <v>0</v>
      </c>
      <c r="O278">
        <v>314</v>
      </c>
      <c r="AD278">
        <v>0</v>
      </c>
      <c r="AE278">
        <f t="shared" si="29"/>
        <v>0</v>
      </c>
    </row>
    <row r="279" spans="3:31" x14ac:dyDescent="0.25">
      <c r="C279">
        <v>119261990</v>
      </c>
      <c r="D279">
        <v>329</v>
      </c>
      <c r="E279">
        <f t="shared" si="25"/>
        <v>0</v>
      </c>
      <c r="F279">
        <f t="shared" si="26"/>
        <v>329</v>
      </c>
      <c r="G279" s="6">
        <v>0</v>
      </c>
      <c r="H279" s="6">
        <v>0</v>
      </c>
      <c r="I279" s="6">
        <v>0</v>
      </c>
      <c r="K279">
        <f t="shared" si="27"/>
        <v>0</v>
      </c>
      <c r="L279">
        <f t="shared" si="28"/>
        <v>-329</v>
      </c>
      <c r="O279">
        <v>314</v>
      </c>
      <c r="AD279">
        <v>0</v>
      </c>
      <c r="AE279">
        <f t="shared" si="29"/>
        <v>0</v>
      </c>
    </row>
    <row r="280" spans="3:31" x14ac:dyDescent="0.25">
      <c r="C280">
        <v>120380253</v>
      </c>
      <c r="D280">
        <v>314</v>
      </c>
      <c r="E280">
        <f t="shared" si="25"/>
        <v>314</v>
      </c>
      <c r="F280">
        <f t="shared" si="26"/>
        <v>0</v>
      </c>
      <c r="G280" s="6">
        <v>1</v>
      </c>
      <c r="H280" s="6">
        <v>1</v>
      </c>
      <c r="I280" s="6">
        <v>1</v>
      </c>
      <c r="K280">
        <f t="shared" si="27"/>
        <v>314</v>
      </c>
      <c r="L280">
        <f t="shared" si="28"/>
        <v>0</v>
      </c>
      <c r="O280">
        <v>314</v>
      </c>
      <c r="AD280">
        <v>0</v>
      </c>
      <c r="AE280">
        <f t="shared" si="29"/>
        <v>0</v>
      </c>
    </row>
    <row r="281" spans="3:31" x14ac:dyDescent="0.25">
      <c r="C281">
        <v>120568246</v>
      </c>
      <c r="D281">
        <v>320</v>
      </c>
      <c r="E281">
        <f t="shared" si="25"/>
        <v>320</v>
      </c>
      <c r="F281">
        <f t="shared" si="26"/>
        <v>0</v>
      </c>
      <c r="G281" s="6">
        <v>1</v>
      </c>
      <c r="H281" s="6">
        <v>1</v>
      </c>
      <c r="I281" s="6">
        <v>1</v>
      </c>
      <c r="K281">
        <f t="shared" si="27"/>
        <v>320</v>
      </c>
      <c r="L281">
        <f t="shared" si="28"/>
        <v>0</v>
      </c>
      <c r="O281">
        <v>314</v>
      </c>
      <c r="AD281">
        <v>0</v>
      </c>
      <c r="AE281">
        <f t="shared" si="29"/>
        <v>0</v>
      </c>
    </row>
    <row r="282" spans="3:31" x14ac:dyDescent="0.25">
      <c r="C282">
        <v>120728695</v>
      </c>
      <c r="D282">
        <v>319</v>
      </c>
      <c r="E282">
        <f t="shared" si="25"/>
        <v>0</v>
      </c>
      <c r="F282">
        <f t="shared" si="26"/>
        <v>319</v>
      </c>
      <c r="G282" s="6">
        <v>0</v>
      </c>
      <c r="H282" s="6">
        <v>0</v>
      </c>
      <c r="I282" s="6">
        <v>0</v>
      </c>
      <c r="K282">
        <f t="shared" si="27"/>
        <v>0</v>
      </c>
      <c r="L282">
        <f t="shared" si="28"/>
        <v>-319</v>
      </c>
      <c r="O282">
        <v>314</v>
      </c>
      <c r="AD282">
        <v>0</v>
      </c>
      <c r="AE282">
        <f t="shared" si="29"/>
        <v>0</v>
      </c>
    </row>
    <row r="283" spans="3:31" x14ac:dyDescent="0.25">
      <c r="C283">
        <v>121077636</v>
      </c>
      <c r="D283">
        <v>327</v>
      </c>
      <c r="E283">
        <f t="shared" si="25"/>
        <v>327</v>
      </c>
      <c r="F283">
        <f t="shared" si="26"/>
        <v>0</v>
      </c>
      <c r="G283" s="6">
        <v>1</v>
      </c>
      <c r="H283" s="6">
        <v>1</v>
      </c>
      <c r="I283" s="6">
        <v>0</v>
      </c>
      <c r="K283">
        <f t="shared" si="27"/>
        <v>327</v>
      </c>
      <c r="L283">
        <f t="shared" si="28"/>
        <v>0</v>
      </c>
      <c r="O283">
        <v>315</v>
      </c>
      <c r="AD283">
        <v>0</v>
      </c>
      <c r="AE283">
        <f t="shared" si="29"/>
        <v>0</v>
      </c>
    </row>
    <row r="284" spans="3:31" x14ac:dyDescent="0.25">
      <c r="C284">
        <v>122979992</v>
      </c>
      <c r="D284">
        <v>323</v>
      </c>
      <c r="E284">
        <f t="shared" si="25"/>
        <v>323</v>
      </c>
      <c r="F284">
        <f t="shared" si="26"/>
        <v>0</v>
      </c>
      <c r="G284" s="6">
        <v>1</v>
      </c>
      <c r="H284" s="6">
        <v>1</v>
      </c>
      <c r="I284" s="6">
        <v>1</v>
      </c>
      <c r="K284">
        <f t="shared" si="27"/>
        <v>323</v>
      </c>
      <c r="L284">
        <f t="shared" si="28"/>
        <v>0</v>
      </c>
      <c r="O284">
        <v>315</v>
      </c>
      <c r="AD284">
        <v>0</v>
      </c>
      <c r="AE284">
        <f t="shared" si="29"/>
        <v>0</v>
      </c>
    </row>
    <row r="285" spans="3:31" x14ac:dyDescent="0.25">
      <c r="C285">
        <v>123853932</v>
      </c>
      <c r="D285">
        <v>5999</v>
      </c>
      <c r="E285">
        <f t="shared" si="25"/>
        <v>5999</v>
      </c>
      <c r="F285">
        <f t="shared" si="26"/>
        <v>0</v>
      </c>
      <c r="G285" s="6">
        <v>1</v>
      </c>
      <c r="H285" s="6">
        <v>1</v>
      </c>
      <c r="I285" s="6">
        <v>1</v>
      </c>
      <c r="K285">
        <f t="shared" si="27"/>
        <v>5999</v>
      </c>
      <c r="L285">
        <f t="shared" si="28"/>
        <v>0</v>
      </c>
      <c r="O285">
        <v>315</v>
      </c>
      <c r="AD285">
        <v>0</v>
      </c>
      <c r="AE285">
        <f t="shared" si="29"/>
        <v>0</v>
      </c>
    </row>
    <row r="286" spans="3:31" x14ac:dyDescent="0.25">
      <c r="C286">
        <v>123853937</v>
      </c>
      <c r="D286">
        <v>6053</v>
      </c>
      <c r="E286">
        <f t="shared" si="25"/>
        <v>0</v>
      </c>
      <c r="F286">
        <f t="shared" si="26"/>
        <v>6053</v>
      </c>
      <c r="G286" s="6">
        <v>0</v>
      </c>
      <c r="H286" s="6">
        <v>0</v>
      </c>
      <c r="I286" s="6">
        <v>0</v>
      </c>
      <c r="K286">
        <f t="shared" si="27"/>
        <v>0</v>
      </c>
      <c r="L286">
        <f t="shared" si="28"/>
        <v>-6053</v>
      </c>
      <c r="O286">
        <v>317</v>
      </c>
      <c r="AD286">
        <v>0</v>
      </c>
      <c r="AE286">
        <f t="shared" si="29"/>
        <v>0</v>
      </c>
    </row>
    <row r="287" spans="3:31" x14ac:dyDescent="0.25">
      <c r="C287">
        <v>125008712</v>
      </c>
      <c r="D287">
        <v>703</v>
      </c>
      <c r="E287">
        <f t="shared" si="25"/>
        <v>0</v>
      </c>
      <c r="F287">
        <f t="shared" si="26"/>
        <v>703</v>
      </c>
      <c r="G287" s="6">
        <v>0</v>
      </c>
      <c r="H287" s="6">
        <v>0</v>
      </c>
      <c r="I287" s="6">
        <v>0</v>
      </c>
      <c r="K287">
        <f t="shared" si="27"/>
        <v>0</v>
      </c>
      <c r="L287">
        <f t="shared" si="28"/>
        <v>-703</v>
      </c>
      <c r="O287">
        <v>317</v>
      </c>
      <c r="AD287">
        <v>0</v>
      </c>
      <c r="AE287">
        <f t="shared" si="29"/>
        <v>0</v>
      </c>
    </row>
    <row r="288" spans="3:31" x14ac:dyDescent="0.25">
      <c r="C288">
        <v>125008712</v>
      </c>
      <c r="D288">
        <v>687</v>
      </c>
      <c r="E288">
        <f t="shared" si="25"/>
        <v>687</v>
      </c>
      <c r="F288">
        <f t="shared" si="26"/>
        <v>0</v>
      </c>
      <c r="G288" s="6">
        <v>1</v>
      </c>
      <c r="H288" s="6">
        <v>1</v>
      </c>
      <c r="I288" s="6">
        <v>1</v>
      </c>
      <c r="K288">
        <f t="shared" si="27"/>
        <v>687</v>
      </c>
      <c r="L288">
        <f t="shared" si="28"/>
        <v>0</v>
      </c>
      <c r="O288">
        <v>318</v>
      </c>
      <c r="AD288">
        <v>0</v>
      </c>
      <c r="AE288">
        <f t="shared" si="29"/>
        <v>0</v>
      </c>
    </row>
    <row r="289" spans="3:31" x14ac:dyDescent="0.25">
      <c r="C289">
        <v>125421413</v>
      </c>
      <c r="D289">
        <v>312</v>
      </c>
      <c r="E289">
        <f t="shared" si="25"/>
        <v>312</v>
      </c>
      <c r="F289">
        <f t="shared" si="26"/>
        <v>0</v>
      </c>
      <c r="G289" s="6">
        <v>1</v>
      </c>
      <c r="H289" s="6">
        <v>1</v>
      </c>
      <c r="I289" s="6">
        <v>1</v>
      </c>
      <c r="K289">
        <f t="shared" si="27"/>
        <v>312</v>
      </c>
      <c r="L289">
        <f t="shared" si="28"/>
        <v>0</v>
      </c>
      <c r="O289">
        <v>318</v>
      </c>
      <c r="AD289">
        <v>0</v>
      </c>
      <c r="AE289">
        <f t="shared" si="29"/>
        <v>0</v>
      </c>
    </row>
    <row r="290" spans="3:31" x14ac:dyDescent="0.25">
      <c r="C290">
        <v>125692055</v>
      </c>
      <c r="D290">
        <v>6442</v>
      </c>
      <c r="E290">
        <f t="shared" si="25"/>
        <v>0</v>
      </c>
      <c r="F290">
        <f t="shared" si="26"/>
        <v>6442</v>
      </c>
      <c r="G290" s="6">
        <v>0</v>
      </c>
      <c r="H290" s="6">
        <v>0</v>
      </c>
      <c r="I290" s="6">
        <v>0</v>
      </c>
      <c r="K290">
        <f t="shared" si="27"/>
        <v>0</v>
      </c>
      <c r="L290">
        <f t="shared" si="28"/>
        <v>-6442</v>
      </c>
      <c r="O290">
        <v>318</v>
      </c>
      <c r="AD290">
        <v>0</v>
      </c>
      <c r="AE290">
        <f t="shared" si="29"/>
        <v>0</v>
      </c>
    </row>
    <row r="291" spans="3:31" x14ac:dyDescent="0.25">
      <c r="C291">
        <v>126423665</v>
      </c>
      <c r="D291">
        <v>315</v>
      </c>
      <c r="E291">
        <f t="shared" si="25"/>
        <v>0</v>
      </c>
      <c r="F291">
        <f t="shared" si="26"/>
        <v>315</v>
      </c>
      <c r="G291" s="6">
        <v>0</v>
      </c>
      <c r="H291" s="6">
        <v>0</v>
      </c>
      <c r="I291" s="6">
        <v>0</v>
      </c>
      <c r="K291">
        <f t="shared" si="27"/>
        <v>0</v>
      </c>
      <c r="L291">
        <f t="shared" si="28"/>
        <v>-315</v>
      </c>
      <c r="O291">
        <v>319</v>
      </c>
      <c r="AD291">
        <v>0</v>
      </c>
      <c r="AE291">
        <f t="shared" si="29"/>
        <v>0</v>
      </c>
    </row>
    <row r="292" spans="3:31" x14ac:dyDescent="0.25">
      <c r="C292">
        <v>128326850</v>
      </c>
      <c r="D292">
        <v>4138</v>
      </c>
      <c r="E292">
        <f t="shared" si="25"/>
        <v>4138</v>
      </c>
      <c r="F292">
        <f t="shared" si="26"/>
        <v>0</v>
      </c>
      <c r="G292" s="6">
        <v>1</v>
      </c>
      <c r="H292" s="6">
        <v>1</v>
      </c>
      <c r="I292" s="6">
        <v>1</v>
      </c>
      <c r="K292">
        <f t="shared" si="27"/>
        <v>4138</v>
      </c>
      <c r="L292">
        <f t="shared" si="28"/>
        <v>0</v>
      </c>
      <c r="O292">
        <v>319</v>
      </c>
      <c r="AD292">
        <v>0</v>
      </c>
      <c r="AE292">
        <f t="shared" si="29"/>
        <v>0</v>
      </c>
    </row>
    <row r="293" spans="3:31" x14ac:dyDescent="0.25">
      <c r="C293">
        <v>129706243</v>
      </c>
      <c r="D293">
        <v>1118</v>
      </c>
      <c r="E293">
        <f t="shared" si="25"/>
        <v>0</v>
      </c>
      <c r="F293">
        <f t="shared" si="26"/>
        <v>1118</v>
      </c>
      <c r="G293" s="6">
        <v>0</v>
      </c>
      <c r="H293" s="6">
        <v>0</v>
      </c>
      <c r="I293" s="6">
        <v>0</v>
      </c>
      <c r="K293">
        <f t="shared" si="27"/>
        <v>0</v>
      </c>
      <c r="L293">
        <f t="shared" si="28"/>
        <v>-1118</v>
      </c>
      <c r="O293">
        <v>319</v>
      </c>
      <c r="AD293">
        <v>0</v>
      </c>
      <c r="AE293">
        <f t="shared" si="29"/>
        <v>0</v>
      </c>
    </row>
    <row r="294" spans="3:31" x14ac:dyDescent="0.25">
      <c r="C294">
        <v>129706459</v>
      </c>
      <c r="D294">
        <v>599</v>
      </c>
      <c r="E294">
        <f t="shared" si="25"/>
        <v>599</v>
      </c>
      <c r="F294">
        <f t="shared" si="26"/>
        <v>0</v>
      </c>
      <c r="G294" s="6">
        <v>1</v>
      </c>
      <c r="H294" s="6">
        <v>1</v>
      </c>
      <c r="I294" s="6">
        <v>1</v>
      </c>
      <c r="K294">
        <f t="shared" si="27"/>
        <v>599</v>
      </c>
      <c r="L294">
        <f t="shared" si="28"/>
        <v>0</v>
      </c>
      <c r="O294">
        <v>320</v>
      </c>
      <c r="AD294">
        <v>0</v>
      </c>
      <c r="AE294">
        <f t="shared" si="29"/>
        <v>0</v>
      </c>
    </row>
    <row r="295" spans="3:31" x14ac:dyDescent="0.25">
      <c r="C295">
        <v>129828224</v>
      </c>
      <c r="D295">
        <v>317</v>
      </c>
      <c r="E295">
        <f t="shared" si="25"/>
        <v>0</v>
      </c>
      <c r="F295">
        <f t="shared" si="26"/>
        <v>317</v>
      </c>
      <c r="G295" s="6">
        <v>0</v>
      </c>
      <c r="H295" s="6">
        <v>0</v>
      </c>
      <c r="I295" s="6">
        <v>0</v>
      </c>
      <c r="K295">
        <f t="shared" si="27"/>
        <v>0</v>
      </c>
      <c r="L295">
        <f t="shared" si="28"/>
        <v>-317</v>
      </c>
      <c r="O295">
        <v>320</v>
      </c>
      <c r="AD295">
        <v>0</v>
      </c>
      <c r="AE295">
        <f t="shared" si="29"/>
        <v>0</v>
      </c>
    </row>
    <row r="296" spans="3:31" x14ac:dyDescent="0.25">
      <c r="C296">
        <v>129940596</v>
      </c>
      <c r="D296">
        <v>992</v>
      </c>
      <c r="E296">
        <f t="shared" si="25"/>
        <v>0</v>
      </c>
      <c r="F296">
        <f t="shared" si="26"/>
        <v>992</v>
      </c>
      <c r="G296" s="6">
        <v>0</v>
      </c>
      <c r="H296" s="6">
        <v>0</v>
      </c>
      <c r="I296" s="6">
        <v>0</v>
      </c>
      <c r="K296">
        <f t="shared" si="27"/>
        <v>0</v>
      </c>
      <c r="L296">
        <f t="shared" si="28"/>
        <v>-992</v>
      </c>
      <c r="O296">
        <v>320</v>
      </c>
      <c r="AD296">
        <v>0</v>
      </c>
      <c r="AE296">
        <f t="shared" si="29"/>
        <v>0</v>
      </c>
    </row>
    <row r="297" spans="3:31" x14ac:dyDescent="0.25">
      <c r="C297">
        <v>129940596</v>
      </c>
      <c r="D297">
        <v>959</v>
      </c>
      <c r="E297">
        <f t="shared" si="25"/>
        <v>959</v>
      </c>
      <c r="F297">
        <f t="shared" si="26"/>
        <v>0</v>
      </c>
      <c r="G297" s="6">
        <v>1</v>
      </c>
      <c r="H297" s="6">
        <v>1</v>
      </c>
      <c r="I297" s="6">
        <v>1</v>
      </c>
      <c r="K297">
        <f t="shared" si="27"/>
        <v>959</v>
      </c>
      <c r="L297">
        <f t="shared" si="28"/>
        <v>0</v>
      </c>
      <c r="O297">
        <v>320</v>
      </c>
      <c r="AD297">
        <v>0</v>
      </c>
      <c r="AE297">
        <f t="shared" si="29"/>
        <v>0</v>
      </c>
    </row>
    <row r="298" spans="3:31" x14ac:dyDescent="0.25">
      <c r="C298">
        <v>130039467</v>
      </c>
      <c r="D298">
        <v>213</v>
      </c>
      <c r="E298">
        <f t="shared" si="25"/>
        <v>213</v>
      </c>
      <c r="F298">
        <f t="shared" si="26"/>
        <v>0</v>
      </c>
      <c r="G298" s="6">
        <v>1</v>
      </c>
      <c r="H298" s="6">
        <v>1</v>
      </c>
      <c r="I298" s="6">
        <v>1</v>
      </c>
      <c r="K298">
        <f t="shared" si="27"/>
        <v>213</v>
      </c>
      <c r="L298">
        <f t="shared" si="28"/>
        <v>0</v>
      </c>
      <c r="O298">
        <v>321</v>
      </c>
      <c r="AD298">
        <v>0</v>
      </c>
      <c r="AE298">
        <f t="shared" si="29"/>
        <v>0</v>
      </c>
    </row>
    <row r="299" spans="3:31" x14ac:dyDescent="0.25">
      <c r="C299">
        <v>130614783</v>
      </c>
      <c r="D299">
        <v>299</v>
      </c>
      <c r="E299">
        <f t="shared" si="25"/>
        <v>299</v>
      </c>
      <c r="F299">
        <f t="shared" si="26"/>
        <v>0</v>
      </c>
      <c r="G299" s="6">
        <v>0</v>
      </c>
      <c r="H299" s="6">
        <v>0</v>
      </c>
      <c r="I299" s="6">
        <v>1</v>
      </c>
      <c r="K299">
        <f t="shared" si="27"/>
        <v>299</v>
      </c>
      <c r="L299">
        <f t="shared" si="28"/>
        <v>0</v>
      </c>
      <c r="O299">
        <v>322</v>
      </c>
      <c r="AD299">
        <v>1</v>
      </c>
      <c r="AE299">
        <f t="shared" si="29"/>
        <v>299</v>
      </c>
    </row>
    <row r="300" spans="3:31" x14ac:dyDescent="0.25">
      <c r="C300">
        <v>131113265</v>
      </c>
      <c r="D300">
        <v>328</v>
      </c>
      <c r="E300">
        <f t="shared" si="25"/>
        <v>328</v>
      </c>
      <c r="F300">
        <f t="shared" si="26"/>
        <v>0</v>
      </c>
      <c r="G300" s="6">
        <v>1</v>
      </c>
      <c r="H300" s="6">
        <v>1</v>
      </c>
      <c r="I300" s="6">
        <v>1</v>
      </c>
      <c r="K300">
        <f t="shared" si="27"/>
        <v>328</v>
      </c>
      <c r="L300">
        <f t="shared" si="28"/>
        <v>0</v>
      </c>
      <c r="O300">
        <v>322</v>
      </c>
      <c r="AD300">
        <v>1</v>
      </c>
      <c r="AE300">
        <f t="shared" si="29"/>
        <v>328</v>
      </c>
    </row>
    <row r="301" spans="3:31" x14ac:dyDescent="0.25">
      <c r="C301">
        <v>131273483</v>
      </c>
      <c r="D301">
        <v>322</v>
      </c>
      <c r="E301">
        <f t="shared" si="25"/>
        <v>322</v>
      </c>
      <c r="F301">
        <f t="shared" si="26"/>
        <v>0</v>
      </c>
      <c r="G301" s="6">
        <v>1</v>
      </c>
      <c r="H301" s="6">
        <v>1</v>
      </c>
      <c r="I301" s="6">
        <v>1</v>
      </c>
      <c r="K301">
        <f t="shared" si="27"/>
        <v>322</v>
      </c>
      <c r="L301">
        <f t="shared" si="28"/>
        <v>0</v>
      </c>
      <c r="O301">
        <v>323</v>
      </c>
      <c r="AD301">
        <v>0</v>
      </c>
      <c r="AE301">
        <f t="shared" si="29"/>
        <v>0</v>
      </c>
    </row>
    <row r="302" spans="3:31" x14ac:dyDescent="0.25">
      <c r="C302">
        <v>132037835</v>
      </c>
      <c r="D302">
        <v>449</v>
      </c>
      <c r="E302">
        <f t="shared" si="25"/>
        <v>449</v>
      </c>
      <c r="F302">
        <f t="shared" si="26"/>
        <v>0</v>
      </c>
      <c r="G302" s="6">
        <v>0</v>
      </c>
      <c r="H302" s="6">
        <v>1</v>
      </c>
      <c r="I302" s="6">
        <v>0</v>
      </c>
      <c r="K302">
        <f t="shared" si="27"/>
        <v>449</v>
      </c>
      <c r="L302">
        <f t="shared" si="28"/>
        <v>0</v>
      </c>
      <c r="O302">
        <v>323</v>
      </c>
      <c r="AD302">
        <v>1</v>
      </c>
      <c r="AE302">
        <f t="shared" si="29"/>
        <v>449</v>
      </c>
    </row>
    <row r="303" spans="3:31" x14ac:dyDescent="0.25">
      <c r="C303">
        <v>132320430</v>
      </c>
      <c r="D303">
        <v>323</v>
      </c>
      <c r="E303">
        <f t="shared" si="25"/>
        <v>323</v>
      </c>
      <c r="F303">
        <f t="shared" si="26"/>
        <v>0</v>
      </c>
      <c r="G303" s="6">
        <v>0</v>
      </c>
      <c r="H303" s="6">
        <v>0</v>
      </c>
      <c r="I303" s="6">
        <v>1</v>
      </c>
      <c r="K303">
        <f t="shared" si="27"/>
        <v>323</v>
      </c>
      <c r="L303">
        <f t="shared" si="28"/>
        <v>0</v>
      </c>
      <c r="O303">
        <v>323</v>
      </c>
      <c r="AD303">
        <v>1</v>
      </c>
      <c r="AE303">
        <f t="shared" si="29"/>
        <v>323</v>
      </c>
    </row>
    <row r="304" spans="3:31" x14ac:dyDescent="0.25">
      <c r="C304">
        <v>132526117</v>
      </c>
      <c r="D304">
        <v>326</v>
      </c>
      <c r="E304">
        <f t="shared" si="25"/>
        <v>326</v>
      </c>
      <c r="F304">
        <f t="shared" si="26"/>
        <v>0</v>
      </c>
      <c r="G304" s="6">
        <v>1</v>
      </c>
      <c r="H304" s="6">
        <v>1</v>
      </c>
      <c r="I304" s="6">
        <v>1</v>
      </c>
      <c r="K304">
        <f t="shared" si="27"/>
        <v>326</v>
      </c>
      <c r="L304">
        <f t="shared" si="28"/>
        <v>0</v>
      </c>
      <c r="O304">
        <v>324</v>
      </c>
      <c r="AD304">
        <v>0</v>
      </c>
      <c r="AE304">
        <f t="shared" si="29"/>
        <v>0</v>
      </c>
    </row>
    <row r="305" spans="3:31" x14ac:dyDescent="0.25">
      <c r="C305">
        <v>132922314</v>
      </c>
      <c r="D305">
        <v>704</v>
      </c>
      <c r="E305">
        <f t="shared" si="25"/>
        <v>704</v>
      </c>
      <c r="F305">
        <f t="shared" si="26"/>
        <v>0</v>
      </c>
      <c r="G305" s="6">
        <v>1</v>
      </c>
      <c r="H305" s="6">
        <v>1</v>
      </c>
      <c r="I305" s="6">
        <v>1</v>
      </c>
      <c r="K305">
        <f t="shared" si="27"/>
        <v>704</v>
      </c>
      <c r="L305">
        <f t="shared" si="28"/>
        <v>0</v>
      </c>
      <c r="O305">
        <v>325</v>
      </c>
      <c r="AD305">
        <v>0</v>
      </c>
      <c r="AE305">
        <f t="shared" si="29"/>
        <v>0</v>
      </c>
    </row>
    <row r="306" spans="3:31" x14ac:dyDescent="0.25">
      <c r="C306">
        <v>133160106</v>
      </c>
      <c r="D306">
        <v>315</v>
      </c>
      <c r="E306">
        <f t="shared" si="25"/>
        <v>315</v>
      </c>
      <c r="F306">
        <f t="shared" si="26"/>
        <v>0</v>
      </c>
      <c r="G306" s="6">
        <v>1</v>
      </c>
      <c r="H306" s="6">
        <v>1</v>
      </c>
      <c r="I306" s="6">
        <v>1</v>
      </c>
      <c r="K306">
        <f t="shared" si="27"/>
        <v>315</v>
      </c>
      <c r="L306">
        <f t="shared" si="28"/>
        <v>0</v>
      </c>
      <c r="O306">
        <v>326</v>
      </c>
      <c r="AD306">
        <v>0</v>
      </c>
      <c r="AE306">
        <f t="shared" si="29"/>
        <v>0</v>
      </c>
    </row>
    <row r="307" spans="3:31" x14ac:dyDescent="0.25">
      <c r="C307">
        <v>133160106</v>
      </c>
      <c r="D307">
        <v>314</v>
      </c>
      <c r="E307">
        <f t="shared" si="25"/>
        <v>314</v>
      </c>
      <c r="F307">
        <f t="shared" si="26"/>
        <v>0</v>
      </c>
      <c r="G307" s="6">
        <v>1</v>
      </c>
      <c r="H307" s="6">
        <v>1</v>
      </c>
      <c r="I307" s="6">
        <v>1</v>
      </c>
      <c r="K307">
        <f t="shared" si="27"/>
        <v>314</v>
      </c>
      <c r="L307">
        <f t="shared" si="28"/>
        <v>0</v>
      </c>
      <c r="O307">
        <v>327</v>
      </c>
      <c r="AD307">
        <v>0</v>
      </c>
      <c r="AE307">
        <f t="shared" si="29"/>
        <v>0</v>
      </c>
    </row>
    <row r="308" spans="3:31" x14ac:dyDescent="0.25">
      <c r="C308">
        <v>134725422</v>
      </c>
      <c r="D308">
        <v>227</v>
      </c>
      <c r="E308">
        <f t="shared" si="25"/>
        <v>0</v>
      </c>
      <c r="F308">
        <f t="shared" si="26"/>
        <v>227</v>
      </c>
      <c r="G308" s="6">
        <v>0</v>
      </c>
      <c r="H308" s="6">
        <v>0</v>
      </c>
      <c r="I308" s="6">
        <v>0</v>
      </c>
      <c r="K308">
        <f t="shared" si="27"/>
        <v>0</v>
      </c>
      <c r="L308">
        <f t="shared" si="28"/>
        <v>-227</v>
      </c>
      <c r="O308">
        <v>328</v>
      </c>
      <c r="AD308">
        <v>0</v>
      </c>
      <c r="AE308">
        <f t="shared" si="29"/>
        <v>0</v>
      </c>
    </row>
    <row r="309" spans="3:31" x14ac:dyDescent="0.25">
      <c r="C309">
        <v>136367044</v>
      </c>
      <c r="D309">
        <v>287</v>
      </c>
      <c r="E309">
        <f t="shared" si="25"/>
        <v>0</v>
      </c>
      <c r="F309">
        <f t="shared" si="26"/>
        <v>287</v>
      </c>
      <c r="G309" s="6">
        <v>0</v>
      </c>
      <c r="H309" s="6">
        <v>0</v>
      </c>
      <c r="I309" s="6">
        <v>0</v>
      </c>
      <c r="K309">
        <f t="shared" si="27"/>
        <v>0</v>
      </c>
      <c r="L309">
        <f t="shared" si="28"/>
        <v>-287</v>
      </c>
      <c r="O309">
        <v>329</v>
      </c>
      <c r="AD309">
        <v>1</v>
      </c>
      <c r="AE309">
        <f t="shared" si="29"/>
        <v>287</v>
      </c>
    </row>
    <row r="310" spans="3:31" x14ac:dyDescent="0.25">
      <c r="C310">
        <v>137254191</v>
      </c>
      <c r="D310">
        <v>280</v>
      </c>
      <c r="E310">
        <f t="shared" si="25"/>
        <v>0</v>
      </c>
      <c r="F310">
        <f t="shared" si="26"/>
        <v>280</v>
      </c>
      <c r="G310" s="6">
        <v>0</v>
      </c>
      <c r="H310" s="6">
        <v>0</v>
      </c>
      <c r="I310" s="6">
        <v>0</v>
      </c>
      <c r="K310">
        <f t="shared" si="27"/>
        <v>0</v>
      </c>
      <c r="L310">
        <f t="shared" si="28"/>
        <v>-280</v>
      </c>
      <c r="O310">
        <v>330</v>
      </c>
      <c r="AD310">
        <v>0</v>
      </c>
      <c r="AE310">
        <f t="shared" si="29"/>
        <v>0</v>
      </c>
    </row>
    <row r="311" spans="3:31" x14ac:dyDescent="0.25">
      <c r="C311">
        <v>137438363</v>
      </c>
      <c r="D311">
        <v>575</v>
      </c>
      <c r="E311">
        <f t="shared" si="25"/>
        <v>0</v>
      </c>
      <c r="F311">
        <f t="shared" si="26"/>
        <v>575</v>
      </c>
      <c r="G311" s="6">
        <v>0</v>
      </c>
      <c r="H311" s="6">
        <v>0</v>
      </c>
      <c r="I311" s="6">
        <v>0</v>
      </c>
      <c r="K311">
        <f t="shared" si="27"/>
        <v>0</v>
      </c>
      <c r="L311">
        <f t="shared" si="28"/>
        <v>-575</v>
      </c>
      <c r="O311">
        <v>331</v>
      </c>
      <c r="AD311">
        <v>1</v>
      </c>
      <c r="AE311">
        <f t="shared" si="29"/>
        <v>575</v>
      </c>
    </row>
    <row r="312" spans="3:31" x14ac:dyDescent="0.25">
      <c r="C312">
        <v>139096996</v>
      </c>
      <c r="D312">
        <v>2808</v>
      </c>
      <c r="E312">
        <f t="shared" si="25"/>
        <v>2808</v>
      </c>
      <c r="F312">
        <f t="shared" si="26"/>
        <v>0</v>
      </c>
      <c r="G312" s="6">
        <v>1</v>
      </c>
      <c r="H312" s="6">
        <v>1</v>
      </c>
      <c r="I312" s="6">
        <v>1</v>
      </c>
      <c r="K312">
        <f t="shared" si="27"/>
        <v>2808</v>
      </c>
      <c r="L312">
        <f t="shared" si="28"/>
        <v>0</v>
      </c>
      <c r="O312">
        <v>331</v>
      </c>
      <c r="AD312">
        <v>0</v>
      </c>
      <c r="AE312">
        <f t="shared" si="29"/>
        <v>0</v>
      </c>
    </row>
    <row r="313" spans="3:31" x14ac:dyDescent="0.25">
      <c r="C313">
        <v>140269424</v>
      </c>
      <c r="D313">
        <v>311</v>
      </c>
      <c r="E313">
        <f t="shared" si="25"/>
        <v>311</v>
      </c>
      <c r="F313">
        <f t="shared" si="26"/>
        <v>0</v>
      </c>
      <c r="G313" s="6">
        <v>1</v>
      </c>
      <c r="H313" s="6">
        <v>1</v>
      </c>
      <c r="I313" s="6">
        <v>0</v>
      </c>
      <c r="K313">
        <f t="shared" si="27"/>
        <v>311</v>
      </c>
      <c r="L313">
        <f t="shared" si="28"/>
        <v>0</v>
      </c>
      <c r="O313">
        <v>331</v>
      </c>
      <c r="AD313">
        <v>0</v>
      </c>
      <c r="AE313">
        <f t="shared" si="29"/>
        <v>0</v>
      </c>
    </row>
    <row r="314" spans="3:31" x14ac:dyDescent="0.25">
      <c r="C314">
        <v>141033257</v>
      </c>
      <c r="D314">
        <v>375</v>
      </c>
      <c r="E314">
        <f t="shared" si="25"/>
        <v>0</v>
      </c>
      <c r="F314">
        <f t="shared" si="26"/>
        <v>375</v>
      </c>
      <c r="G314" s="6">
        <v>0</v>
      </c>
      <c r="H314" s="6">
        <v>0</v>
      </c>
      <c r="I314" s="6">
        <v>0</v>
      </c>
      <c r="K314">
        <f t="shared" si="27"/>
        <v>0</v>
      </c>
      <c r="L314">
        <f t="shared" si="28"/>
        <v>-375</v>
      </c>
      <c r="O314">
        <v>332</v>
      </c>
      <c r="AD314">
        <v>0</v>
      </c>
      <c r="AE314">
        <f t="shared" si="29"/>
        <v>0</v>
      </c>
    </row>
    <row r="315" spans="3:31" x14ac:dyDescent="0.25">
      <c r="C315">
        <v>141033465</v>
      </c>
      <c r="D315">
        <v>376</v>
      </c>
      <c r="E315">
        <f t="shared" si="25"/>
        <v>376</v>
      </c>
      <c r="F315">
        <f t="shared" si="26"/>
        <v>0</v>
      </c>
      <c r="G315" s="6">
        <v>1</v>
      </c>
      <c r="H315" s="6">
        <v>1</v>
      </c>
      <c r="I315" s="6">
        <v>1</v>
      </c>
      <c r="K315">
        <f t="shared" si="27"/>
        <v>376</v>
      </c>
      <c r="L315">
        <f t="shared" si="28"/>
        <v>0</v>
      </c>
      <c r="O315">
        <v>332</v>
      </c>
      <c r="AD315">
        <v>0</v>
      </c>
      <c r="AE315">
        <f t="shared" si="29"/>
        <v>0</v>
      </c>
    </row>
    <row r="316" spans="3:31" x14ac:dyDescent="0.25">
      <c r="C316">
        <v>141677317</v>
      </c>
      <c r="D316">
        <v>240</v>
      </c>
      <c r="E316">
        <f t="shared" si="25"/>
        <v>240</v>
      </c>
      <c r="F316">
        <f t="shared" si="26"/>
        <v>0</v>
      </c>
      <c r="G316" s="6">
        <v>1</v>
      </c>
      <c r="H316" s="6">
        <v>1</v>
      </c>
      <c r="I316" s="6">
        <v>1</v>
      </c>
      <c r="K316">
        <f t="shared" si="27"/>
        <v>240</v>
      </c>
      <c r="L316">
        <f t="shared" si="28"/>
        <v>0</v>
      </c>
      <c r="O316">
        <v>333</v>
      </c>
      <c r="AD316">
        <v>0</v>
      </c>
      <c r="AE316">
        <f t="shared" si="29"/>
        <v>0</v>
      </c>
    </row>
    <row r="317" spans="3:31" x14ac:dyDescent="0.25">
      <c r="C317">
        <v>141693633</v>
      </c>
      <c r="D317">
        <v>484</v>
      </c>
      <c r="E317">
        <f t="shared" si="25"/>
        <v>0</v>
      </c>
      <c r="F317">
        <f t="shared" si="26"/>
        <v>484</v>
      </c>
      <c r="G317" s="6">
        <v>0</v>
      </c>
      <c r="H317" s="6">
        <v>0</v>
      </c>
      <c r="I317" s="6">
        <v>0</v>
      </c>
      <c r="K317">
        <f t="shared" si="27"/>
        <v>0</v>
      </c>
      <c r="L317">
        <f t="shared" si="28"/>
        <v>-484</v>
      </c>
      <c r="O317">
        <v>334</v>
      </c>
      <c r="AD317">
        <v>0</v>
      </c>
      <c r="AE317">
        <f t="shared" si="29"/>
        <v>0</v>
      </c>
    </row>
    <row r="318" spans="3:31" x14ac:dyDescent="0.25">
      <c r="C318">
        <v>141693633</v>
      </c>
      <c r="D318">
        <v>333</v>
      </c>
      <c r="E318">
        <f t="shared" si="25"/>
        <v>333</v>
      </c>
      <c r="F318">
        <f t="shared" si="26"/>
        <v>0</v>
      </c>
      <c r="G318" s="6">
        <v>1</v>
      </c>
      <c r="H318" s="6">
        <v>1</v>
      </c>
      <c r="I318" s="6">
        <v>1</v>
      </c>
      <c r="K318">
        <f t="shared" si="27"/>
        <v>333</v>
      </c>
      <c r="L318">
        <f t="shared" si="28"/>
        <v>0</v>
      </c>
      <c r="O318">
        <v>334</v>
      </c>
      <c r="AD318">
        <v>0</v>
      </c>
      <c r="AE318">
        <f t="shared" si="29"/>
        <v>0</v>
      </c>
    </row>
    <row r="319" spans="3:31" x14ac:dyDescent="0.25">
      <c r="C319">
        <v>141770869</v>
      </c>
      <c r="D319">
        <v>321</v>
      </c>
      <c r="E319">
        <f t="shared" si="25"/>
        <v>0</v>
      </c>
      <c r="F319">
        <f t="shared" si="26"/>
        <v>321</v>
      </c>
      <c r="G319" s="6">
        <v>0</v>
      </c>
      <c r="H319" s="6">
        <v>0</v>
      </c>
      <c r="I319" s="6">
        <v>0</v>
      </c>
      <c r="K319">
        <f t="shared" si="27"/>
        <v>0</v>
      </c>
      <c r="L319">
        <f t="shared" si="28"/>
        <v>-321</v>
      </c>
      <c r="O319">
        <v>335</v>
      </c>
      <c r="AD319">
        <v>1</v>
      </c>
      <c r="AE319">
        <f t="shared" si="29"/>
        <v>321</v>
      </c>
    </row>
    <row r="320" spans="3:31" x14ac:dyDescent="0.25">
      <c r="C320">
        <v>142450100</v>
      </c>
      <c r="D320">
        <v>6019</v>
      </c>
      <c r="E320">
        <f t="shared" si="25"/>
        <v>6019</v>
      </c>
      <c r="F320">
        <f t="shared" si="26"/>
        <v>0</v>
      </c>
      <c r="G320" s="6">
        <v>1</v>
      </c>
      <c r="H320" s="6">
        <v>1</v>
      </c>
      <c r="I320" s="6">
        <v>1</v>
      </c>
      <c r="K320">
        <f t="shared" si="27"/>
        <v>6019</v>
      </c>
      <c r="L320">
        <f t="shared" si="28"/>
        <v>0</v>
      </c>
      <c r="O320">
        <v>336</v>
      </c>
      <c r="AD320">
        <v>0</v>
      </c>
      <c r="AE320">
        <f t="shared" si="29"/>
        <v>0</v>
      </c>
    </row>
    <row r="321" spans="3:31" x14ac:dyDescent="0.25">
      <c r="C321">
        <v>143691039</v>
      </c>
      <c r="D321">
        <v>302</v>
      </c>
      <c r="E321">
        <f t="shared" si="25"/>
        <v>302</v>
      </c>
      <c r="F321">
        <f t="shared" si="26"/>
        <v>0</v>
      </c>
      <c r="G321" s="6">
        <v>1</v>
      </c>
      <c r="H321" s="6">
        <v>1</v>
      </c>
      <c r="I321" s="6">
        <v>1</v>
      </c>
      <c r="K321">
        <f t="shared" si="27"/>
        <v>302</v>
      </c>
      <c r="L321">
        <f t="shared" si="28"/>
        <v>0</v>
      </c>
      <c r="O321">
        <v>336</v>
      </c>
      <c r="AD321">
        <v>0</v>
      </c>
      <c r="AE321">
        <f t="shared" si="29"/>
        <v>0</v>
      </c>
    </row>
    <row r="322" spans="3:31" x14ac:dyDescent="0.25">
      <c r="C322">
        <v>143951364</v>
      </c>
      <c r="D322">
        <v>318</v>
      </c>
      <c r="E322">
        <f t="shared" si="25"/>
        <v>318</v>
      </c>
      <c r="F322">
        <f t="shared" si="26"/>
        <v>0</v>
      </c>
      <c r="G322" s="6">
        <v>1</v>
      </c>
      <c r="H322" s="6">
        <v>1</v>
      </c>
      <c r="I322" s="6">
        <v>1</v>
      </c>
      <c r="K322">
        <f t="shared" si="27"/>
        <v>318</v>
      </c>
      <c r="L322">
        <f t="shared" si="28"/>
        <v>0</v>
      </c>
      <c r="O322">
        <v>336</v>
      </c>
      <c r="AD322">
        <v>0</v>
      </c>
      <c r="AE322">
        <f t="shared" si="29"/>
        <v>0</v>
      </c>
    </row>
    <row r="323" spans="3:31" x14ac:dyDescent="0.25">
      <c r="C323">
        <v>145015388</v>
      </c>
      <c r="D323">
        <v>3826</v>
      </c>
      <c r="E323">
        <f t="shared" si="25"/>
        <v>0</v>
      </c>
      <c r="F323">
        <f t="shared" si="26"/>
        <v>3826</v>
      </c>
      <c r="G323" s="6">
        <v>0</v>
      </c>
      <c r="H323" s="6">
        <v>0</v>
      </c>
      <c r="I323" s="6">
        <v>0</v>
      </c>
      <c r="K323">
        <f t="shared" si="27"/>
        <v>0</v>
      </c>
      <c r="L323">
        <f t="shared" si="28"/>
        <v>-3826</v>
      </c>
      <c r="O323">
        <v>336</v>
      </c>
      <c r="AD323">
        <v>0</v>
      </c>
      <c r="AE323">
        <f t="shared" si="29"/>
        <v>0</v>
      </c>
    </row>
    <row r="324" spans="3:31" x14ac:dyDescent="0.25">
      <c r="C324">
        <v>145400616</v>
      </c>
      <c r="D324">
        <v>225</v>
      </c>
      <c r="E324">
        <f t="shared" si="25"/>
        <v>0</v>
      </c>
      <c r="F324">
        <f t="shared" si="26"/>
        <v>225</v>
      </c>
      <c r="G324" s="6">
        <v>0</v>
      </c>
      <c r="H324" s="6">
        <v>0</v>
      </c>
      <c r="I324" s="6">
        <v>0</v>
      </c>
      <c r="K324">
        <f t="shared" si="27"/>
        <v>0</v>
      </c>
      <c r="L324">
        <f t="shared" si="28"/>
        <v>-225</v>
      </c>
      <c r="O324">
        <v>339</v>
      </c>
      <c r="AD324">
        <v>1</v>
      </c>
      <c r="AE324">
        <f t="shared" si="29"/>
        <v>225</v>
      </c>
    </row>
    <row r="325" spans="3:31" x14ac:dyDescent="0.25">
      <c r="C325">
        <v>145500941</v>
      </c>
      <c r="D325">
        <v>1642</v>
      </c>
      <c r="E325">
        <f t="shared" si="25"/>
        <v>0</v>
      </c>
      <c r="F325">
        <f t="shared" si="26"/>
        <v>1642</v>
      </c>
      <c r="G325" s="6">
        <v>0</v>
      </c>
      <c r="H325" s="6">
        <v>0</v>
      </c>
      <c r="I325" s="6">
        <v>0</v>
      </c>
      <c r="K325">
        <f t="shared" si="27"/>
        <v>0</v>
      </c>
      <c r="L325">
        <f t="shared" si="28"/>
        <v>-1642</v>
      </c>
      <c r="O325">
        <v>339</v>
      </c>
      <c r="AD325">
        <v>0</v>
      </c>
      <c r="AE325">
        <f t="shared" si="29"/>
        <v>0</v>
      </c>
    </row>
    <row r="326" spans="3:31" x14ac:dyDescent="0.25">
      <c r="C326">
        <v>148195811</v>
      </c>
      <c r="D326">
        <v>2247</v>
      </c>
      <c r="E326">
        <f t="shared" ref="E326:E389" si="30">IF(K326=0,0,D326)</f>
        <v>0</v>
      </c>
      <c r="F326">
        <f t="shared" ref="F326:F389" si="31">IF(L326=0,0,D326)</f>
        <v>2247</v>
      </c>
      <c r="G326" s="6">
        <v>0</v>
      </c>
      <c r="H326" s="6">
        <v>0</v>
      </c>
      <c r="I326" s="6">
        <v>0</v>
      </c>
      <c r="K326">
        <f t="shared" ref="K326:K389" si="32">IF(SUM(G326:I326)&gt;0,D326,0)</f>
        <v>0</v>
      </c>
      <c r="L326">
        <f t="shared" ref="L326:L389" si="33">IF(SUM(G326:I326)=0,-D326,0)</f>
        <v>-2247</v>
      </c>
      <c r="O326">
        <v>341</v>
      </c>
      <c r="AD326">
        <v>1</v>
      </c>
      <c r="AE326">
        <f t="shared" ref="AE326:AE389" si="34">IF(AD326&gt;0,D326,0)</f>
        <v>2247</v>
      </c>
    </row>
    <row r="327" spans="3:31" x14ac:dyDescent="0.25">
      <c r="C327">
        <v>148802151</v>
      </c>
      <c r="D327">
        <v>287</v>
      </c>
      <c r="E327">
        <f t="shared" si="30"/>
        <v>287</v>
      </c>
      <c r="F327">
        <f t="shared" si="31"/>
        <v>0</v>
      </c>
      <c r="G327" s="6">
        <v>1</v>
      </c>
      <c r="H327" s="6">
        <v>1</v>
      </c>
      <c r="I327" s="6">
        <v>1</v>
      </c>
      <c r="K327">
        <f t="shared" si="32"/>
        <v>287</v>
      </c>
      <c r="L327">
        <f t="shared" si="33"/>
        <v>0</v>
      </c>
      <c r="O327">
        <v>341</v>
      </c>
      <c r="AD327">
        <v>0</v>
      </c>
      <c r="AE327">
        <f t="shared" si="34"/>
        <v>0</v>
      </c>
    </row>
    <row r="328" spans="3:31" x14ac:dyDescent="0.25">
      <c r="C328">
        <v>149059801</v>
      </c>
      <c r="D328">
        <v>2997</v>
      </c>
      <c r="E328">
        <f t="shared" si="30"/>
        <v>2997</v>
      </c>
      <c r="F328">
        <f t="shared" si="31"/>
        <v>0</v>
      </c>
      <c r="G328" s="6">
        <v>1</v>
      </c>
      <c r="H328" s="6">
        <v>1</v>
      </c>
      <c r="I328" s="6">
        <v>1</v>
      </c>
      <c r="K328">
        <f t="shared" si="32"/>
        <v>2997</v>
      </c>
      <c r="L328">
        <f t="shared" si="33"/>
        <v>0</v>
      </c>
      <c r="O328">
        <v>341</v>
      </c>
      <c r="AD328">
        <v>0</v>
      </c>
      <c r="AE328">
        <f t="shared" si="34"/>
        <v>0</v>
      </c>
    </row>
    <row r="329" spans="3:31" x14ac:dyDescent="0.25">
      <c r="C329">
        <v>150124614</v>
      </c>
      <c r="D329">
        <v>306</v>
      </c>
      <c r="E329">
        <f t="shared" si="30"/>
        <v>0</v>
      </c>
      <c r="F329">
        <f t="shared" si="31"/>
        <v>306</v>
      </c>
      <c r="G329" s="6">
        <v>0</v>
      </c>
      <c r="H329" s="6">
        <v>0</v>
      </c>
      <c r="I329" s="6">
        <v>0</v>
      </c>
      <c r="K329">
        <f t="shared" si="32"/>
        <v>0</v>
      </c>
      <c r="L329">
        <f t="shared" si="33"/>
        <v>-306</v>
      </c>
      <c r="O329">
        <v>341</v>
      </c>
      <c r="AD329">
        <v>0</v>
      </c>
      <c r="AE329">
        <f t="shared" si="34"/>
        <v>0</v>
      </c>
    </row>
    <row r="330" spans="3:31" x14ac:dyDescent="0.25">
      <c r="C330">
        <v>150489133</v>
      </c>
      <c r="D330">
        <v>490</v>
      </c>
      <c r="E330">
        <f t="shared" si="30"/>
        <v>490</v>
      </c>
      <c r="F330">
        <f t="shared" si="31"/>
        <v>0</v>
      </c>
      <c r="G330" s="6">
        <v>1</v>
      </c>
      <c r="H330" s="6">
        <v>1</v>
      </c>
      <c r="I330" s="6">
        <v>0</v>
      </c>
      <c r="K330">
        <f t="shared" si="32"/>
        <v>490</v>
      </c>
      <c r="L330">
        <f t="shared" si="33"/>
        <v>0</v>
      </c>
      <c r="O330">
        <v>343</v>
      </c>
      <c r="AD330">
        <v>1</v>
      </c>
      <c r="AE330">
        <f t="shared" si="34"/>
        <v>490</v>
      </c>
    </row>
    <row r="331" spans="3:31" x14ac:dyDescent="0.25">
      <c r="C331">
        <v>150519291</v>
      </c>
      <c r="D331">
        <v>1252</v>
      </c>
      <c r="E331">
        <f t="shared" si="30"/>
        <v>0</v>
      </c>
      <c r="F331">
        <f t="shared" si="31"/>
        <v>1252</v>
      </c>
      <c r="G331" s="6">
        <v>0</v>
      </c>
      <c r="H331" s="6">
        <v>0</v>
      </c>
      <c r="I331" s="6">
        <v>0</v>
      </c>
      <c r="K331">
        <f t="shared" si="32"/>
        <v>0</v>
      </c>
      <c r="L331">
        <f t="shared" si="33"/>
        <v>-1252</v>
      </c>
      <c r="O331">
        <v>345</v>
      </c>
      <c r="AD331">
        <v>0</v>
      </c>
      <c r="AE331">
        <f t="shared" si="34"/>
        <v>0</v>
      </c>
    </row>
    <row r="332" spans="3:31" x14ac:dyDescent="0.25">
      <c r="C332">
        <v>150590133</v>
      </c>
      <c r="D332">
        <v>749</v>
      </c>
      <c r="E332">
        <f t="shared" si="30"/>
        <v>0</v>
      </c>
      <c r="F332">
        <f t="shared" si="31"/>
        <v>749</v>
      </c>
      <c r="G332" s="6">
        <v>0</v>
      </c>
      <c r="H332" s="6">
        <v>0</v>
      </c>
      <c r="I332" s="6">
        <v>0</v>
      </c>
      <c r="K332">
        <f t="shared" si="32"/>
        <v>0</v>
      </c>
      <c r="L332">
        <f t="shared" si="33"/>
        <v>-749</v>
      </c>
      <c r="O332">
        <v>349</v>
      </c>
      <c r="AD332">
        <v>0</v>
      </c>
      <c r="AE332">
        <f t="shared" si="34"/>
        <v>0</v>
      </c>
    </row>
    <row r="333" spans="3:31" x14ac:dyDescent="0.25">
      <c r="C333">
        <v>150590134</v>
      </c>
      <c r="D333">
        <v>633</v>
      </c>
      <c r="E333">
        <f t="shared" si="30"/>
        <v>0</v>
      </c>
      <c r="F333">
        <f t="shared" si="31"/>
        <v>633</v>
      </c>
      <c r="G333" s="6">
        <v>0</v>
      </c>
      <c r="H333" s="6">
        <v>0</v>
      </c>
      <c r="I333" s="6">
        <v>0</v>
      </c>
      <c r="K333">
        <f t="shared" si="32"/>
        <v>0</v>
      </c>
      <c r="L333">
        <f t="shared" si="33"/>
        <v>-633</v>
      </c>
      <c r="O333">
        <v>349</v>
      </c>
      <c r="AD333">
        <v>0</v>
      </c>
      <c r="AE333">
        <f t="shared" si="34"/>
        <v>0</v>
      </c>
    </row>
    <row r="334" spans="3:31" x14ac:dyDescent="0.25">
      <c r="C334">
        <v>153429849</v>
      </c>
      <c r="D334">
        <v>866</v>
      </c>
      <c r="E334">
        <f t="shared" si="30"/>
        <v>866</v>
      </c>
      <c r="F334">
        <f t="shared" si="31"/>
        <v>0</v>
      </c>
      <c r="G334" s="6">
        <v>0</v>
      </c>
      <c r="H334" s="6">
        <v>0</v>
      </c>
      <c r="I334" s="6">
        <v>1</v>
      </c>
      <c r="K334">
        <f t="shared" si="32"/>
        <v>866</v>
      </c>
      <c r="L334">
        <f t="shared" si="33"/>
        <v>0</v>
      </c>
      <c r="O334">
        <v>349</v>
      </c>
      <c r="AD334">
        <v>1</v>
      </c>
      <c r="AE334">
        <f t="shared" si="34"/>
        <v>866</v>
      </c>
    </row>
    <row r="335" spans="3:31" x14ac:dyDescent="0.25">
      <c r="C335">
        <v>153633369</v>
      </c>
      <c r="D335">
        <v>317</v>
      </c>
      <c r="E335">
        <f t="shared" si="30"/>
        <v>0</v>
      </c>
      <c r="F335">
        <f t="shared" si="31"/>
        <v>317</v>
      </c>
      <c r="G335" s="6">
        <v>0</v>
      </c>
      <c r="H335" s="6">
        <v>0</v>
      </c>
      <c r="I335" s="6">
        <v>0</v>
      </c>
      <c r="K335">
        <f t="shared" si="32"/>
        <v>0</v>
      </c>
      <c r="L335">
        <f t="shared" si="33"/>
        <v>-317</v>
      </c>
      <c r="O335">
        <v>351</v>
      </c>
      <c r="AD335">
        <v>1</v>
      </c>
      <c r="AE335">
        <f t="shared" si="34"/>
        <v>317</v>
      </c>
    </row>
    <row r="336" spans="3:31" x14ac:dyDescent="0.25">
      <c r="C336">
        <v>154420957</v>
      </c>
      <c r="D336">
        <v>357</v>
      </c>
      <c r="E336">
        <f t="shared" si="30"/>
        <v>0</v>
      </c>
      <c r="F336">
        <f t="shared" si="31"/>
        <v>357</v>
      </c>
      <c r="G336" s="6">
        <v>0</v>
      </c>
      <c r="H336" s="6">
        <v>0</v>
      </c>
      <c r="I336" s="6">
        <v>0</v>
      </c>
      <c r="K336">
        <f t="shared" si="32"/>
        <v>0</v>
      </c>
      <c r="L336">
        <f t="shared" si="33"/>
        <v>-357</v>
      </c>
      <c r="O336">
        <v>354</v>
      </c>
      <c r="AD336">
        <v>0</v>
      </c>
      <c r="AE336">
        <f t="shared" si="34"/>
        <v>0</v>
      </c>
    </row>
    <row r="337" spans="3:31" x14ac:dyDescent="0.25">
      <c r="C337">
        <v>154421353</v>
      </c>
      <c r="D337">
        <v>258</v>
      </c>
      <c r="E337">
        <f t="shared" si="30"/>
        <v>258</v>
      </c>
      <c r="F337">
        <f t="shared" si="31"/>
        <v>0</v>
      </c>
      <c r="G337" s="6">
        <v>1</v>
      </c>
      <c r="H337" s="6">
        <v>0</v>
      </c>
      <c r="I337" s="6">
        <v>1</v>
      </c>
      <c r="K337">
        <f t="shared" si="32"/>
        <v>258</v>
      </c>
      <c r="L337">
        <f t="shared" si="33"/>
        <v>0</v>
      </c>
      <c r="O337">
        <v>354</v>
      </c>
      <c r="AD337">
        <v>1</v>
      </c>
      <c r="AE337">
        <f t="shared" si="34"/>
        <v>258</v>
      </c>
    </row>
    <row r="338" spans="3:31" x14ac:dyDescent="0.25">
      <c r="C338">
        <v>154840644</v>
      </c>
      <c r="D338">
        <v>332</v>
      </c>
      <c r="E338">
        <f t="shared" si="30"/>
        <v>332</v>
      </c>
      <c r="F338">
        <f t="shared" si="31"/>
        <v>0</v>
      </c>
      <c r="G338" s="6">
        <v>1</v>
      </c>
      <c r="H338" s="6">
        <v>1</v>
      </c>
      <c r="I338" s="6">
        <v>0</v>
      </c>
      <c r="K338">
        <f t="shared" si="32"/>
        <v>332</v>
      </c>
      <c r="L338">
        <f t="shared" si="33"/>
        <v>0</v>
      </c>
      <c r="O338">
        <v>357</v>
      </c>
      <c r="AD338">
        <v>1</v>
      </c>
      <c r="AE338">
        <f t="shared" si="34"/>
        <v>332</v>
      </c>
    </row>
    <row r="339" spans="3:31" x14ac:dyDescent="0.25">
      <c r="C339">
        <v>154845888</v>
      </c>
      <c r="D339">
        <v>575</v>
      </c>
      <c r="E339">
        <f t="shared" si="30"/>
        <v>0</v>
      </c>
      <c r="F339">
        <f t="shared" si="31"/>
        <v>575</v>
      </c>
      <c r="G339" s="6">
        <v>0</v>
      </c>
      <c r="H339" s="6">
        <v>0</v>
      </c>
      <c r="I339" s="6">
        <v>0</v>
      </c>
      <c r="K339">
        <f t="shared" si="32"/>
        <v>0</v>
      </c>
      <c r="L339">
        <f t="shared" si="33"/>
        <v>-575</v>
      </c>
      <c r="O339">
        <v>358</v>
      </c>
      <c r="AD339">
        <v>0</v>
      </c>
      <c r="AE339">
        <f t="shared" si="34"/>
        <v>0</v>
      </c>
    </row>
    <row r="340" spans="3:31" x14ac:dyDescent="0.25">
      <c r="C340">
        <v>154845901</v>
      </c>
      <c r="D340">
        <v>700</v>
      </c>
      <c r="E340">
        <f t="shared" si="30"/>
        <v>0</v>
      </c>
      <c r="F340">
        <f t="shared" si="31"/>
        <v>700</v>
      </c>
      <c r="G340" s="6">
        <v>0</v>
      </c>
      <c r="H340" s="6">
        <v>0</v>
      </c>
      <c r="I340" s="6">
        <v>0</v>
      </c>
      <c r="K340">
        <f t="shared" si="32"/>
        <v>0</v>
      </c>
      <c r="L340">
        <f t="shared" si="33"/>
        <v>-700</v>
      </c>
      <c r="O340">
        <v>359</v>
      </c>
      <c r="AD340">
        <v>0</v>
      </c>
      <c r="AE340">
        <f t="shared" si="34"/>
        <v>0</v>
      </c>
    </row>
    <row r="341" spans="3:31" x14ac:dyDescent="0.25">
      <c r="C341">
        <v>154846605</v>
      </c>
      <c r="D341">
        <v>618</v>
      </c>
      <c r="E341">
        <f t="shared" si="30"/>
        <v>618</v>
      </c>
      <c r="F341">
        <f t="shared" si="31"/>
        <v>0</v>
      </c>
      <c r="G341" s="6">
        <v>1</v>
      </c>
      <c r="H341" s="6">
        <v>1</v>
      </c>
      <c r="I341" s="6">
        <v>0</v>
      </c>
      <c r="K341">
        <f t="shared" si="32"/>
        <v>618</v>
      </c>
      <c r="L341">
        <f t="shared" si="33"/>
        <v>0</v>
      </c>
      <c r="O341">
        <v>360</v>
      </c>
      <c r="AD341">
        <v>0</v>
      </c>
      <c r="AE341">
        <f t="shared" si="34"/>
        <v>0</v>
      </c>
    </row>
    <row r="342" spans="3:31" x14ac:dyDescent="0.25">
      <c r="C342">
        <v>156512561</v>
      </c>
      <c r="D342">
        <v>375</v>
      </c>
      <c r="E342">
        <f t="shared" si="30"/>
        <v>375</v>
      </c>
      <c r="F342">
        <f t="shared" si="31"/>
        <v>0</v>
      </c>
      <c r="G342" s="6">
        <v>1</v>
      </c>
      <c r="H342" s="6">
        <v>1</v>
      </c>
      <c r="I342" s="6">
        <v>1</v>
      </c>
      <c r="K342">
        <f t="shared" si="32"/>
        <v>375</v>
      </c>
      <c r="L342">
        <f t="shared" si="33"/>
        <v>0</v>
      </c>
      <c r="O342">
        <v>363</v>
      </c>
      <c r="AD342">
        <v>0</v>
      </c>
      <c r="AE342">
        <f t="shared" si="34"/>
        <v>0</v>
      </c>
    </row>
    <row r="343" spans="3:31" x14ac:dyDescent="0.25">
      <c r="C343">
        <v>157468327</v>
      </c>
      <c r="D343">
        <v>1021</v>
      </c>
      <c r="E343">
        <f t="shared" si="30"/>
        <v>0</v>
      </c>
      <c r="F343">
        <f t="shared" si="31"/>
        <v>1021</v>
      </c>
      <c r="G343" s="6">
        <v>0</v>
      </c>
      <c r="H343" s="6">
        <v>0</v>
      </c>
      <c r="I343" s="6">
        <v>0</v>
      </c>
      <c r="K343">
        <f t="shared" si="32"/>
        <v>0</v>
      </c>
      <c r="L343">
        <f t="shared" si="33"/>
        <v>-1021</v>
      </c>
      <c r="O343">
        <v>363</v>
      </c>
      <c r="AD343">
        <v>0</v>
      </c>
      <c r="AE343">
        <f t="shared" si="34"/>
        <v>0</v>
      </c>
    </row>
    <row r="344" spans="3:31" x14ac:dyDescent="0.25">
      <c r="C344">
        <v>157468361</v>
      </c>
      <c r="D344">
        <v>1246</v>
      </c>
      <c r="E344">
        <f t="shared" si="30"/>
        <v>0</v>
      </c>
      <c r="F344">
        <f t="shared" si="31"/>
        <v>1246</v>
      </c>
      <c r="G344" s="6">
        <v>0</v>
      </c>
      <c r="H344" s="6">
        <v>0</v>
      </c>
      <c r="I344" s="6">
        <v>0</v>
      </c>
      <c r="K344">
        <f t="shared" si="32"/>
        <v>0</v>
      </c>
      <c r="L344">
        <f t="shared" si="33"/>
        <v>-1246</v>
      </c>
      <c r="O344">
        <v>372</v>
      </c>
      <c r="AD344">
        <v>1</v>
      </c>
      <c r="AE344">
        <f t="shared" si="34"/>
        <v>1246</v>
      </c>
    </row>
    <row r="345" spans="3:31" x14ac:dyDescent="0.25">
      <c r="C345">
        <v>158195277</v>
      </c>
      <c r="D345">
        <v>6159</v>
      </c>
      <c r="E345">
        <f t="shared" si="30"/>
        <v>6159</v>
      </c>
      <c r="F345">
        <f t="shared" si="31"/>
        <v>0</v>
      </c>
      <c r="G345" s="6">
        <v>0</v>
      </c>
      <c r="H345" s="6">
        <v>0</v>
      </c>
      <c r="I345" s="6">
        <v>1</v>
      </c>
      <c r="K345">
        <f t="shared" si="32"/>
        <v>6159</v>
      </c>
      <c r="L345">
        <f t="shared" si="33"/>
        <v>0</v>
      </c>
      <c r="O345">
        <v>375</v>
      </c>
      <c r="AD345">
        <v>0</v>
      </c>
      <c r="AE345">
        <f t="shared" si="34"/>
        <v>0</v>
      </c>
    </row>
    <row r="346" spans="3:31" x14ac:dyDescent="0.25">
      <c r="C346">
        <v>158247773</v>
      </c>
      <c r="D346">
        <v>515</v>
      </c>
      <c r="E346">
        <f t="shared" si="30"/>
        <v>515</v>
      </c>
      <c r="F346">
        <f t="shared" si="31"/>
        <v>0</v>
      </c>
      <c r="G346" s="6">
        <v>1</v>
      </c>
      <c r="H346" s="6">
        <v>1</v>
      </c>
      <c r="I346" s="6">
        <v>1</v>
      </c>
      <c r="K346">
        <f t="shared" si="32"/>
        <v>515</v>
      </c>
      <c r="L346">
        <f t="shared" si="33"/>
        <v>0</v>
      </c>
      <c r="O346">
        <v>376</v>
      </c>
      <c r="AD346">
        <v>0</v>
      </c>
      <c r="AE346">
        <f t="shared" si="34"/>
        <v>0</v>
      </c>
    </row>
    <row r="347" spans="3:31" x14ac:dyDescent="0.25">
      <c r="C347">
        <v>158248609</v>
      </c>
      <c r="D347">
        <v>597</v>
      </c>
      <c r="E347">
        <f t="shared" si="30"/>
        <v>597</v>
      </c>
      <c r="F347">
        <f t="shared" si="31"/>
        <v>0</v>
      </c>
      <c r="G347" s="6">
        <v>1</v>
      </c>
      <c r="H347" s="6">
        <v>1</v>
      </c>
      <c r="I347" s="6">
        <v>1</v>
      </c>
      <c r="K347">
        <f t="shared" si="32"/>
        <v>597</v>
      </c>
      <c r="L347">
        <f t="shared" si="33"/>
        <v>0</v>
      </c>
      <c r="O347">
        <v>378</v>
      </c>
      <c r="AD347">
        <v>0</v>
      </c>
      <c r="AE347">
        <f t="shared" si="34"/>
        <v>0</v>
      </c>
    </row>
    <row r="348" spans="3:31" x14ac:dyDescent="0.25">
      <c r="C348">
        <v>158548362</v>
      </c>
      <c r="D348">
        <v>308</v>
      </c>
      <c r="E348">
        <f t="shared" si="30"/>
        <v>0</v>
      </c>
      <c r="F348">
        <f t="shared" si="31"/>
        <v>308</v>
      </c>
      <c r="G348" s="6">
        <v>0</v>
      </c>
      <c r="H348" s="6">
        <v>0</v>
      </c>
      <c r="I348" s="6">
        <v>0</v>
      </c>
      <c r="K348">
        <f t="shared" si="32"/>
        <v>0</v>
      </c>
      <c r="L348">
        <f t="shared" si="33"/>
        <v>-308</v>
      </c>
      <c r="O348">
        <v>400</v>
      </c>
      <c r="AD348">
        <v>1</v>
      </c>
      <c r="AE348">
        <f t="shared" si="34"/>
        <v>308</v>
      </c>
    </row>
    <row r="349" spans="3:31" x14ac:dyDescent="0.25">
      <c r="C349">
        <v>158638839</v>
      </c>
      <c r="D349">
        <v>3061</v>
      </c>
      <c r="E349">
        <f t="shared" si="30"/>
        <v>3061</v>
      </c>
      <c r="F349">
        <f t="shared" si="31"/>
        <v>0</v>
      </c>
      <c r="G349" s="6">
        <v>1</v>
      </c>
      <c r="H349" s="6">
        <v>1</v>
      </c>
      <c r="I349" s="6">
        <v>1</v>
      </c>
      <c r="K349">
        <f t="shared" si="32"/>
        <v>3061</v>
      </c>
      <c r="L349">
        <f t="shared" si="33"/>
        <v>0</v>
      </c>
      <c r="O349">
        <v>438</v>
      </c>
      <c r="AD349">
        <v>0</v>
      </c>
      <c r="AE349">
        <f t="shared" si="34"/>
        <v>0</v>
      </c>
    </row>
    <row r="350" spans="3:31" x14ac:dyDescent="0.25">
      <c r="C350">
        <v>158670377</v>
      </c>
      <c r="D350">
        <v>325</v>
      </c>
      <c r="E350">
        <f t="shared" si="30"/>
        <v>325</v>
      </c>
      <c r="F350">
        <f t="shared" si="31"/>
        <v>0</v>
      </c>
      <c r="G350" s="6">
        <v>1</v>
      </c>
      <c r="H350" s="6">
        <v>1</v>
      </c>
      <c r="I350" s="6">
        <v>1</v>
      </c>
      <c r="K350">
        <f t="shared" si="32"/>
        <v>325</v>
      </c>
      <c r="L350">
        <f t="shared" si="33"/>
        <v>0</v>
      </c>
      <c r="O350">
        <v>440</v>
      </c>
      <c r="AD350">
        <v>0</v>
      </c>
      <c r="AE350">
        <f t="shared" si="34"/>
        <v>0</v>
      </c>
    </row>
    <row r="351" spans="3:31" x14ac:dyDescent="0.25">
      <c r="C351">
        <v>158769743</v>
      </c>
      <c r="D351">
        <v>266</v>
      </c>
      <c r="E351">
        <f t="shared" si="30"/>
        <v>266</v>
      </c>
      <c r="F351">
        <f t="shared" si="31"/>
        <v>0</v>
      </c>
      <c r="G351" s="6">
        <v>1</v>
      </c>
      <c r="H351" s="6">
        <v>1</v>
      </c>
      <c r="I351" s="6">
        <v>1</v>
      </c>
      <c r="K351">
        <f t="shared" si="32"/>
        <v>266</v>
      </c>
      <c r="L351">
        <f t="shared" si="33"/>
        <v>0</v>
      </c>
      <c r="O351">
        <v>449</v>
      </c>
      <c r="AD351">
        <v>0</v>
      </c>
      <c r="AE351">
        <f t="shared" si="34"/>
        <v>0</v>
      </c>
    </row>
    <row r="352" spans="3:31" x14ac:dyDescent="0.25">
      <c r="C352">
        <v>159122172</v>
      </c>
      <c r="D352">
        <v>313</v>
      </c>
      <c r="E352">
        <f t="shared" si="30"/>
        <v>313</v>
      </c>
      <c r="F352">
        <f t="shared" si="31"/>
        <v>0</v>
      </c>
      <c r="G352" s="6">
        <v>1</v>
      </c>
      <c r="H352" s="6">
        <v>1</v>
      </c>
      <c r="I352" s="6">
        <v>1</v>
      </c>
      <c r="K352">
        <f t="shared" si="32"/>
        <v>313</v>
      </c>
      <c r="L352">
        <f t="shared" si="33"/>
        <v>0</v>
      </c>
      <c r="O352">
        <v>472</v>
      </c>
      <c r="AD352">
        <v>1</v>
      </c>
      <c r="AE352">
        <f t="shared" si="34"/>
        <v>313</v>
      </c>
    </row>
    <row r="353" spans="3:31" x14ac:dyDescent="0.25">
      <c r="C353">
        <v>159204426</v>
      </c>
      <c r="D353">
        <v>330</v>
      </c>
      <c r="E353">
        <f t="shared" si="30"/>
        <v>0</v>
      </c>
      <c r="F353">
        <f t="shared" si="31"/>
        <v>330</v>
      </c>
      <c r="G353" s="6">
        <v>0</v>
      </c>
      <c r="H353" s="6">
        <v>0</v>
      </c>
      <c r="I353" s="6">
        <v>0</v>
      </c>
      <c r="K353">
        <f t="shared" si="32"/>
        <v>0</v>
      </c>
      <c r="L353">
        <f t="shared" si="33"/>
        <v>-330</v>
      </c>
      <c r="O353">
        <v>480</v>
      </c>
      <c r="AD353">
        <v>1</v>
      </c>
      <c r="AE353">
        <f t="shared" si="34"/>
        <v>330</v>
      </c>
    </row>
    <row r="354" spans="3:31" x14ac:dyDescent="0.25">
      <c r="C354">
        <v>160025896</v>
      </c>
      <c r="D354">
        <v>339</v>
      </c>
      <c r="E354">
        <f t="shared" si="30"/>
        <v>339</v>
      </c>
      <c r="F354">
        <f t="shared" si="31"/>
        <v>0</v>
      </c>
      <c r="G354" s="6">
        <v>1</v>
      </c>
      <c r="H354" s="6">
        <v>0</v>
      </c>
      <c r="I354" s="6">
        <v>0</v>
      </c>
      <c r="K354">
        <f t="shared" si="32"/>
        <v>339</v>
      </c>
      <c r="L354">
        <f t="shared" si="33"/>
        <v>0</v>
      </c>
      <c r="O354">
        <v>490</v>
      </c>
      <c r="AD354">
        <v>0</v>
      </c>
      <c r="AE354">
        <f t="shared" si="34"/>
        <v>0</v>
      </c>
    </row>
    <row r="355" spans="3:31" x14ac:dyDescent="0.25">
      <c r="C355">
        <v>160348545</v>
      </c>
      <c r="D355">
        <v>336</v>
      </c>
      <c r="E355">
        <f t="shared" si="30"/>
        <v>336</v>
      </c>
      <c r="F355">
        <f t="shared" si="31"/>
        <v>0</v>
      </c>
      <c r="G355" s="6">
        <v>1</v>
      </c>
      <c r="H355" s="6">
        <v>1</v>
      </c>
      <c r="I355" s="6">
        <v>1</v>
      </c>
      <c r="K355">
        <f t="shared" si="32"/>
        <v>336</v>
      </c>
      <c r="L355">
        <f t="shared" si="33"/>
        <v>0</v>
      </c>
      <c r="O355">
        <v>491</v>
      </c>
      <c r="AD355">
        <v>0</v>
      </c>
      <c r="AE355">
        <f t="shared" si="34"/>
        <v>0</v>
      </c>
    </row>
    <row r="356" spans="3:31" x14ac:dyDescent="0.25">
      <c r="C356">
        <v>160348788</v>
      </c>
      <c r="D356">
        <v>480</v>
      </c>
      <c r="E356">
        <f t="shared" si="30"/>
        <v>0</v>
      </c>
      <c r="F356">
        <f t="shared" si="31"/>
        <v>480</v>
      </c>
      <c r="G356" s="6">
        <v>0</v>
      </c>
      <c r="H356" s="6">
        <v>0</v>
      </c>
      <c r="I356" s="6">
        <v>0</v>
      </c>
      <c r="K356">
        <f t="shared" si="32"/>
        <v>0</v>
      </c>
      <c r="L356">
        <f t="shared" si="33"/>
        <v>-480</v>
      </c>
      <c r="O356">
        <v>493</v>
      </c>
      <c r="AD356">
        <v>0</v>
      </c>
      <c r="AE356">
        <f t="shared" si="34"/>
        <v>0</v>
      </c>
    </row>
    <row r="357" spans="3:31" x14ac:dyDescent="0.25">
      <c r="C357">
        <v>160639998</v>
      </c>
      <c r="D357">
        <v>3406</v>
      </c>
      <c r="E357">
        <f t="shared" si="30"/>
        <v>3406</v>
      </c>
      <c r="F357">
        <f t="shared" si="31"/>
        <v>0</v>
      </c>
      <c r="G357" s="6">
        <v>1</v>
      </c>
      <c r="H357" s="6">
        <v>1</v>
      </c>
      <c r="I357" s="6">
        <v>1</v>
      </c>
      <c r="K357">
        <f t="shared" si="32"/>
        <v>3406</v>
      </c>
      <c r="L357">
        <f t="shared" si="33"/>
        <v>0</v>
      </c>
      <c r="O357">
        <v>507</v>
      </c>
      <c r="AD357">
        <v>0</v>
      </c>
      <c r="AE357">
        <f t="shared" si="34"/>
        <v>0</v>
      </c>
    </row>
    <row r="358" spans="3:31" x14ac:dyDescent="0.25">
      <c r="C358">
        <v>160656528</v>
      </c>
      <c r="D358">
        <v>357</v>
      </c>
      <c r="E358">
        <f t="shared" si="30"/>
        <v>357</v>
      </c>
      <c r="F358">
        <f t="shared" si="31"/>
        <v>0</v>
      </c>
      <c r="G358" s="6">
        <v>1</v>
      </c>
      <c r="H358" s="6">
        <v>1</v>
      </c>
      <c r="I358" s="6">
        <v>1</v>
      </c>
      <c r="K358">
        <f t="shared" si="32"/>
        <v>357</v>
      </c>
      <c r="L358">
        <f t="shared" si="33"/>
        <v>0</v>
      </c>
      <c r="O358">
        <v>515</v>
      </c>
      <c r="AD358">
        <v>0</v>
      </c>
      <c r="AE358">
        <f t="shared" si="34"/>
        <v>0</v>
      </c>
    </row>
    <row r="359" spans="3:31" x14ac:dyDescent="0.25">
      <c r="C359">
        <v>160720181</v>
      </c>
      <c r="D359">
        <v>262</v>
      </c>
      <c r="E359">
        <f t="shared" si="30"/>
        <v>0</v>
      </c>
      <c r="F359">
        <f t="shared" si="31"/>
        <v>262</v>
      </c>
      <c r="G359" s="6">
        <v>0</v>
      </c>
      <c r="H359" s="6">
        <v>0</v>
      </c>
      <c r="I359" s="6">
        <v>0</v>
      </c>
      <c r="K359">
        <f t="shared" si="32"/>
        <v>0</v>
      </c>
      <c r="L359">
        <f t="shared" si="33"/>
        <v>-262</v>
      </c>
      <c r="O359">
        <v>517</v>
      </c>
      <c r="AD359">
        <v>0</v>
      </c>
      <c r="AE359">
        <f t="shared" si="34"/>
        <v>0</v>
      </c>
    </row>
    <row r="360" spans="3:31" x14ac:dyDescent="0.25">
      <c r="C360">
        <v>160877754</v>
      </c>
      <c r="D360">
        <v>1235</v>
      </c>
      <c r="E360">
        <f t="shared" si="30"/>
        <v>0</v>
      </c>
      <c r="F360">
        <f t="shared" si="31"/>
        <v>1235</v>
      </c>
      <c r="G360" s="6">
        <v>0</v>
      </c>
      <c r="H360" s="6">
        <v>0</v>
      </c>
      <c r="I360" s="6">
        <v>0</v>
      </c>
      <c r="K360">
        <f t="shared" si="32"/>
        <v>0</v>
      </c>
      <c r="L360">
        <f t="shared" si="33"/>
        <v>-1235</v>
      </c>
      <c r="O360">
        <v>536</v>
      </c>
      <c r="AD360">
        <v>0</v>
      </c>
      <c r="AE360">
        <f t="shared" si="34"/>
        <v>0</v>
      </c>
    </row>
    <row r="361" spans="3:31" x14ac:dyDescent="0.25">
      <c r="C361">
        <v>160877754</v>
      </c>
      <c r="D361">
        <v>949</v>
      </c>
      <c r="E361">
        <f t="shared" si="30"/>
        <v>0</v>
      </c>
      <c r="F361">
        <f t="shared" si="31"/>
        <v>949</v>
      </c>
      <c r="G361" s="6">
        <v>0</v>
      </c>
      <c r="H361" s="6">
        <v>0</v>
      </c>
      <c r="I361" s="6">
        <v>0</v>
      </c>
      <c r="K361">
        <f t="shared" si="32"/>
        <v>0</v>
      </c>
      <c r="L361">
        <f t="shared" si="33"/>
        <v>-949</v>
      </c>
      <c r="O361">
        <v>562</v>
      </c>
      <c r="AD361">
        <v>0</v>
      </c>
      <c r="AE361">
        <f t="shared" si="34"/>
        <v>0</v>
      </c>
    </row>
    <row r="362" spans="3:31" x14ac:dyDescent="0.25">
      <c r="C362">
        <v>160877820</v>
      </c>
      <c r="D362">
        <v>565</v>
      </c>
      <c r="E362">
        <f t="shared" si="30"/>
        <v>0</v>
      </c>
      <c r="F362">
        <f t="shared" si="31"/>
        <v>565</v>
      </c>
      <c r="G362" s="6">
        <v>0</v>
      </c>
      <c r="H362" s="6">
        <v>0</v>
      </c>
      <c r="I362" s="6">
        <v>0</v>
      </c>
      <c r="K362">
        <f t="shared" si="32"/>
        <v>0</v>
      </c>
      <c r="L362">
        <f t="shared" si="33"/>
        <v>-565</v>
      </c>
      <c r="O362">
        <v>566</v>
      </c>
      <c r="AD362">
        <v>0</v>
      </c>
      <c r="AE362">
        <f t="shared" si="34"/>
        <v>0</v>
      </c>
    </row>
    <row r="363" spans="3:31" x14ac:dyDescent="0.25">
      <c r="C363">
        <v>160956237</v>
      </c>
      <c r="D363">
        <v>1246</v>
      </c>
      <c r="E363">
        <f t="shared" si="30"/>
        <v>1246</v>
      </c>
      <c r="F363">
        <f t="shared" si="31"/>
        <v>0</v>
      </c>
      <c r="G363" s="6">
        <v>1</v>
      </c>
      <c r="H363" s="6">
        <v>1</v>
      </c>
      <c r="I363" s="6">
        <v>1</v>
      </c>
      <c r="K363">
        <f t="shared" si="32"/>
        <v>1246</v>
      </c>
      <c r="L363">
        <f t="shared" si="33"/>
        <v>0</v>
      </c>
      <c r="O363">
        <v>570</v>
      </c>
      <c r="AD363">
        <v>0</v>
      </c>
      <c r="AE363">
        <f t="shared" si="34"/>
        <v>0</v>
      </c>
    </row>
    <row r="364" spans="3:31" x14ac:dyDescent="0.25">
      <c r="C364">
        <v>161089651</v>
      </c>
      <c r="D364">
        <v>240</v>
      </c>
      <c r="E364">
        <f t="shared" si="30"/>
        <v>240</v>
      </c>
      <c r="F364">
        <f t="shared" si="31"/>
        <v>0</v>
      </c>
      <c r="G364" s="6">
        <v>1</v>
      </c>
      <c r="H364" s="6">
        <v>1</v>
      </c>
      <c r="I364" s="6">
        <v>1</v>
      </c>
      <c r="K364">
        <f t="shared" si="32"/>
        <v>240</v>
      </c>
      <c r="L364">
        <f t="shared" si="33"/>
        <v>0</v>
      </c>
      <c r="O364">
        <v>595</v>
      </c>
      <c r="AD364">
        <v>0</v>
      </c>
      <c r="AE364">
        <f t="shared" si="34"/>
        <v>0</v>
      </c>
    </row>
    <row r="365" spans="3:31" x14ac:dyDescent="0.25">
      <c r="C365">
        <v>161090082</v>
      </c>
      <c r="D365">
        <v>242</v>
      </c>
      <c r="E365">
        <f t="shared" si="30"/>
        <v>0</v>
      </c>
      <c r="F365">
        <f t="shared" si="31"/>
        <v>242</v>
      </c>
      <c r="G365" s="6">
        <v>0</v>
      </c>
      <c r="H365" s="6">
        <v>0</v>
      </c>
      <c r="I365" s="6">
        <v>0</v>
      </c>
      <c r="K365">
        <f t="shared" si="32"/>
        <v>0</v>
      </c>
      <c r="L365">
        <f t="shared" si="33"/>
        <v>-242</v>
      </c>
      <c r="O365">
        <v>597</v>
      </c>
      <c r="AD365">
        <v>0</v>
      </c>
      <c r="AE365">
        <f t="shared" si="34"/>
        <v>0</v>
      </c>
    </row>
    <row r="366" spans="3:31" x14ac:dyDescent="0.25">
      <c r="C366">
        <v>161270898</v>
      </c>
      <c r="D366">
        <v>976</v>
      </c>
      <c r="E366">
        <f t="shared" si="30"/>
        <v>0</v>
      </c>
      <c r="F366">
        <f t="shared" si="31"/>
        <v>976</v>
      </c>
      <c r="G366" s="6">
        <v>0</v>
      </c>
      <c r="H366" s="6">
        <v>0</v>
      </c>
      <c r="I366" s="6">
        <v>0</v>
      </c>
      <c r="K366">
        <f t="shared" si="32"/>
        <v>0</v>
      </c>
      <c r="L366">
        <f t="shared" si="33"/>
        <v>-976</v>
      </c>
      <c r="O366">
        <v>599</v>
      </c>
      <c r="AD366">
        <v>0</v>
      </c>
      <c r="AE366">
        <f t="shared" si="34"/>
        <v>0</v>
      </c>
    </row>
    <row r="367" spans="3:31" x14ac:dyDescent="0.25">
      <c r="C367">
        <v>161270905</v>
      </c>
      <c r="D367">
        <v>5064</v>
      </c>
      <c r="E367">
        <f t="shared" si="30"/>
        <v>0</v>
      </c>
      <c r="F367">
        <f t="shared" si="31"/>
        <v>5064</v>
      </c>
      <c r="G367" s="6">
        <v>0</v>
      </c>
      <c r="H367" s="6">
        <v>0</v>
      </c>
      <c r="I367" s="6">
        <v>0</v>
      </c>
      <c r="K367">
        <f t="shared" si="32"/>
        <v>0</v>
      </c>
      <c r="L367">
        <f t="shared" si="33"/>
        <v>-5064</v>
      </c>
      <c r="O367">
        <v>610</v>
      </c>
      <c r="AD367">
        <v>1</v>
      </c>
      <c r="AE367">
        <f t="shared" si="34"/>
        <v>5064</v>
      </c>
    </row>
    <row r="368" spans="3:31" x14ac:dyDescent="0.25">
      <c r="C368">
        <v>161277046</v>
      </c>
      <c r="D368">
        <v>1113</v>
      </c>
      <c r="E368">
        <f t="shared" si="30"/>
        <v>0</v>
      </c>
      <c r="F368">
        <f t="shared" si="31"/>
        <v>1113</v>
      </c>
      <c r="G368" s="6">
        <v>0</v>
      </c>
      <c r="H368" s="6">
        <v>0</v>
      </c>
      <c r="I368" s="6">
        <v>0</v>
      </c>
      <c r="K368">
        <f t="shared" si="32"/>
        <v>0</v>
      </c>
      <c r="L368">
        <f t="shared" si="33"/>
        <v>-1113</v>
      </c>
      <c r="O368">
        <v>611</v>
      </c>
      <c r="AD368">
        <v>1</v>
      </c>
      <c r="AE368">
        <f t="shared" si="34"/>
        <v>1113</v>
      </c>
    </row>
    <row r="369" spans="3:31" x14ac:dyDescent="0.25">
      <c r="C369">
        <v>161784948</v>
      </c>
      <c r="D369">
        <v>300</v>
      </c>
      <c r="E369">
        <f t="shared" si="30"/>
        <v>300</v>
      </c>
      <c r="F369">
        <f t="shared" si="31"/>
        <v>0</v>
      </c>
      <c r="G369" s="6">
        <v>1</v>
      </c>
      <c r="H369" s="6">
        <v>1</v>
      </c>
      <c r="I369" s="6">
        <v>1</v>
      </c>
      <c r="K369">
        <f t="shared" si="32"/>
        <v>300</v>
      </c>
      <c r="L369">
        <f t="shared" si="33"/>
        <v>0</v>
      </c>
      <c r="O369">
        <v>613</v>
      </c>
      <c r="AD369">
        <v>0</v>
      </c>
      <c r="AE369">
        <f t="shared" si="34"/>
        <v>0</v>
      </c>
    </row>
    <row r="370" spans="3:31" x14ac:dyDescent="0.25">
      <c r="C370">
        <v>162181256</v>
      </c>
      <c r="D370">
        <v>4015</v>
      </c>
      <c r="E370">
        <f t="shared" si="30"/>
        <v>0</v>
      </c>
      <c r="F370">
        <f t="shared" si="31"/>
        <v>4015</v>
      </c>
      <c r="G370" s="6">
        <v>0</v>
      </c>
      <c r="H370" s="6">
        <v>0</v>
      </c>
      <c r="I370" s="6">
        <v>0</v>
      </c>
      <c r="K370">
        <f t="shared" si="32"/>
        <v>0</v>
      </c>
      <c r="L370">
        <f t="shared" si="33"/>
        <v>-4015</v>
      </c>
      <c r="O370">
        <v>616</v>
      </c>
      <c r="AD370">
        <v>1</v>
      </c>
      <c r="AE370">
        <f t="shared" si="34"/>
        <v>4015</v>
      </c>
    </row>
    <row r="371" spans="3:31" x14ac:dyDescent="0.25">
      <c r="C371">
        <v>162181258</v>
      </c>
      <c r="D371">
        <v>3974</v>
      </c>
      <c r="E371">
        <f t="shared" si="30"/>
        <v>0</v>
      </c>
      <c r="F371">
        <f t="shared" si="31"/>
        <v>3974</v>
      </c>
      <c r="G371" s="6">
        <v>0</v>
      </c>
      <c r="H371" s="6">
        <v>0</v>
      </c>
      <c r="I371" s="6">
        <v>0</v>
      </c>
      <c r="K371">
        <f t="shared" si="32"/>
        <v>0</v>
      </c>
      <c r="L371">
        <f t="shared" si="33"/>
        <v>-3974</v>
      </c>
      <c r="O371">
        <v>618</v>
      </c>
      <c r="AD371">
        <v>1</v>
      </c>
      <c r="AE371">
        <f t="shared" si="34"/>
        <v>3974</v>
      </c>
    </row>
    <row r="372" spans="3:31" x14ac:dyDescent="0.25">
      <c r="C372">
        <v>162372018</v>
      </c>
      <c r="D372">
        <v>2400</v>
      </c>
      <c r="E372">
        <f t="shared" si="30"/>
        <v>2400</v>
      </c>
      <c r="F372">
        <f t="shared" si="31"/>
        <v>0</v>
      </c>
      <c r="G372" s="6">
        <v>1</v>
      </c>
      <c r="H372" s="6">
        <v>1</v>
      </c>
      <c r="I372" s="6">
        <v>1</v>
      </c>
      <c r="K372">
        <f t="shared" si="32"/>
        <v>2400</v>
      </c>
      <c r="L372">
        <f t="shared" si="33"/>
        <v>0</v>
      </c>
      <c r="O372">
        <v>625</v>
      </c>
      <c r="AD372">
        <v>0</v>
      </c>
      <c r="AE372">
        <f t="shared" si="34"/>
        <v>0</v>
      </c>
    </row>
    <row r="373" spans="3:31" x14ac:dyDescent="0.25">
      <c r="C373">
        <v>163190366</v>
      </c>
      <c r="D373">
        <v>319</v>
      </c>
      <c r="E373">
        <f t="shared" si="30"/>
        <v>0</v>
      </c>
      <c r="F373">
        <f t="shared" si="31"/>
        <v>319</v>
      </c>
      <c r="G373" s="6">
        <v>0</v>
      </c>
      <c r="H373" s="6">
        <v>0</v>
      </c>
      <c r="I373" s="6">
        <v>0</v>
      </c>
      <c r="K373">
        <f t="shared" si="32"/>
        <v>0</v>
      </c>
      <c r="L373">
        <f t="shared" si="33"/>
        <v>-319</v>
      </c>
      <c r="O373">
        <v>625</v>
      </c>
      <c r="AD373">
        <v>1</v>
      </c>
      <c r="AE373">
        <f t="shared" si="34"/>
        <v>319</v>
      </c>
    </row>
    <row r="374" spans="3:31" x14ac:dyDescent="0.25">
      <c r="C374">
        <v>163467386</v>
      </c>
      <c r="D374">
        <v>336</v>
      </c>
      <c r="E374">
        <f t="shared" si="30"/>
        <v>336</v>
      </c>
      <c r="F374">
        <f t="shared" si="31"/>
        <v>0</v>
      </c>
      <c r="G374" s="6">
        <v>1</v>
      </c>
      <c r="H374" s="6">
        <v>1</v>
      </c>
      <c r="I374" s="6">
        <v>1</v>
      </c>
      <c r="K374">
        <f t="shared" si="32"/>
        <v>336</v>
      </c>
      <c r="L374">
        <f t="shared" si="33"/>
        <v>0</v>
      </c>
      <c r="O374">
        <v>631</v>
      </c>
      <c r="AD374">
        <v>0</v>
      </c>
      <c r="AE374">
        <f t="shared" si="34"/>
        <v>0</v>
      </c>
    </row>
    <row r="375" spans="3:31" x14ac:dyDescent="0.25">
      <c r="C375">
        <v>163750299</v>
      </c>
      <c r="D375">
        <v>1542</v>
      </c>
      <c r="E375">
        <f t="shared" si="30"/>
        <v>0</v>
      </c>
      <c r="F375">
        <f t="shared" si="31"/>
        <v>1542</v>
      </c>
      <c r="G375" s="6">
        <v>0</v>
      </c>
      <c r="H375" s="6">
        <v>0</v>
      </c>
      <c r="I375" s="6">
        <v>0</v>
      </c>
      <c r="K375">
        <f t="shared" si="32"/>
        <v>0</v>
      </c>
      <c r="L375">
        <f t="shared" si="33"/>
        <v>-1542</v>
      </c>
      <c r="O375">
        <v>638</v>
      </c>
      <c r="AD375">
        <v>1</v>
      </c>
      <c r="AE375">
        <f t="shared" si="34"/>
        <v>1542</v>
      </c>
    </row>
    <row r="376" spans="3:31" x14ac:dyDescent="0.25">
      <c r="C376">
        <v>163750299</v>
      </c>
      <c r="D376">
        <v>956</v>
      </c>
      <c r="E376">
        <f t="shared" si="30"/>
        <v>956</v>
      </c>
      <c r="F376">
        <f t="shared" si="31"/>
        <v>0</v>
      </c>
      <c r="G376" s="6">
        <v>1</v>
      </c>
      <c r="H376" s="6">
        <v>1</v>
      </c>
      <c r="I376" s="6">
        <v>1</v>
      </c>
      <c r="K376">
        <f t="shared" si="32"/>
        <v>956</v>
      </c>
      <c r="L376">
        <f t="shared" si="33"/>
        <v>0</v>
      </c>
      <c r="O376">
        <v>643</v>
      </c>
      <c r="AD376">
        <v>0</v>
      </c>
      <c r="AE376">
        <f t="shared" si="34"/>
        <v>0</v>
      </c>
    </row>
    <row r="377" spans="3:31" x14ac:dyDescent="0.25">
      <c r="C377">
        <v>165049373</v>
      </c>
      <c r="D377">
        <v>913</v>
      </c>
      <c r="E377">
        <f t="shared" si="30"/>
        <v>913</v>
      </c>
      <c r="F377">
        <f t="shared" si="31"/>
        <v>0</v>
      </c>
      <c r="G377" s="6">
        <v>1</v>
      </c>
      <c r="H377" s="6">
        <v>1</v>
      </c>
      <c r="I377" s="6">
        <v>1</v>
      </c>
      <c r="K377">
        <f t="shared" si="32"/>
        <v>913</v>
      </c>
      <c r="L377">
        <f t="shared" si="33"/>
        <v>0</v>
      </c>
      <c r="O377">
        <v>647</v>
      </c>
      <c r="AD377">
        <v>0</v>
      </c>
      <c r="AE377">
        <f t="shared" si="34"/>
        <v>0</v>
      </c>
    </row>
    <row r="378" spans="3:31" x14ac:dyDescent="0.25">
      <c r="C378">
        <v>165186930</v>
      </c>
      <c r="D378">
        <v>291</v>
      </c>
      <c r="E378">
        <f t="shared" si="30"/>
        <v>0</v>
      </c>
      <c r="F378">
        <f t="shared" si="31"/>
        <v>291</v>
      </c>
      <c r="G378" s="6">
        <v>0</v>
      </c>
      <c r="H378" s="6">
        <v>0</v>
      </c>
      <c r="I378" s="6">
        <v>0</v>
      </c>
      <c r="K378">
        <f t="shared" si="32"/>
        <v>0</v>
      </c>
      <c r="L378">
        <f t="shared" si="33"/>
        <v>-291</v>
      </c>
      <c r="O378">
        <v>656</v>
      </c>
      <c r="AD378">
        <v>1</v>
      </c>
      <c r="AE378">
        <f t="shared" si="34"/>
        <v>291</v>
      </c>
    </row>
    <row r="379" spans="3:31" x14ac:dyDescent="0.25">
      <c r="C379">
        <v>166032414</v>
      </c>
      <c r="D379">
        <v>589</v>
      </c>
      <c r="E379">
        <f t="shared" si="30"/>
        <v>0</v>
      </c>
      <c r="F379">
        <f t="shared" si="31"/>
        <v>589</v>
      </c>
      <c r="G379" s="6">
        <v>0</v>
      </c>
      <c r="H379" s="6">
        <v>0</v>
      </c>
      <c r="I379" s="6">
        <v>0</v>
      </c>
      <c r="K379">
        <f t="shared" si="32"/>
        <v>0</v>
      </c>
      <c r="L379">
        <f t="shared" si="33"/>
        <v>-589</v>
      </c>
      <c r="O379">
        <v>667</v>
      </c>
      <c r="AD379">
        <v>1</v>
      </c>
      <c r="AE379">
        <f t="shared" si="34"/>
        <v>589</v>
      </c>
    </row>
    <row r="380" spans="3:31" x14ac:dyDescent="0.25">
      <c r="C380">
        <v>166091495</v>
      </c>
      <c r="D380">
        <v>472</v>
      </c>
      <c r="E380">
        <f t="shared" si="30"/>
        <v>472</v>
      </c>
      <c r="F380">
        <f t="shared" si="31"/>
        <v>0</v>
      </c>
      <c r="G380" s="6">
        <v>1</v>
      </c>
      <c r="H380" s="6">
        <v>1</v>
      </c>
      <c r="I380" s="6">
        <v>1</v>
      </c>
      <c r="K380">
        <f t="shared" si="32"/>
        <v>472</v>
      </c>
      <c r="L380">
        <f t="shared" si="33"/>
        <v>0</v>
      </c>
      <c r="O380">
        <v>673</v>
      </c>
      <c r="AD380">
        <v>0</v>
      </c>
      <c r="AE380">
        <f t="shared" si="34"/>
        <v>0</v>
      </c>
    </row>
    <row r="381" spans="3:31" x14ac:dyDescent="0.25">
      <c r="C381">
        <v>166162641</v>
      </c>
      <c r="D381">
        <v>438</v>
      </c>
      <c r="E381">
        <f t="shared" si="30"/>
        <v>0</v>
      </c>
      <c r="F381">
        <f t="shared" si="31"/>
        <v>438</v>
      </c>
      <c r="G381" s="6">
        <v>0</v>
      </c>
      <c r="H381" s="6">
        <v>0</v>
      </c>
      <c r="I381" s="6">
        <v>0</v>
      </c>
      <c r="K381">
        <f t="shared" si="32"/>
        <v>0</v>
      </c>
      <c r="L381">
        <f t="shared" si="33"/>
        <v>-438</v>
      </c>
      <c r="O381">
        <v>687</v>
      </c>
      <c r="AD381">
        <v>0</v>
      </c>
      <c r="AE381">
        <f t="shared" si="34"/>
        <v>0</v>
      </c>
    </row>
    <row r="382" spans="3:31" x14ac:dyDescent="0.25">
      <c r="C382">
        <v>166253250</v>
      </c>
      <c r="D382">
        <v>583</v>
      </c>
      <c r="E382">
        <f t="shared" si="30"/>
        <v>0</v>
      </c>
      <c r="F382">
        <f t="shared" si="31"/>
        <v>583</v>
      </c>
      <c r="G382" s="6">
        <v>0</v>
      </c>
      <c r="H382" s="6">
        <v>0</v>
      </c>
      <c r="I382" s="6">
        <v>0</v>
      </c>
      <c r="K382">
        <f t="shared" si="32"/>
        <v>0</v>
      </c>
      <c r="L382">
        <f t="shared" si="33"/>
        <v>-583</v>
      </c>
      <c r="O382">
        <v>687</v>
      </c>
      <c r="AD382">
        <v>1</v>
      </c>
      <c r="AE382">
        <f t="shared" si="34"/>
        <v>583</v>
      </c>
    </row>
    <row r="383" spans="3:31" x14ac:dyDescent="0.25">
      <c r="C383">
        <v>166279892</v>
      </c>
      <c r="D383">
        <v>331</v>
      </c>
      <c r="E383">
        <f t="shared" si="30"/>
        <v>0</v>
      </c>
      <c r="F383">
        <f t="shared" si="31"/>
        <v>331</v>
      </c>
      <c r="G383" s="6">
        <v>0</v>
      </c>
      <c r="H383" s="6">
        <v>0</v>
      </c>
      <c r="I383" s="6">
        <v>0</v>
      </c>
      <c r="K383">
        <f t="shared" si="32"/>
        <v>0</v>
      </c>
      <c r="L383">
        <f t="shared" si="33"/>
        <v>-331</v>
      </c>
      <c r="O383">
        <v>691</v>
      </c>
      <c r="AD383">
        <v>0</v>
      </c>
      <c r="AE383">
        <f t="shared" si="34"/>
        <v>0</v>
      </c>
    </row>
    <row r="384" spans="3:31" x14ac:dyDescent="0.25">
      <c r="C384">
        <v>166319470</v>
      </c>
      <c r="D384">
        <v>220</v>
      </c>
      <c r="E384">
        <f t="shared" si="30"/>
        <v>0</v>
      </c>
      <c r="F384">
        <f t="shared" si="31"/>
        <v>220</v>
      </c>
      <c r="G384" s="6">
        <v>0</v>
      </c>
      <c r="H384" s="6">
        <v>0</v>
      </c>
      <c r="I384" s="6">
        <v>0</v>
      </c>
      <c r="K384">
        <f t="shared" si="32"/>
        <v>0</v>
      </c>
      <c r="L384">
        <f t="shared" si="33"/>
        <v>-220</v>
      </c>
      <c r="O384">
        <v>697</v>
      </c>
      <c r="AD384">
        <v>0</v>
      </c>
      <c r="AE384">
        <f t="shared" si="34"/>
        <v>0</v>
      </c>
    </row>
    <row r="385" spans="3:31" x14ac:dyDescent="0.25">
      <c r="C385">
        <v>166444493</v>
      </c>
      <c r="D385">
        <v>1172</v>
      </c>
      <c r="E385">
        <f t="shared" si="30"/>
        <v>1172</v>
      </c>
      <c r="F385">
        <f t="shared" si="31"/>
        <v>0</v>
      </c>
      <c r="G385" s="6">
        <v>1</v>
      </c>
      <c r="H385" s="6">
        <v>1</v>
      </c>
      <c r="I385" s="6">
        <v>1</v>
      </c>
      <c r="K385">
        <f t="shared" si="32"/>
        <v>1172</v>
      </c>
      <c r="L385">
        <f t="shared" si="33"/>
        <v>0</v>
      </c>
      <c r="O385">
        <v>697</v>
      </c>
      <c r="AD385">
        <v>1</v>
      </c>
      <c r="AE385">
        <f t="shared" si="34"/>
        <v>1172</v>
      </c>
    </row>
    <row r="386" spans="3:31" x14ac:dyDescent="0.25">
      <c r="C386">
        <v>166698997</v>
      </c>
      <c r="D386">
        <v>1218</v>
      </c>
      <c r="E386">
        <f t="shared" si="30"/>
        <v>1218</v>
      </c>
      <c r="F386">
        <f t="shared" si="31"/>
        <v>0</v>
      </c>
      <c r="G386" s="6">
        <v>1</v>
      </c>
      <c r="H386" s="6">
        <v>1</v>
      </c>
      <c r="I386" s="6">
        <v>1</v>
      </c>
      <c r="K386">
        <f t="shared" si="32"/>
        <v>1218</v>
      </c>
      <c r="L386">
        <f t="shared" si="33"/>
        <v>0</v>
      </c>
      <c r="O386">
        <v>701</v>
      </c>
      <c r="AD386">
        <v>0</v>
      </c>
      <c r="AE386">
        <f t="shared" si="34"/>
        <v>0</v>
      </c>
    </row>
    <row r="387" spans="3:31" x14ac:dyDescent="0.25">
      <c r="C387">
        <v>166701224</v>
      </c>
      <c r="D387">
        <v>5532</v>
      </c>
      <c r="E387">
        <f t="shared" si="30"/>
        <v>0</v>
      </c>
      <c r="F387">
        <f t="shared" si="31"/>
        <v>5532</v>
      </c>
      <c r="G387" s="6">
        <v>0</v>
      </c>
      <c r="H387" s="6">
        <v>0</v>
      </c>
      <c r="I387" s="6">
        <v>0</v>
      </c>
      <c r="K387">
        <f t="shared" si="32"/>
        <v>0</v>
      </c>
      <c r="L387">
        <f t="shared" si="33"/>
        <v>-5532</v>
      </c>
      <c r="O387">
        <v>704</v>
      </c>
      <c r="AD387">
        <v>1</v>
      </c>
      <c r="AE387">
        <f t="shared" si="34"/>
        <v>5532</v>
      </c>
    </row>
    <row r="388" spans="3:31" x14ac:dyDescent="0.25">
      <c r="C388">
        <v>166829313</v>
      </c>
      <c r="D388">
        <v>568</v>
      </c>
      <c r="E388">
        <f t="shared" si="30"/>
        <v>0</v>
      </c>
      <c r="F388">
        <f t="shared" si="31"/>
        <v>568</v>
      </c>
      <c r="G388" s="6">
        <v>0</v>
      </c>
      <c r="H388" s="6">
        <v>0</v>
      </c>
      <c r="I388" s="6">
        <v>0</v>
      </c>
      <c r="K388">
        <f t="shared" si="32"/>
        <v>0</v>
      </c>
      <c r="L388">
        <f t="shared" si="33"/>
        <v>-568</v>
      </c>
      <c r="O388">
        <v>707</v>
      </c>
      <c r="AD388">
        <v>1</v>
      </c>
      <c r="AE388">
        <f t="shared" si="34"/>
        <v>568</v>
      </c>
    </row>
    <row r="389" spans="3:31" x14ac:dyDescent="0.25">
      <c r="C389">
        <v>167124797</v>
      </c>
      <c r="D389">
        <v>320</v>
      </c>
      <c r="E389">
        <f t="shared" si="30"/>
        <v>0</v>
      </c>
      <c r="F389">
        <f t="shared" si="31"/>
        <v>320</v>
      </c>
      <c r="G389" s="6">
        <v>0</v>
      </c>
      <c r="H389" s="6">
        <v>0</v>
      </c>
      <c r="I389" s="6">
        <v>0</v>
      </c>
      <c r="K389">
        <f t="shared" si="32"/>
        <v>0</v>
      </c>
      <c r="L389">
        <f t="shared" si="33"/>
        <v>-320</v>
      </c>
      <c r="O389">
        <v>717</v>
      </c>
      <c r="AD389">
        <v>0</v>
      </c>
      <c r="AE389">
        <f t="shared" si="34"/>
        <v>0</v>
      </c>
    </row>
    <row r="390" spans="3:31" x14ac:dyDescent="0.25">
      <c r="C390">
        <v>167163209</v>
      </c>
      <c r="D390">
        <v>310</v>
      </c>
      <c r="E390">
        <f t="shared" ref="E390:E453" si="35">IF(K390=0,0,D390)</f>
        <v>0</v>
      </c>
      <c r="F390">
        <f t="shared" ref="F390:F453" si="36">IF(L390=0,0,D390)</f>
        <v>310</v>
      </c>
      <c r="G390" s="6">
        <v>0</v>
      </c>
      <c r="H390" s="6">
        <v>0</v>
      </c>
      <c r="I390" s="6">
        <v>0</v>
      </c>
      <c r="K390">
        <f t="shared" ref="K390:K453" si="37">IF(SUM(G390:I390)&gt;0,D390,0)</f>
        <v>0</v>
      </c>
      <c r="L390">
        <f t="shared" ref="L390:L453" si="38">IF(SUM(G390:I390)=0,-D390,0)</f>
        <v>-310</v>
      </c>
      <c r="O390">
        <v>729</v>
      </c>
      <c r="AD390">
        <v>0</v>
      </c>
      <c r="AE390">
        <f t="shared" ref="AE390:AE453" si="39">IF(AD390&gt;0,D390,0)</f>
        <v>0</v>
      </c>
    </row>
    <row r="391" spans="3:31" x14ac:dyDescent="0.25">
      <c r="C391">
        <v>167411097</v>
      </c>
      <c r="D391">
        <v>1457</v>
      </c>
      <c r="E391">
        <f t="shared" si="35"/>
        <v>1457</v>
      </c>
      <c r="F391">
        <f t="shared" si="36"/>
        <v>0</v>
      </c>
      <c r="G391" s="6">
        <v>1</v>
      </c>
      <c r="H391" s="6">
        <v>1</v>
      </c>
      <c r="I391" s="6">
        <v>0</v>
      </c>
      <c r="K391">
        <f t="shared" si="37"/>
        <v>1457</v>
      </c>
      <c r="L391">
        <f t="shared" si="38"/>
        <v>0</v>
      </c>
      <c r="O391">
        <v>730</v>
      </c>
      <c r="AD391">
        <v>0</v>
      </c>
      <c r="AE391">
        <f t="shared" si="39"/>
        <v>0</v>
      </c>
    </row>
    <row r="392" spans="3:31" x14ac:dyDescent="0.25">
      <c r="C392">
        <v>167709008</v>
      </c>
      <c r="D392">
        <v>242</v>
      </c>
      <c r="E392">
        <f t="shared" si="35"/>
        <v>0</v>
      </c>
      <c r="F392">
        <f t="shared" si="36"/>
        <v>242</v>
      </c>
      <c r="G392" s="6">
        <v>0</v>
      </c>
      <c r="H392" s="6">
        <v>0</v>
      </c>
      <c r="I392" s="6">
        <v>0</v>
      </c>
      <c r="K392">
        <f t="shared" si="37"/>
        <v>0</v>
      </c>
      <c r="L392">
        <f t="shared" si="38"/>
        <v>-242</v>
      </c>
      <c r="O392">
        <v>741</v>
      </c>
      <c r="AD392">
        <v>0</v>
      </c>
      <c r="AE392">
        <f t="shared" si="39"/>
        <v>0</v>
      </c>
    </row>
    <row r="393" spans="3:31" x14ac:dyDescent="0.25">
      <c r="C393">
        <v>167836195</v>
      </c>
      <c r="D393">
        <v>1117</v>
      </c>
      <c r="E393">
        <f t="shared" si="35"/>
        <v>0</v>
      </c>
      <c r="F393">
        <f t="shared" si="36"/>
        <v>1117</v>
      </c>
      <c r="G393" s="6">
        <v>0</v>
      </c>
      <c r="H393" s="6">
        <v>0</v>
      </c>
      <c r="I393" s="6">
        <v>0</v>
      </c>
      <c r="K393">
        <f t="shared" si="37"/>
        <v>0</v>
      </c>
      <c r="L393">
        <f t="shared" si="38"/>
        <v>-1117</v>
      </c>
      <c r="O393">
        <v>757</v>
      </c>
      <c r="AD393">
        <v>1</v>
      </c>
      <c r="AE393">
        <f t="shared" si="39"/>
        <v>1117</v>
      </c>
    </row>
    <row r="394" spans="3:31" x14ac:dyDescent="0.25">
      <c r="C394">
        <v>167846376</v>
      </c>
      <c r="D394">
        <v>2699</v>
      </c>
      <c r="E394">
        <f t="shared" si="35"/>
        <v>2699</v>
      </c>
      <c r="F394">
        <f t="shared" si="36"/>
        <v>0</v>
      </c>
      <c r="G394" s="6">
        <v>0</v>
      </c>
      <c r="H394" s="6">
        <v>1</v>
      </c>
      <c r="I394" s="6">
        <v>1</v>
      </c>
      <c r="K394">
        <f t="shared" si="37"/>
        <v>2699</v>
      </c>
      <c r="L394">
        <f t="shared" si="38"/>
        <v>0</v>
      </c>
      <c r="O394">
        <v>779</v>
      </c>
      <c r="AD394">
        <v>0</v>
      </c>
      <c r="AE394">
        <f t="shared" si="39"/>
        <v>0</v>
      </c>
    </row>
    <row r="395" spans="3:31" x14ac:dyDescent="0.25">
      <c r="C395">
        <v>168052511</v>
      </c>
      <c r="D395">
        <v>625</v>
      </c>
      <c r="E395">
        <f t="shared" si="35"/>
        <v>625</v>
      </c>
      <c r="F395">
        <f t="shared" si="36"/>
        <v>0</v>
      </c>
      <c r="G395" s="6">
        <v>1</v>
      </c>
      <c r="H395" s="6">
        <v>1</v>
      </c>
      <c r="I395" s="6">
        <v>1</v>
      </c>
      <c r="K395">
        <f t="shared" si="37"/>
        <v>625</v>
      </c>
      <c r="L395">
        <f t="shared" si="38"/>
        <v>0</v>
      </c>
      <c r="O395">
        <v>779</v>
      </c>
      <c r="AD395">
        <v>0</v>
      </c>
      <c r="AE395">
        <f t="shared" si="39"/>
        <v>0</v>
      </c>
    </row>
    <row r="396" spans="3:31" x14ac:dyDescent="0.25">
      <c r="C396">
        <v>168052511</v>
      </c>
      <c r="D396">
        <v>1091</v>
      </c>
      <c r="E396">
        <f t="shared" si="35"/>
        <v>1091</v>
      </c>
      <c r="F396">
        <f t="shared" si="36"/>
        <v>0</v>
      </c>
      <c r="G396" s="6">
        <v>1</v>
      </c>
      <c r="H396" s="6">
        <v>1</v>
      </c>
      <c r="I396" s="6">
        <v>1</v>
      </c>
      <c r="K396">
        <f t="shared" si="37"/>
        <v>1091</v>
      </c>
      <c r="L396">
        <f t="shared" si="38"/>
        <v>0</v>
      </c>
      <c r="O396">
        <v>806</v>
      </c>
      <c r="AD396">
        <v>0</v>
      </c>
      <c r="AE396">
        <f t="shared" si="39"/>
        <v>0</v>
      </c>
    </row>
    <row r="397" spans="3:31" x14ac:dyDescent="0.25">
      <c r="C397">
        <v>168087486</v>
      </c>
      <c r="D397">
        <v>329</v>
      </c>
      <c r="E397">
        <f t="shared" si="35"/>
        <v>0</v>
      </c>
      <c r="F397">
        <f t="shared" si="36"/>
        <v>329</v>
      </c>
      <c r="G397" s="6">
        <v>0</v>
      </c>
      <c r="H397" s="6">
        <v>0</v>
      </c>
      <c r="I397" s="6">
        <v>0</v>
      </c>
      <c r="K397">
        <f t="shared" si="37"/>
        <v>0</v>
      </c>
      <c r="L397">
        <f t="shared" si="38"/>
        <v>-329</v>
      </c>
      <c r="O397">
        <v>807</v>
      </c>
      <c r="AD397">
        <v>0</v>
      </c>
      <c r="AE397">
        <f t="shared" si="39"/>
        <v>0</v>
      </c>
    </row>
    <row r="398" spans="3:31" x14ac:dyDescent="0.25">
      <c r="C398">
        <v>168135766</v>
      </c>
      <c r="D398">
        <v>610</v>
      </c>
      <c r="E398">
        <f t="shared" si="35"/>
        <v>610</v>
      </c>
      <c r="F398">
        <f t="shared" si="36"/>
        <v>0</v>
      </c>
      <c r="G398" s="6">
        <v>0</v>
      </c>
      <c r="H398" s="6">
        <v>0</v>
      </c>
      <c r="I398" s="6">
        <v>1</v>
      </c>
      <c r="K398">
        <f t="shared" si="37"/>
        <v>610</v>
      </c>
      <c r="L398">
        <f t="shared" si="38"/>
        <v>0</v>
      </c>
      <c r="O398">
        <v>808</v>
      </c>
      <c r="AD398">
        <v>1</v>
      </c>
      <c r="AE398">
        <f t="shared" si="39"/>
        <v>610</v>
      </c>
    </row>
    <row r="399" spans="3:31" x14ac:dyDescent="0.25">
      <c r="C399">
        <v>168136427</v>
      </c>
      <c r="D399">
        <v>944</v>
      </c>
      <c r="E399">
        <f t="shared" si="35"/>
        <v>944</v>
      </c>
      <c r="F399">
        <f t="shared" si="36"/>
        <v>0</v>
      </c>
      <c r="G399" s="6">
        <v>1</v>
      </c>
      <c r="H399" s="6">
        <v>1</v>
      </c>
      <c r="I399" s="6">
        <v>1</v>
      </c>
      <c r="K399">
        <f t="shared" si="37"/>
        <v>944</v>
      </c>
      <c r="L399">
        <f t="shared" si="38"/>
        <v>0</v>
      </c>
      <c r="O399">
        <v>812</v>
      </c>
      <c r="AD399">
        <v>0</v>
      </c>
      <c r="AE399">
        <f t="shared" si="39"/>
        <v>0</v>
      </c>
    </row>
    <row r="400" spans="3:31" x14ac:dyDescent="0.25">
      <c r="C400">
        <v>168377365</v>
      </c>
      <c r="D400">
        <v>1690</v>
      </c>
      <c r="E400">
        <f t="shared" si="35"/>
        <v>0</v>
      </c>
      <c r="F400">
        <f t="shared" si="36"/>
        <v>1690</v>
      </c>
      <c r="G400" s="6">
        <v>0</v>
      </c>
      <c r="H400" s="6">
        <v>0</v>
      </c>
      <c r="I400" s="6">
        <v>0</v>
      </c>
      <c r="K400">
        <f t="shared" si="37"/>
        <v>0</v>
      </c>
      <c r="L400">
        <f t="shared" si="38"/>
        <v>-1690</v>
      </c>
      <c r="O400">
        <v>834</v>
      </c>
      <c r="AD400">
        <v>0</v>
      </c>
      <c r="AE400">
        <f t="shared" si="39"/>
        <v>0</v>
      </c>
    </row>
    <row r="401" spans="3:31" x14ac:dyDescent="0.25">
      <c r="C401">
        <v>168377995</v>
      </c>
      <c r="D401">
        <v>617</v>
      </c>
      <c r="E401">
        <f t="shared" si="35"/>
        <v>0</v>
      </c>
      <c r="F401">
        <f t="shared" si="36"/>
        <v>617</v>
      </c>
      <c r="G401" s="6">
        <v>0</v>
      </c>
      <c r="H401" s="6">
        <v>0</v>
      </c>
      <c r="I401" s="6">
        <v>0</v>
      </c>
      <c r="K401">
        <f t="shared" si="37"/>
        <v>0</v>
      </c>
      <c r="L401">
        <f t="shared" si="38"/>
        <v>-617</v>
      </c>
      <c r="O401">
        <v>842</v>
      </c>
      <c r="AD401">
        <v>0</v>
      </c>
      <c r="AE401">
        <f t="shared" si="39"/>
        <v>0</v>
      </c>
    </row>
    <row r="402" spans="3:31" x14ac:dyDescent="0.25">
      <c r="C402">
        <v>168390732</v>
      </c>
      <c r="D402">
        <v>942</v>
      </c>
      <c r="E402">
        <f t="shared" si="35"/>
        <v>0</v>
      </c>
      <c r="F402">
        <f t="shared" si="36"/>
        <v>942</v>
      </c>
      <c r="G402" s="6">
        <v>0</v>
      </c>
      <c r="H402" s="6">
        <v>0</v>
      </c>
      <c r="I402" s="6">
        <v>0</v>
      </c>
      <c r="K402">
        <f t="shared" si="37"/>
        <v>0</v>
      </c>
      <c r="L402">
        <f t="shared" si="38"/>
        <v>-942</v>
      </c>
      <c r="O402">
        <v>866</v>
      </c>
      <c r="AD402">
        <v>0</v>
      </c>
      <c r="AE402">
        <f t="shared" si="39"/>
        <v>0</v>
      </c>
    </row>
    <row r="403" spans="3:31" x14ac:dyDescent="0.25">
      <c r="C403">
        <v>168397814</v>
      </c>
      <c r="D403">
        <v>518</v>
      </c>
      <c r="E403">
        <f t="shared" si="35"/>
        <v>0</v>
      </c>
      <c r="F403">
        <f t="shared" si="36"/>
        <v>518</v>
      </c>
      <c r="G403" s="6">
        <v>0</v>
      </c>
      <c r="H403" s="6">
        <v>0</v>
      </c>
      <c r="I403" s="6">
        <v>0</v>
      </c>
      <c r="K403">
        <f t="shared" si="37"/>
        <v>0</v>
      </c>
      <c r="L403">
        <f t="shared" si="38"/>
        <v>-518</v>
      </c>
      <c r="O403">
        <v>904</v>
      </c>
      <c r="AD403">
        <v>1</v>
      </c>
      <c r="AE403">
        <f t="shared" si="39"/>
        <v>518</v>
      </c>
    </row>
    <row r="404" spans="3:31" x14ac:dyDescent="0.25">
      <c r="C404">
        <v>168436134</v>
      </c>
      <c r="D404">
        <v>507</v>
      </c>
      <c r="E404">
        <f t="shared" si="35"/>
        <v>507</v>
      </c>
      <c r="F404">
        <f t="shared" si="36"/>
        <v>0</v>
      </c>
      <c r="G404" s="6">
        <v>1</v>
      </c>
      <c r="H404" s="6">
        <v>1</v>
      </c>
      <c r="I404" s="6">
        <v>0</v>
      </c>
      <c r="K404">
        <f t="shared" si="37"/>
        <v>507</v>
      </c>
      <c r="L404">
        <f t="shared" si="38"/>
        <v>0</v>
      </c>
      <c r="O404">
        <v>913</v>
      </c>
      <c r="AD404">
        <v>0</v>
      </c>
      <c r="AE404">
        <f t="shared" si="39"/>
        <v>0</v>
      </c>
    </row>
    <row r="405" spans="3:31" x14ac:dyDescent="0.25">
      <c r="C405">
        <v>168520648</v>
      </c>
      <c r="D405">
        <v>558</v>
      </c>
      <c r="E405">
        <f t="shared" si="35"/>
        <v>0</v>
      </c>
      <c r="F405">
        <f t="shared" si="36"/>
        <v>558</v>
      </c>
      <c r="G405" s="6">
        <v>0</v>
      </c>
      <c r="H405" s="6">
        <v>0</v>
      </c>
      <c r="I405" s="6">
        <v>0</v>
      </c>
      <c r="K405">
        <f t="shared" si="37"/>
        <v>0</v>
      </c>
      <c r="L405">
        <f t="shared" si="38"/>
        <v>-558</v>
      </c>
      <c r="O405">
        <v>927</v>
      </c>
      <c r="AD405">
        <v>0</v>
      </c>
      <c r="AE405">
        <f t="shared" si="39"/>
        <v>0</v>
      </c>
    </row>
    <row r="406" spans="3:31" x14ac:dyDescent="0.25">
      <c r="C406">
        <v>168670937</v>
      </c>
      <c r="D406">
        <v>229</v>
      </c>
      <c r="E406">
        <f t="shared" si="35"/>
        <v>229</v>
      </c>
      <c r="F406">
        <f t="shared" si="36"/>
        <v>0</v>
      </c>
      <c r="G406" s="6">
        <v>0</v>
      </c>
      <c r="H406" s="6">
        <v>0</v>
      </c>
      <c r="I406" s="6">
        <v>1</v>
      </c>
      <c r="K406">
        <f t="shared" si="37"/>
        <v>229</v>
      </c>
      <c r="L406">
        <f t="shared" si="38"/>
        <v>0</v>
      </c>
      <c r="O406">
        <v>944</v>
      </c>
      <c r="AD406">
        <v>1</v>
      </c>
      <c r="AE406">
        <f t="shared" si="39"/>
        <v>229</v>
      </c>
    </row>
    <row r="407" spans="3:31" x14ac:dyDescent="0.25">
      <c r="C407">
        <v>168735104</v>
      </c>
      <c r="D407">
        <v>504</v>
      </c>
      <c r="E407">
        <f t="shared" si="35"/>
        <v>0</v>
      </c>
      <c r="F407">
        <f t="shared" si="36"/>
        <v>504</v>
      </c>
      <c r="G407" s="6">
        <v>0</v>
      </c>
      <c r="H407" s="6">
        <v>0</v>
      </c>
      <c r="I407" s="6">
        <v>0</v>
      </c>
      <c r="K407">
        <f t="shared" si="37"/>
        <v>0</v>
      </c>
      <c r="L407">
        <f t="shared" si="38"/>
        <v>-504</v>
      </c>
      <c r="O407">
        <v>952</v>
      </c>
      <c r="AD407">
        <v>1</v>
      </c>
      <c r="AE407">
        <f t="shared" si="39"/>
        <v>504</v>
      </c>
    </row>
    <row r="408" spans="3:31" x14ac:dyDescent="0.25">
      <c r="C408">
        <v>168764062</v>
      </c>
      <c r="D408">
        <v>491</v>
      </c>
      <c r="E408">
        <f t="shared" si="35"/>
        <v>491</v>
      </c>
      <c r="F408">
        <f t="shared" si="36"/>
        <v>0</v>
      </c>
      <c r="G408" s="6">
        <v>1</v>
      </c>
      <c r="H408" s="6">
        <v>1</v>
      </c>
      <c r="I408" s="6">
        <v>1</v>
      </c>
      <c r="K408">
        <f t="shared" si="37"/>
        <v>491</v>
      </c>
      <c r="L408">
        <f t="shared" si="38"/>
        <v>0</v>
      </c>
      <c r="O408">
        <v>956</v>
      </c>
      <c r="AD408">
        <v>0</v>
      </c>
      <c r="AE408">
        <f t="shared" si="39"/>
        <v>0</v>
      </c>
    </row>
    <row r="409" spans="3:31" x14ac:dyDescent="0.25">
      <c r="C409">
        <v>168988807</v>
      </c>
      <c r="D409">
        <v>329</v>
      </c>
      <c r="E409">
        <f t="shared" si="35"/>
        <v>0</v>
      </c>
      <c r="F409">
        <f t="shared" si="36"/>
        <v>329</v>
      </c>
      <c r="G409" s="6">
        <v>0</v>
      </c>
      <c r="H409" s="6">
        <v>0</v>
      </c>
      <c r="I409" s="6">
        <v>0</v>
      </c>
      <c r="K409">
        <f t="shared" si="37"/>
        <v>0</v>
      </c>
      <c r="L409">
        <f t="shared" si="38"/>
        <v>-329</v>
      </c>
      <c r="O409">
        <v>957</v>
      </c>
      <c r="AD409">
        <v>0</v>
      </c>
      <c r="AE409">
        <f t="shared" si="39"/>
        <v>0</v>
      </c>
    </row>
    <row r="410" spans="3:31" x14ac:dyDescent="0.25">
      <c r="C410">
        <v>168990255</v>
      </c>
      <c r="D410">
        <v>478</v>
      </c>
      <c r="E410">
        <f t="shared" si="35"/>
        <v>0</v>
      </c>
      <c r="F410">
        <f t="shared" si="36"/>
        <v>478</v>
      </c>
      <c r="G410" s="6">
        <v>0</v>
      </c>
      <c r="H410" s="6">
        <v>0</v>
      </c>
      <c r="I410" s="6">
        <v>0</v>
      </c>
      <c r="K410">
        <f t="shared" si="37"/>
        <v>0</v>
      </c>
      <c r="L410">
        <f t="shared" si="38"/>
        <v>-478</v>
      </c>
      <c r="O410">
        <v>959</v>
      </c>
      <c r="AD410">
        <v>1</v>
      </c>
      <c r="AE410">
        <f t="shared" si="39"/>
        <v>478</v>
      </c>
    </row>
    <row r="411" spans="3:31" x14ac:dyDescent="0.25">
      <c r="C411">
        <v>168992930</v>
      </c>
      <c r="D411">
        <v>259</v>
      </c>
      <c r="E411">
        <f t="shared" si="35"/>
        <v>0</v>
      </c>
      <c r="F411">
        <f t="shared" si="36"/>
        <v>259</v>
      </c>
      <c r="G411" s="6">
        <v>0</v>
      </c>
      <c r="H411" s="6">
        <v>0</v>
      </c>
      <c r="I411" s="6">
        <v>0</v>
      </c>
      <c r="K411">
        <f t="shared" si="37"/>
        <v>0</v>
      </c>
      <c r="L411">
        <f t="shared" si="38"/>
        <v>-259</v>
      </c>
      <c r="O411">
        <v>969</v>
      </c>
      <c r="AD411">
        <v>0</v>
      </c>
      <c r="AE411">
        <f t="shared" si="39"/>
        <v>0</v>
      </c>
    </row>
    <row r="412" spans="3:31" x14ac:dyDescent="0.25">
      <c r="C412">
        <v>168995967</v>
      </c>
      <c r="D412">
        <v>2188</v>
      </c>
      <c r="E412">
        <f t="shared" si="35"/>
        <v>0</v>
      </c>
      <c r="F412">
        <f t="shared" si="36"/>
        <v>2188</v>
      </c>
      <c r="G412" s="6">
        <v>0</v>
      </c>
      <c r="H412" s="6">
        <v>0</v>
      </c>
      <c r="I412" s="6">
        <v>0</v>
      </c>
      <c r="K412">
        <f t="shared" si="37"/>
        <v>0</v>
      </c>
      <c r="L412">
        <f t="shared" si="38"/>
        <v>-2188</v>
      </c>
      <c r="O412">
        <v>992</v>
      </c>
      <c r="AD412">
        <v>1</v>
      </c>
      <c r="AE412">
        <f t="shared" si="39"/>
        <v>2188</v>
      </c>
    </row>
    <row r="413" spans="3:31" x14ac:dyDescent="0.25">
      <c r="C413">
        <v>168996876</v>
      </c>
      <c r="D413">
        <v>689</v>
      </c>
      <c r="E413">
        <f t="shared" si="35"/>
        <v>0</v>
      </c>
      <c r="F413">
        <f t="shared" si="36"/>
        <v>689</v>
      </c>
      <c r="G413" s="6">
        <v>0</v>
      </c>
      <c r="H413" s="6">
        <v>0</v>
      </c>
      <c r="I413" s="6">
        <v>0</v>
      </c>
      <c r="K413">
        <f t="shared" si="37"/>
        <v>0</v>
      </c>
      <c r="L413">
        <f t="shared" si="38"/>
        <v>-689</v>
      </c>
      <c r="O413">
        <v>1057</v>
      </c>
      <c r="AD413">
        <v>0</v>
      </c>
      <c r="AE413">
        <f t="shared" si="39"/>
        <v>0</v>
      </c>
    </row>
    <row r="414" spans="3:31" x14ac:dyDescent="0.25">
      <c r="C414">
        <v>169060095</v>
      </c>
      <c r="D414">
        <v>1704</v>
      </c>
      <c r="E414">
        <f t="shared" si="35"/>
        <v>1704</v>
      </c>
      <c r="F414">
        <f t="shared" si="36"/>
        <v>0</v>
      </c>
      <c r="G414" s="6">
        <v>1</v>
      </c>
      <c r="H414" s="6">
        <v>1</v>
      </c>
      <c r="I414" s="6">
        <v>1</v>
      </c>
      <c r="K414">
        <f t="shared" si="37"/>
        <v>1704</v>
      </c>
      <c r="L414">
        <f t="shared" si="38"/>
        <v>0</v>
      </c>
      <c r="O414">
        <v>1068</v>
      </c>
      <c r="AD414">
        <v>0</v>
      </c>
      <c r="AE414">
        <f t="shared" si="39"/>
        <v>0</v>
      </c>
    </row>
    <row r="415" spans="3:31" x14ac:dyDescent="0.25">
      <c r="C415">
        <v>169060184</v>
      </c>
      <c r="D415">
        <v>791</v>
      </c>
      <c r="E415">
        <f t="shared" si="35"/>
        <v>0</v>
      </c>
      <c r="F415">
        <f t="shared" si="36"/>
        <v>791</v>
      </c>
      <c r="G415" s="6">
        <v>0</v>
      </c>
      <c r="H415" s="6">
        <v>0</v>
      </c>
      <c r="I415" s="6">
        <v>0</v>
      </c>
      <c r="K415">
        <f t="shared" si="37"/>
        <v>0</v>
      </c>
      <c r="L415">
        <f t="shared" si="38"/>
        <v>-791</v>
      </c>
      <c r="O415">
        <v>1091</v>
      </c>
      <c r="AD415">
        <v>0</v>
      </c>
      <c r="AE415">
        <f t="shared" si="39"/>
        <v>0</v>
      </c>
    </row>
    <row r="416" spans="3:31" x14ac:dyDescent="0.25">
      <c r="C416">
        <v>169060346</v>
      </c>
      <c r="D416">
        <v>912</v>
      </c>
      <c r="E416">
        <f t="shared" si="35"/>
        <v>0</v>
      </c>
      <c r="F416">
        <f t="shared" si="36"/>
        <v>912</v>
      </c>
      <c r="G416" s="6">
        <v>0</v>
      </c>
      <c r="H416" s="6">
        <v>0</v>
      </c>
      <c r="I416" s="6">
        <v>0</v>
      </c>
      <c r="K416">
        <f t="shared" si="37"/>
        <v>0</v>
      </c>
      <c r="L416">
        <f t="shared" si="38"/>
        <v>-912</v>
      </c>
      <c r="O416">
        <v>1172</v>
      </c>
      <c r="AD416">
        <v>0</v>
      </c>
      <c r="AE416">
        <f t="shared" si="39"/>
        <v>0</v>
      </c>
    </row>
    <row r="417" spans="3:31" x14ac:dyDescent="0.25">
      <c r="C417">
        <v>169069470</v>
      </c>
      <c r="D417">
        <v>266</v>
      </c>
      <c r="E417">
        <f t="shared" si="35"/>
        <v>0</v>
      </c>
      <c r="F417">
        <f t="shared" si="36"/>
        <v>266</v>
      </c>
      <c r="G417" s="6">
        <v>0</v>
      </c>
      <c r="H417" s="6">
        <v>0</v>
      </c>
      <c r="I417" s="6">
        <v>0</v>
      </c>
      <c r="K417">
        <f t="shared" si="37"/>
        <v>0</v>
      </c>
      <c r="L417">
        <f t="shared" si="38"/>
        <v>-266</v>
      </c>
      <c r="O417">
        <v>1218</v>
      </c>
      <c r="AD417">
        <v>0</v>
      </c>
      <c r="AE417">
        <f t="shared" si="39"/>
        <v>0</v>
      </c>
    </row>
    <row r="418" spans="3:31" x14ac:dyDescent="0.25">
      <c r="C418">
        <v>169115651</v>
      </c>
      <c r="D418">
        <v>344</v>
      </c>
      <c r="E418">
        <f t="shared" si="35"/>
        <v>0</v>
      </c>
      <c r="F418">
        <f t="shared" si="36"/>
        <v>344</v>
      </c>
      <c r="G418" s="6">
        <v>0</v>
      </c>
      <c r="H418" s="6">
        <v>0</v>
      </c>
      <c r="I418" s="6">
        <v>0</v>
      </c>
      <c r="K418">
        <f t="shared" si="37"/>
        <v>0</v>
      </c>
      <c r="L418">
        <f t="shared" si="38"/>
        <v>-344</v>
      </c>
      <c r="O418">
        <v>1236</v>
      </c>
      <c r="AD418">
        <v>0</v>
      </c>
      <c r="AE418">
        <f t="shared" si="39"/>
        <v>0</v>
      </c>
    </row>
    <row r="419" spans="3:31" x14ac:dyDescent="0.25">
      <c r="C419">
        <v>169239963</v>
      </c>
      <c r="D419">
        <v>1192</v>
      </c>
      <c r="E419">
        <f t="shared" si="35"/>
        <v>0</v>
      </c>
      <c r="F419">
        <f t="shared" si="36"/>
        <v>1192</v>
      </c>
      <c r="G419" s="6">
        <v>0</v>
      </c>
      <c r="H419" s="6">
        <v>0</v>
      </c>
      <c r="I419" s="6">
        <v>0</v>
      </c>
      <c r="K419">
        <f t="shared" si="37"/>
        <v>0</v>
      </c>
      <c r="L419">
        <f t="shared" si="38"/>
        <v>-1192</v>
      </c>
      <c r="O419">
        <v>1246</v>
      </c>
      <c r="AD419">
        <v>0</v>
      </c>
      <c r="AE419">
        <f t="shared" si="39"/>
        <v>0</v>
      </c>
    </row>
    <row r="420" spans="3:31" x14ac:dyDescent="0.25">
      <c r="C420">
        <v>169241995</v>
      </c>
      <c r="D420">
        <v>1690</v>
      </c>
      <c r="E420">
        <f t="shared" si="35"/>
        <v>0</v>
      </c>
      <c r="F420">
        <f t="shared" si="36"/>
        <v>1690</v>
      </c>
      <c r="G420" s="6">
        <v>0</v>
      </c>
      <c r="H420" s="6">
        <v>0</v>
      </c>
      <c r="I420" s="6">
        <v>0</v>
      </c>
      <c r="K420">
        <f t="shared" si="37"/>
        <v>0</v>
      </c>
      <c r="L420">
        <f t="shared" si="38"/>
        <v>-1690</v>
      </c>
      <c r="O420">
        <v>1274</v>
      </c>
      <c r="AD420">
        <v>0</v>
      </c>
      <c r="AE420">
        <f t="shared" si="39"/>
        <v>0</v>
      </c>
    </row>
    <row r="421" spans="3:31" x14ac:dyDescent="0.25">
      <c r="C421">
        <v>169246894</v>
      </c>
      <c r="D421">
        <v>697</v>
      </c>
      <c r="E421">
        <f t="shared" si="35"/>
        <v>697</v>
      </c>
      <c r="F421">
        <f t="shared" si="36"/>
        <v>0</v>
      </c>
      <c r="G421" s="6">
        <v>0</v>
      </c>
      <c r="H421" s="6">
        <v>1</v>
      </c>
      <c r="I421" s="6">
        <v>1</v>
      </c>
      <c r="K421">
        <f t="shared" si="37"/>
        <v>697</v>
      </c>
      <c r="L421">
        <f t="shared" si="38"/>
        <v>0</v>
      </c>
      <c r="O421">
        <v>1413</v>
      </c>
      <c r="AD421">
        <v>0</v>
      </c>
      <c r="AE421">
        <f t="shared" si="39"/>
        <v>0</v>
      </c>
    </row>
    <row r="422" spans="3:31" x14ac:dyDescent="0.25">
      <c r="C422">
        <v>169266610</v>
      </c>
      <c r="D422">
        <v>217</v>
      </c>
      <c r="E422">
        <f t="shared" si="35"/>
        <v>0</v>
      </c>
      <c r="F422">
        <f t="shared" si="36"/>
        <v>217</v>
      </c>
      <c r="G422" s="6">
        <v>0</v>
      </c>
      <c r="H422" s="6">
        <v>0</v>
      </c>
      <c r="I422" s="6">
        <v>0</v>
      </c>
      <c r="K422">
        <f t="shared" si="37"/>
        <v>0</v>
      </c>
      <c r="L422">
        <f t="shared" si="38"/>
        <v>-217</v>
      </c>
      <c r="O422">
        <v>1429</v>
      </c>
      <c r="AD422">
        <v>0</v>
      </c>
      <c r="AE422">
        <f t="shared" si="39"/>
        <v>0</v>
      </c>
    </row>
    <row r="423" spans="3:31" x14ac:dyDescent="0.25">
      <c r="C423">
        <v>169313778</v>
      </c>
      <c r="D423">
        <v>1068</v>
      </c>
      <c r="E423">
        <f t="shared" si="35"/>
        <v>1068</v>
      </c>
      <c r="F423">
        <f t="shared" si="36"/>
        <v>0</v>
      </c>
      <c r="G423" s="6">
        <v>0</v>
      </c>
      <c r="H423" s="6">
        <v>0</v>
      </c>
      <c r="I423" s="6">
        <v>1</v>
      </c>
      <c r="K423">
        <f t="shared" si="37"/>
        <v>1068</v>
      </c>
      <c r="L423">
        <f t="shared" si="38"/>
        <v>0</v>
      </c>
      <c r="O423">
        <v>1457</v>
      </c>
      <c r="AD423">
        <v>0</v>
      </c>
      <c r="AE423">
        <f t="shared" si="39"/>
        <v>0</v>
      </c>
    </row>
    <row r="424" spans="3:31" x14ac:dyDescent="0.25">
      <c r="C424">
        <v>169314417</v>
      </c>
      <c r="D424">
        <v>371</v>
      </c>
      <c r="E424">
        <f t="shared" si="35"/>
        <v>0</v>
      </c>
      <c r="F424">
        <f t="shared" si="36"/>
        <v>371</v>
      </c>
      <c r="G424" s="6">
        <v>0</v>
      </c>
      <c r="H424" s="6">
        <v>0</v>
      </c>
      <c r="I424" s="6">
        <v>0</v>
      </c>
      <c r="K424">
        <f t="shared" si="37"/>
        <v>0</v>
      </c>
      <c r="L424">
        <f t="shared" si="38"/>
        <v>-371</v>
      </c>
      <c r="O424">
        <v>1614</v>
      </c>
      <c r="AD424">
        <v>1</v>
      </c>
      <c r="AE424">
        <f t="shared" si="39"/>
        <v>371</v>
      </c>
    </row>
    <row r="425" spans="3:31" x14ac:dyDescent="0.25">
      <c r="C425">
        <v>169331500</v>
      </c>
      <c r="D425">
        <v>992</v>
      </c>
      <c r="E425">
        <f t="shared" si="35"/>
        <v>992</v>
      </c>
      <c r="F425">
        <f t="shared" si="36"/>
        <v>0</v>
      </c>
      <c r="G425" s="6">
        <v>0</v>
      </c>
      <c r="H425" s="6">
        <v>0</v>
      </c>
      <c r="I425" s="6">
        <v>1</v>
      </c>
      <c r="K425">
        <f t="shared" si="37"/>
        <v>992</v>
      </c>
      <c r="L425">
        <f t="shared" si="38"/>
        <v>0</v>
      </c>
      <c r="O425">
        <v>1670</v>
      </c>
      <c r="AD425">
        <v>1</v>
      </c>
      <c r="AE425">
        <f t="shared" si="39"/>
        <v>992</v>
      </c>
    </row>
    <row r="426" spans="3:31" x14ac:dyDescent="0.25">
      <c r="C426">
        <v>169332893</v>
      </c>
      <c r="D426">
        <v>2090</v>
      </c>
      <c r="E426">
        <f t="shared" si="35"/>
        <v>0</v>
      </c>
      <c r="F426">
        <f t="shared" si="36"/>
        <v>2090</v>
      </c>
      <c r="G426" s="6">
        <v>0</v>
      </c>
      <c r="H426" s="6">
        <v>0</v>
      </c>
      <c r="I426" s="6">
        <v>0</v>
      </c>
      <c r="K426">
        <f t="shared" si="37"/>
        <v>0</v>
      </c>
      <c r="L426">
        <f t="shared" si="38"/>
        <v>-2090</v>
      </c>
      <c r="O426">
        <v>1704</v>
      </c>
      <c r="AD426">
        <v>1</v>
      </c>
      <c r="AE426">
        <f t="shared" si="39"/>
        <v>2090</v>
      </c>
    </row>
    <row r="427" spans="3:31" x14ac:dyDescent="0.25">
      <c r="C427">
        <v>169391899</v>
      </c>
      <c r="D427">
        <v>237</v>
      </c>
      <c r="E427">
        <f t="shared" si="35"/>
        <v>0</v>
      </c>
      <c r="F427">
        <f t="shared" si="36"/>
        <v>237</v>
      </c>
      <c r="G427" s="6">
        <v>0</v>
      </c>
      <c r="H427" s="6">
        <v>0</v>
      </c>
      <c r="I427" s="6">
        <v>0</v>
      </c>
      <c r="K427">
        <f t="shared" si="37"/>
        <v>0</v>
      </c>
      <c r="L427">
        <f t="shared" si="38"/>
        <v>-237</v>
      </c>
      <c r="O427">
        <v>1717</v>
      </c>
      <c r="AD427">
        <v>0</v>
      </c>
      <c r="AE427">
        <f t="shared" si="39"/>
        <v>0</v>
      </c>
    </row>
    <row r="428" spans="3:31" x14ac:dyDescent="0.25">
      <c r="C428">
        <v>169526106</v>
      </c>
      <c r="D428">
        <v>254</v>
      </c>
      <c r="E428">
        <f t="shared" si="35"/>
        <v>0</v>
      </c>
      <c r="F428">
        <f t="shared" si="36"/>
        <v>254</v>
      </c>
      <c r="G428" s="6">
        <v>0</v>
      </c>
      <c r="H428" s="6">
        <v>0</v>
      </c>
      <c r="I428" s="6">
        <v>0</v>
      </c>
      <c r="K428">
        <f t="shared" si="37"/>
        <v>0</v>
      </c>
      <c r="L428">
        <f t="shared" si="38"/>
        <v>-254</v>
      </c>
      <c r="O428">
        <v>1899</v>
      </c>
      <c r="AD428">
        <v>0</v>
      </c>
      <c r="AE428">
        <f t="shared" si="39"/>
        <v>0</v>
      </c>
    </row>
    <row r="429" spans="3:31" x14ac:dyDescent="0.25">
      <c r="C429">
        <v>169642634</v>
      </c>
      <c r="D429">
        <v>424</v>
      </c>
      <c r="E429">
        <f t="shared" si="35"/>
        <v>0</v>
      </c>
      <c r="F429">
        <f t="shared" si="36"/>
        <v>424</v>
      </c>
      <c r="G429" s="6">
        <v>0</v>
      </c>
      <c r="H429" s="6">
        <v>0</v>
      </c>
      <c r="I429" s="6">
        <v>0</v>
      </c>
      <c r="K429">
        <f t="shared" si="37"/>
        <v>0</v>
      </c>
      <c r="L429">
        <f t="shared" si="38"/>
        <v>-424</v>
      </c>
      <c r="O429">
        <v>2036</v>
      </c>
      <c r="AD429">
        <v>0</v>
      </c>
      <c r="AE429">
        <f t="shared" si="39"/>
        <v>0</v>
      </c>
    </row>
    <row r="430" spans="3:31" x14ac:dyDescent="0.25">
      <c r="C430">
        <v>169771841</v>
      </c>
      <c r="D430">
        <v>954</v>
      </c>
      <c r="E430">
        <f t="shared" si="35"/>
        <v>0</v>
      </c>
      <c r="F430">
        <f t="shared" si="36"/>
        <v>954</v>
      </c>
      <c r="G430" s="6">
        <v>0</v>
      </c>
      <c r="H430" s="6">
        <v>0</v>
      </c>
      <c r="I430" s="6">
        <v>0</v>
      </c>
      <c r="K430">
        <f t="shared" si="37"/>
        <v>0</v>
      </c>
      <c r="L430">
        <f t="shared" si="38"/>
        <v>-954</v>
      </c>
      <c r="O430">
        <v>2065</v>
      </c>
      <c r="AD430">
        <v>1</v>
      </c>
      <c r="AE430">
        <f t="shared" si="39"/>
        <v>954</v>
      </c>
    </row>
    <row r="431" spans="3:31" x14ac:dyDescent="0.25">
      <c r="C431">
        <v>169772644</v>
      </c>
      <c r="D431">
        <v>661</v>
      </c>
      <c r="E431">
        <f t="shared" si="35"/>
        <v>0</v>
      </c>
      <c r="F431">
        <f t="shared" si="36"/>
        <v>661</v>
      </c>
      <c r="G431" s="6">
        <v>0</v>
      </c>
      <c r="H431" s="6">
        <v>0</v>
      </c>
      <c r="I431" s="6">
        <v>0</v>
      </c>
      <c r="K431">
        <f t="shared" si="37"/>
        <v>0</v>
      </c>
      <c r="L431">
        <f t="shared" si="38"/>
        <v>-661</v>
      </c>
      <c r="O431">
        <v>2101</v>
      </c>
      <c r="AD431">
        <v>0</v>
      </c>
      <c r="AE431">
        <f t="shared" si="39"/>
        <v>0</v>
      </c>
    </row>
    <row r="432" spans="3:31" x14ac:dyDescent="0.25">
      <c r="C432">
        <v>169772994</v>
      </c>
      <c r="D432">
        <v>1007</v>
      </c>
      <c r="E432">
        <f t="shared" si="35"/>
        <v>0</v>
      </c>
      <c r="F432">
        <f t="shared" si="36"/>
        <v>1007</v>
      </c>
      <c r="G432" s="6">
        <v>0</v>
      </c>
      <c r="H432" s="6">
        <v>0</v>
      </c>
      <c r="I432" s="6">
        <v>0</v>
      </c>
      <c r="K432">
        <f t="shared" si="37"/>
        <v>0</v>
      </c>
      <c r="L432">
        <f t="shared" si="38"/>
        <v>-1007</v>
      </c>
      <c r="O432">
        <v>2126</v>
      </c>
      <c r="AD432">
        <v>0</v>
      </c>
      <c r="AE432">
        <f t="shared" si="39"/>
        <v>0</v>
      </c>
    </row>
    <row r="433" spans="3:31" x14ac:dyDescent="0.25">
      <c r="C433">
        <v>169772994</v>
      </c>
      <c r="D433">
        <v>4630</v>
      </c>
      <c r="E433">
        <f t="shared" si="35"/>
        <v>0</v>
      </c>
      <c r="F433">
        <f t="shared" si="36"/>
        <v>4630</v>
      </c>
      <c r="G433" s="6">
        <v>0</v>
      </c>
      <c r="H433" s="6">
        <v>0</v>
      </c>
      <c r="I433" s="6">
        <v>0</v>
      </c>
      <c r="K433">
        <f t="shared" si="37"/>
        <v>0</v>
      </c>
      <c r="L433">
        <f t="shared" si="38"/>
        <v>-4630</v>
      </c>
      <c r="O433">
        <v>2209</v>
      </c>
      <c r="AD433">
        <v>0</v>
      </c>
      <c r="AE433">
        <f t="shared" si="39"/>
        <v>0</v>
      </c>
    </row>
    <row r="434" spans="3:31" x14ac:dyDescent="0.25">
      <c r="C434">
        <v>170060912</v>
      </c>
      <c r="D434">
        <v>256</v>
      </c>
      <c r="E434">
        <f t="shared" si="35"/>
        <v>256</v>
      </c>
      <c r="F434">
        <f t="shared" si="36"/>
        <v>0</v>
      </c>
      <c r="G434" s="6">
        <v>1</v>
      </c>
      <c r="H434" s="6">
        <v>1</v>
      </c>
      <c r="I434" s="6">
        <v>1</v>
      </c>
      <c r="K434">
        <f t="shared" si="37"/>
        <v>256</v>
      </c>
      <c r="L434">
        <f t="shared" si="38"/>
        <v>0</v>
      </c>
      <c r="O434">
        <v>2400</v>
      </c>
      <c r="AD434">
        <v>0</v>
      </c>
      <c r="AE434">
        <f t="shared" si="39"/>
        <v>0</v>
      </c>
    </row>
    <row r="435" spans="3:31" x14ac:dyDescent="0.25">
      <c r="C435">
        <v>170361170</v>
      </c>
      <c r="D435">
        <v>361</v>
      </c>
      <c r="E435">
        <f t="shared" si="35"/>
        <v>0</v>
      </c>
      <c r="F435">
        <f t="shared" si="36"/>
        <v>361</v>
      </c>
      <c r="G435" s="6">
        <v>0</v>
      </c>
      <c r="H435" s="6">
        <v>0</v>
      </c>
      <c r="I435" s="6">
        <v>0</v>
      </c>
      <c r="K435">
        <f t="shared" si="37"/>
        <v>0</v>
      </c>
      <c r="L435">
        <f t="shared" si="38"/>
        <v>-361</v>
      </c>
      <c r="O435">
        <v>2420</v>
      </c>
      <c r="AD435">
        <v>0</v>
      </c>
      <c r="AE435">
        <f t="shared" si="39"/>
        <v>0</v>
      </c>
    </row>
    <row r="436" spans="3:31" x14ac:dyDescent="0.25">
      <c r="C436">
        <v>170367774</v>
      </c>
      <c r="D436">
        <v>534</v>
      </c>
      <c r="E436">
        <f t="shared" si="35"/>
        <v>0</v>
      </c>
      <c r="F436">
        <f t="shared" si="36"/>
        <v>534</v>
      </c>
      <c r="G436" s="6">
        <v>0</v>
      </c>
      <c r="H436" s="6">
        <v>0</v>
      </c>
      <c r="I436" s="6">
        <v>0</v>
      </c>
      <c r="K436">
        <f t="shared" si="37"/>
        <v>0</v>
      </c>
      <c r="L436">
        <f t="shared" si="38"/>
        <v>-534</v>
      </c>
      <c r="O436">
        <v>2508</v>
      </c>
      <c r="AD436">
        <v>1</v>
      </c>
      <c r="AE436">
        <f t="shared" si="39"/>
        <v>534</v>
      </c>
    </row>
    <row r="437" spans="3:31" x14ac:dyDescent="0.25">
      <c r="C437">
        <v>170372852</v>
      </c>
      <c r="D437">
        <v>277</v>
      </c>
      <c r="E437">
        <f t="shared" si="35"/>
        <v>0</v>
      </c>
      <c r="F437">
        <f t="shared" si="36"/>
        <v>277</v>
      </c>
      <c r="G437" s="6">
        <v>0</v>
      </c>
      <c r="H437" s="6">
        <v>0</v>
      </c>
      <c r="I437" s="6">
        <v>0</v>
      </c>
      <c r="K437">
        <f t="shared" si="37"/>
        <v>0</v>
      </c>
      <c r="L437">
        <f t="shared" si="38"/>
        <v>-277</v>
      </c>
      <c r="O437">
        <v>2699</v>
      </c>
      <c r="AD437">
        <v>1</v>
      </c>
      <c r="AE437">
        <f t="shared" si="39"/>
        <v>277</v>
      </c>
    </row>
    <row r="438" spans="3:31" x14ac:dyDescent="0.25">
      <c r="C438">
        <v>170379939</v>
      </c>
      <c r="D438">
        <v>869</v>
      </c>
      <c r="E438">
        <f t="shared" si="35"/>
        <v>0</v>
      </c>
      <c r="F438">
        <f t="shared" si="36"/>
        <v>869</v>
      </c>
      <c r="G438" s="6">
        <v>0</v>
      </c>
      <c r="H438" s="6">
        <v>0</v>
      </c>
      <c r="I438" s="6">
        <v>0</v>
      </c>
      <c r="K438">
        <f t="shared" si="37"/>
        <v>0</v>
      </c>
      <c r="L438">
        <f t="shared" si="38"/>
        <v>-869</v>
      </c>
      <c r="O438">
        <v>2808</v>
      </c>
      <c r="AD438">
        <v>0</v>
      </c>
      <c r="AE438">
        <f t="shared" si="39"/>
        <v>0</v>
      </c>
    </row>
    <row r="439" spans="3:31" x14ac:dyDescent="0.25">
      <c r="C439">
        <v>170402570</v>
      </c>
      <c r="D439">
        <v>852</v>
      </c>
      <c r="E439">
        <f t="shared" si="35"/>
        <v>0</v>
      </c>
      <c r="F439">
        <f t="shared" si="36"/>
        <v>852</v>
      </c>
      <c r="G439" s="6">
        <v>0</v>
      </c>
      <c r="H439" s="6">
        <v>0</v>
      </c>
      <c r="I439" s="6">
        <v>0</v>
      </c>
      <c r="K439">
        <f t="shared" si="37"/>
        <v>0</v>
      </c>
      <c r="L439">
        <f t="shared" si="38"/>
        <v>-852</v>
      </c>
      <c r="O439">
        <v>2836</v>
      </c>
      <c r="AD439">
        <v>0</v>
      </c>
      <c r="AE439">
        <f t="shared" si="39"/>
        <v>0</v>
      </c>
    </row>
    <row r="440" spans="3:31" x14ac:dyDescent="0.25">
      <c r="C440">
        <v>170409769</v>
      </c>
      <c r="D440">
        <v>230</v>
      </c>
      <c r="E440">
        <f t="shared" si="35"/>
        <v>0</v>
      </c>
      <c r="F440">
        <f t="shared" si="36"/>
        <v>230</v>
      </c>
      <c r="G440" s="6">
        <v>0</v>
      </c>
      <c r="H440" s="6">
        <v>0</v>
      </c>
      <c r="I440" s="6">
        <v>0</v>
      </c>
      <c r="K440">
        <f t="shared" si="37"/>
        <v>0</v>
      </c>
      <c r="L440">
        <f t="shared" si="38"/>
        <v>-230</v>
      </c>
      <c r="O440">
        <v>2997</v>
      </c>
      <c r="AD440">
        <v>0</v>
      </c>
      <c r="AE440">
        <f t="shared" si="39"/>
        <v>0</v>
      </c>
    </row>
    <row r="441" spans="3:31" x14ac:dyDescent="0.25">
      <c r="C441">
        <v>170428817</v>
      </c>
      <c r="D441">
        <v>806</v>
      </c>
      <c r="E441">
        <f t="shared" si="35"/>
        <v>806</v>
      </c>
      <c r="F441">
        <f t="shared" si="36"/>
        <v>0</v>
      </c>
      <c r="G441" s="6">
        <v>1</v>
      </c>
      <c r="H441" s="6">
        <v>1</v>
      </c>
      <c r="I441" s="6">
        <v>1</v>
      </c>
      <c r="K441">
        <f t="shared" si="37"/>
        <v>806</v>
      </c>
      <c r="L441">
        <f t="shared" si="38"/>
        <v>0</v>
      </c>
      <c r="O441">
        <v>3061</v>
      </c>
      <c r="AD441">
        <v>0</v>
      </c>
      <c r="AE441">
        <f t="shared" si="39"/>
        <v>0</v>
      </c>
    </row>
    <row r="442" spans="3:31" x14ac:dyDescent="0.25">
      <c r="C442">
        <v>170456208</v>
      </c>
      <c r="D442">
        <v>473</v>
      </c>
      <c r="E442">
        <f t="shared" si="35"/>
        <v>0</v>
      </c>
      <c r="F442">
        <f t="shared" si="36"/>
        <v>473</v>
      </c>
      <c r="G442" s="6">
        <v>0</v>
      </c>
      <c r="H442" s="6">
        <v>0</v>
      </c>
      <c r="I442" s="6">
        <v>0</v>
      </c>
      <c r="K442">
        <f t="shared" si="37"/>
        <v>0</v>
      </c>
      <c r="L442">
        <f t="shared" si="38"/>
        <v>-473</v>
      </c>
      <c r="O442">
        <v>3406</v>
      </c>
      <c r="AD442">
        <v>1</v>
      </c>
      <c r="AE442">
        <f t="shared" si="39"/>
        <v>473</v>
      </c>
    </row>
    <row r="443" spans="3:31" x14ac:dyDescent="0.25">
      <c r="C443">
        <v>170461203</v>
      </c>
      <c r="D443">
        <v>1223</v>
      </c>
      <c r="E443">
        <f t="shared" si="35"/>
        <v>0</v>
      </c>
      <c r="F443">
        <f t="shared" si="36"/>
        <v>1223</v>
      </c>
      <c r="G443" s="6">
        <v>0</v>
      </c>
      <c r="H443" s="6">
        <v>0</v>
      </c>
      <c r="I443" s="6">
        <v>0</v>
      </c>
      <c r="K443">
        <f t="shared" si="37"/>
        <v>0</v>
      </c>
      <c r="L443">
        <f t="shared" si="38"/>
        <v>-1223</v>
      </c>
      <c r="O443">
        <v>3643</v>
      </c>
      <c r="AD443">
        <v>0</v>
      </c>
      <c r="AE443">
        <f t="shared" si="39"/>
        <v>0</v>
      </c>
    </row>
    <row r="444" spans="3:31" x14ac:dyDescent="0.25">
      <c r="C444">
        <v>170473257</v>
      </c>
      <c r="D444">
        <v>231</v>
      </c>
      <c r="E444">
        <f t="shared" si="35"/>
        <v>0</v>
      </c>
      <c r="F444">
        <f t="shared" si="36"/>
        <v>231</v>
      </c>
      <c r="G444" s="6">
        <v>0</v>
      </c>
      <c r="H444" s="6">
        <v>0</v>
      </c>
      <c r="I444" s="6">
        <v>0</v>
      </c>
      <c r="K444">
        <f t="shared" si="37"/>
        <v>0</v>
      </c>
      <c r="L444">
        <f t="shared" si="38"/>
        <v>-231</v>
      </c>
      <c r="O444">
        <v>3715</v>
      </c>
      <c r="AD444">
        <v>0</v>
      </c>
      <c r="AE444">
        <f t="shared" si="39"/>
        <v>0</v>
      </c>
    </row>
    <row r="445" spans="3:31" x14ac:dyDescent="0.25">
      <c r="C445">
        <v>170484888</v>
      </c>
      <c r="D445">
        <v>3191</v>
      </c>
      <c r="E445">
        <f t="shared" si="35"/>
        <v>0</v>
      </c>
      <c r="F445">
        <f t="shared" si="36"/>
        <v>3191</v>
      </c>
      <c r="G445" s="6">
        <v>0</v>
      </c>
      <c r="H445" s="6">
        <v>0</v>
      </c>
      <c r="I445" s="6">
        <v>0</v>
      </c>
      <c r="K445">
        <f t="shared" si="37"/>
        <v>0</v>
      </c>
      <c r="L445">
        <f t="shared" si="38"/>
        <v>-3191</v>
      </c>
      <c r="O445">
        <v>3767</v>
      </c>
      <c r="AD445">
        <v>0</v>
      </c>
      <c r="AE445">
        <f t="shared" si="39"/>
        <v>0</v>
      </c>
    </row>
    <row r="446" spans="3:31" x14ac:dyDescent="0.25">
      <c r="C446">
        <v>170492461</v>
      </c>
      <c r="D446">
        <v>356</v>
      </c>
      <c r="E446">
        <f t="shared" si="35"/>
        <v>0</v>
      </c>
      <c r="F446">
        <f t="shared" si="36"/>
        <v>356</v>
      </c>
      <c r="G446" s="6">
        <v>0</v>
      </c>
      <c r="H446" s="6">
        <v>0</v>
      </c>
      <c r="I446" s="6">
        <v>0</v>
      </c>
      <c r="K446">
        <f t="shared" si="37"/>
        <v>0</v>
      </c>
      <c r="L446">
        <f t="shared" si="38"/>
        <v>-356</v>
      </c>
      <c r="O446">
        <v>3891</v>
      </c>
      <c r="AD446">
        <v>0</v>
      </c>
      <c r="AE446">
        <f t="shared" si="39"/>
        <v>0</v>
      </c>
    </row>
    <row r="447" spans="3:31" x14ac:dyDescent="0.25">
      <c r="C447">
        <v>170492463</v>
      </c>
      <c r="D447">
        <v>315</v>
      </c>
      <c r="E447">
        <f t="shared" si="35"/>
        <v>0</v>
      </c>
      <c r="F447">
        <f t="shared" si="36"/>
        <v>315</v>
      </c>
      <c r="G447" s="6">
        <v>0</v>
      </c>
      <c r="H447" s="6">
        <v>0</v>
      </c>
      <c r="I447" s="6">
        <v>0</v>
      </c>
      <c r="K447">
        <f t="shared" si="37"/>
        <v>0</v>
      </c>
      <c r="L447">
        <f t="shared" si="38"/>
        <v>-315</v>
      </c>
      <c r="O447">
        <v>4138</v>
      </c>
      <c r="AD447">
        <v>0</v>
      </c>
      <c r="AE447">
        <f t="shared" si="39"/>
        <v>0</v>
      </c>
    </row>
    <row r="448" spans="3:31" x14ac:dyDescent="0.25">
      <c r="C448">
        <v>170498832</v>
      </c>
      <c r="D448">
        <v>1908</v>
      </c>
      <c r="E448">
        <f t="shared" si="35"/>
        <v>0</v>
      </c>
      <c r="F448">
        <f t="shared" si="36"/>
        <v>1908</v>
      </c>
      <c r="G448" s="6">
        <v>0</v>
      </c>
      <c r="H448" s="6">
        <v>0</v>
      </c>
      <c r="I448" s="6">
        <v>0</v>
      </c>
      <c r="K448">
        <f t="shared" si="37"/>
        <v>0</v>
      </c>
      <c r="L448">
        <f t="shared" si="38"/>
        <v>-1908</v>
      </c>
      <c r="O448">
        <v>4232</v>
      </c>
      <c r="AD448">
        <v>0</v>
      </c>
      <c r="AE448">
        <f t="shared" si="39"/>
        <v>0</v>
      </c>
    </row>
    <row r="449" spans="3:31" x14ac:dyDescent="0.25">
      <c r="C449">
        <v>170499122</v>
      </c>
      <c r="D449">
        <v>777</v>
      </c>
      <c r="E449">
        <f t="shared" si="35"/>
        <v>0</v>
      </c>
      <c r="F449">
        <f t="shared" si="36"/>
        <v>777</v>
      </c>
      <c r="G449" s="6">
        <v>0</v>
      </c>
      <c r="H449" s="6">
        <v>0</v>
      </c>
      <c r="I449" s="6">
        <v>0</v>
      </c>
      <c r="K449">
        <f t="shared" si="37"/>
        <v>0</v>
      </c>
      <c r="L449">
        <f t="shared" si="38"/>
        <v>-777</v>
      </c>
      <c r="O449">
        <v>4567</v>
      </c>
      <c r="AD449">
        <v>0</v>
      </c>
      <c r="AE449">
        <f t="shared" si="39"/>
        <v>0</v>
      </c>
    </row>
    <row r="450" spans="3:31" x14ac:dyDescent="0.25">
      <c r="C450">
        <v>170500754</v>
      </c>
      <c r="D450">
        <v>340</v>
      </c>
      <c r="E450">
        <f t="shared" si="35"/>
        <v>0</v>
      </c>
      <c r="F450">
        <f t="shared" si="36"/>
        <v>340</v>
      </c>
      <c r="G450" s="6">
        <v>0</v>
      </c>
      <c r="H450" s="6">
        <v>0</v>
      </c>
      <c r="I450" s="6">
        <v>0</v>
      </c>
      <c r="K450">
        <f t="shared" si="37"/>
        <v>0</v>
      </c>
      <c r="L450">
        <f t="shared" si="38"/>
        <v>-340</v>
      </c>
      <c r="O450">
        <v>4875</v>
      </c>
      <c r="AD450">
        <v>0</v>
      </c>
      <c r="AE450">
        <f t="shared" si="39"/>
        <v>0</v>
      </c>
    </row>
    <row r="451" spans="3:31" x14ac:dyDescent="0.25">
      <c r="C451">
        <v>170547026</v>
      </c>
      <c r="D451">
        <v>271</v>
      </c>
      <c r="E451">
        <f t="shared" si="35"/>
        <v>0</v>
      </c>
      <c r="F451">
        <f t="shared" si="36"/>
        <v>271</v>
      </c>
      <c r="G451" s="6">
        <v>0</v>
      </c>
      <c r="H451" s="6">
        <v>0</v>
      </c>
      <c r="I451" s="6">
        <v>0</v>
      </c>
      <c r="K451">
        <f t="shared" si="37"/>
        <v>0</v>
      </c>
      <c r="L451">
        <f t="shared" si="38"/>
        <v>-271</v>
      </c>
      <c r="O451">
        <v>4962</v>
      </c>
      <c r="AD451">
        <v>0</v>
      </c>
      <c r="AE451">
        <f t="shared" si="39"/>
        <v>0</v>
      </c>
    </row>
    <row r="452" spans="3:31" x14ac:dyDescent="0.25">
      <c r="C452">
        <v>170730670</v>
      </c>
      <c r="D452">
        <v>373</v>
      </c>
      <c r="E452">
        <f t="shared" si="35"/>
        <v>0</v>
      </c>
      <c r="F452">
        <f t="shared" si="36"/>
        <v>373</v>
      </c>
      <c r="G452" s="6">
        <v>0</v>
      </c>
      <c r="H452" s="6">
        <v>0</v>
      </c>
      <c r="I452" s="6">
        <v>0</v>
      </c>
      <c r="K452">
        <f t="shared" si="37"/>
        <v>0</v>
      </c>
      <c r="L452">
        <f t="shared" si="38"/>
        <v>-373</v>
      </c>
      <c r="O452">
        <v>5999</v>
      </c>
      <c r="AD452">
        <v>0</v>
      </c>
      <c r="AE452">
        <f t="shared" si="39"/>
        <v>0</v>
      </c>
    </row>
    <row r="453" spans="3:31" x14ac:dyDescent="0.25">
      <c r="C453">
        <v>170759078</v>
      </c>
      <c r="D453">
        <v>620</v>
      </c>
      <c r="E453">
        <f t="shared" si="35"/>
        <v>0</v>
      </c>
      <c r="F453">
        <f t="shared" si="36"/>
        <v>620</v>
      </c>
      <c r="G453" s="6">
        <v>0</v>
      </c>
      <c r="H453" s="6">
        <v>0</v>
      </c>
      <c r="I453" s="6">
        <v>0</v>
      </c>
      <c r="K453">
        <f t="shared" si="37"/>
        <v>0</v>
      </c>
      <c r="L453">
        <f t="shared" si="38"/>
        <v>-620</v>
      </c>
      <c r="O453">
        <v>6019</v>
      </c>
      <c r="AD453">
        <v>0</v>
      </c>
      <c r="AE453">
        <f t="shared" si="39"/>
        <v>0</v>
      </c>
    </row>
    <row r="454" spans="3:31" x14ac:dyDescent="0.25">
      <c r="C454">
        <v>170775030</v>
      </c>
      <c r="D454">
        <v>1238</v>
      </c>
      <c r="E454">
        <f t="shared" ref="E454:E455" si="40">IF(K454=0,0,D454)</f>
        <v>0</v>
      </c>
      <c r="F454">
        <f t="shared" ref="F454:F455" si="41">IF(L454=0,0,D454)</f>
        <v>1238</v>
      </c>
      <c r="G454" s="6">
        <v>0</v>
      </c>
      <c r="H454" s="6">
        <v>0</v>
      </c>
      <c r="I454" s="6">
        <v>0</v>
      </c>
      <c r="K454">
        <f t="shared" ref="K454:K456" si="42">IF(SUM(G454:I454)&gt;0,D454,0)</f>
        <v>0</v>
      </c>
      <c r="L454">
        <f t="shared" ref="L454:L456" si="43">IF(SUM(G454:I454)=0,-D454,0)</f>
        <v>-1238</v>
      </c>
      <c r="O454">
        <v>6159</v>
      </c>
      <c r="AD454">
        <v>0</v>
      </c>
      <c r="AE454">
        <f t="shared" ref="AE454:AE455" si="44">IF(AD454&gt;0,D454,0)</f>
        <v>0</v>
      </c>
    </row>
    <row r="455" spans="3:31" x14ac:dyDescent="0.25">
      <c r="C455">
        <v>170816869</v>
      </c>
      <c r="D455">
        <v>456</v>
      </c>
      <c r="E455">
        <f t="shared" si="40"/>
        <v>0</v>
      </c>
      <c r="F455">
        <f t="shared" si="41"/>
        <v>456</v>
      </c>
      <c r="G455" s="6">
        <v>0</v>
      </c>
      <c r="H455" s="6">
        <v>0</v>
      </c>
      <c r="I455" s="6">
        <v>0</v>
      </c>
      <c r="K455">
        <f t="shared" si="42"/>
        <v>0</v>
      </c>
      <c r="L455">
        <f t="shared" si="43"/>
        <v>-456</v>
      </c>
      <c r="O455">
        <v>6511</v>
      </c>
      <c r="AD455">
        <v>0</v>
      </c>
      <c r="AE455">
        <f t="shared" si="44"/>
        <v>0</v>
      </c>
    </row>
    <row r="456" spans="3:31" x14ac:dyDescent="0.25">
      <c r="G456" s="6">
        <v>0</v>
      </c>
      <c r="H456" s="6">
        <v>0</v>
      </c>
      <c r="I456" s="6">
        <v>0</v>
      </c>
      <c r="K456">
        <f t="shared" si="42"/>
        <v>0</v>
      </c>
      <c r="L456">
        <f t="shared" si="43"/>
        <v>0</v>
      </c>
      <c r="O456">
        <v>6657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0426-8303-43DC-AA3C-6FA58289D29C}">
  <sheetPr>
    <pageSetUpPr fitToPage="1"/>
  </sheetPr>
  <dimension ref="B1:BE132"/>
  <sheetViews>
    <sheetView zoomScale="80" zoomScaleNormal="80" workbookViewId="0">
      <selection activeCell="Q2" sqref="Q2"/>
    </sheetView>
  </sheetViews>
  <sheetFormatPr defaultRowHeight="15" x14ac:dyDescent="0.25"/>
  <cols>
    <col min="1" max="1" width="4" customWidth="1"/>
    <col min="2" max="2" width="15.42578125" customWidth="1"/>
    <col min="3" max="4" width="9.140625" customWidth="1"/>
    <col min="5" max="5" width="1" customWidth="1"/>
    <col min="6" max="11" width="9.140625" customWidth="1"/>
    <col min="12" max="12" width="1" customWidth="1"/>
    <col min="19" max="19" width="10" bestFit="1" customWidth="1"/>
    <col min="20" max="20" width="9" bestFit="1" customWidth="1"/>
    <col min="21" max="21" width="5" bestFit="1" customWidth="1"/>
    <col min="56" max="56" width="15.5703125" customWidth="1"/>
  </cols>
  <sheetData>
    <row r="1" spans="3:57" ht="15.75" thickBot="1" x14ac:dyDescent="0.3">
      <c r="Q1" t="s">
        <v>285</v>
      </c>
      <c r="S1" t="s">
        <v>202</v>
      </c>
      <c r="Y1" t="s">
        <v>203</v>
      </c>
      <c r="AD1" s="43" t="s">
        <v>204</v>
      </c>
      <c r="AE1" s="44"/>
      <c r="AF1" s="44"/>
      <c r="AG1" s="44"/>
      <c r="AH1" s="44"/>
      <c r="AI1" s="45"/>
      <c r="AJ1" s="43" t="s">
        <v>205</v>
      </c>
      <c r="AK1" s="44"/>
      <c r="AL1" s="44"/>
      <c r="AM1" s="44"/>
      <c r="AN1" s="44"/>
      <c r="AO1" s="45"/>
      <c r="AP1" s="46" t="s">
        <v>204</v>
      </c>
      <c r="AQ1" s="47"/>
      <c r="AR1" s="47"/>
      <c r="AS1" s="48"/>
      <c r="AV1" s="42" t="s">
        <v>206</v>
      </c>
      <c r="AW1" s="42" t="s">
        <v>207</v>
      </c>
      <c r="AX1" s="42" t="s">
        <v>208</v>
      </c>
      <c r="AY1" s="42" t="s">
        <v>209</v>
      </c>
      <c r="AZ1" t="s">
        <v>210</v>
      </c>
    </row>
    <row r="2" spans="3:57" ht="15.75" thickBot="1" x14ac:dyDescent="0.3">
      <c r="F2" s="49" t="s">
        <v>204</v>
      </c>
      <c r="G2" s="50"/>
      <c r="H2" s="51"/>
      <c r="I2" s="52" t="s">
        <v>205</v>
      </c>
      <c r="J2" s="50"/>
      <c r="K2" s="53"/>
      <c r="L2" s="6"/>
      <c r="M2" s="54" t="s">
        <v>204</v>
      </c>
      <c r="N2" s="55" t="s">
        <v>211</v>
      </c>
      <c r="O2" s="56" t="s">
        <v>204</v>
      </c>
      <c r="S2">
        <v>2774003</v>
      </c>
      <c r="T2" t="s">
        <v>212</v>
      </c>
      <c r="U2">
        <v>294</v>
      </c>
      <c r="W2" t="str">
        <f>IF(V2="",T2,"")</f>
        <v>AluYa5</v>
      </c>
      <c r="Y2" t="s">
        <v>212</v>
      </c>
      <c r="AB2" s="57" t="s">
        <v>213</v>
      </c>
      <c r="AC2" s="57" t="s">
        <v>214</v>
      </c>
      <c r="AD2" s="58" t="s">
        <v>215</v>
      </c>
      <c r="AE2" s="6" t="s">
        <v>216</v>
      </c>
      <c r="AF2" s="6" t="s">
        <v>98</v>
      </c>
      <c r="AG2" s="6" t="s">
        <v>217</v>
      </c>
      <c r="AH2" s="6" t="s">
        <v>218</v>
      </c>
      <c r="AI2" s="59" t="s">
        <v>219</v>
      </c>
      <c r="AJ2" s="58" t="s">
        <v>215</v>
      </c>
      <c r="AK2" s="6" t="s">
        <v>220</v>
      </c>
      <c r="AL2" s="6" t="s">
        <v>98</v>
      </c>
      <c r="AM2" s="6" t="s">
        <v>221</v>
      </c>
      <c r="AN2" s="6" t="s">
        <v>218</v>
      </c>
      <c r="AO2" s="59" t="s">
        <v>222</v>
      </c>
      <c r="AP2" s="60" t="s">
        <v>223</v>
      </c>
      <c r="AQ2" s="61" t="s">
        <v>224</v>
      </c>
      <c r="AR2" s="61" t="s">
        <v>225</v>
      </c>
      <c r="AS2" s="62" t="s">
        <v>226</v>
      </c>
      <c r="AT2" s="6" t="s">
        <v>227</v>
      </c>
    </row>
    <row r="3" spans="3:57" x14ac:dyDescent="0.25">
      <c r="C3" s="63" t="s">
        <v>213</v>
      </c>
      <c r="D3" s="63" t="s">
        <v>214</v>
      </c>
      <c r="E3" s="6"/>
      <c r="F3" s="63" t="s">
        <v>215</v>
      </c>
      <c r="G3" s="63" t="s">
        <v>98</v>
      </c>
      <c r="H3" s="63" t="s">
        <v>218</v>
      </c>
      <c r="I3" s="63" t="s">
        <v>215</v>
      </c>
      <c r="J3" s="63" t="s">
        <v>98</v>
      </c>
      <c r="K3" s="63" t="s">
        <v>218</v>
      </c>
      <c r="L3" s="6"/>
      <c r="M3" s="64" t="s">
        <v>225</v>
      </c>
      <c r="N3" s="64" t="s">
        <v>225</v>
      </c>
      <c r="O3" s="64" t="s">
        <v>228</v>
      </c>
      <c r="S3">
        <v>2920156</v>
      </c>
      <c r="T3" t="s">
        <v>229</v>
      </c>
      <c r="U3">
        <v>2523</v>
      </c>
      <c r="W3" t="str">
        <f t="shared" ref="W3:W66" si="0">IF(V3="",T3,"")</f>
        <v>SVA_A</v>
      </c>
      <c r="Y3" t="s">
        <v>229</v>
      </c>
      <c r="AB3" s="65" t="s">
        <v>230</v>
      </c>
      <c r="AC3" s="66">
        <f>COUNTIF($Y$2:$Y$132,"="&amp;AB3)</f>
        <v>6</v>
      </c>
      <c r="AD3" s="58">
        <f>COUNTIF([4]SV_cuteSV!$N$2:$N$382,"="&amp;AB3)</f>
        <v>4</v>
      </c>
      <c r="AE3" s="6">
        <f>COUNTIF([4]SV_cuteSV!$W$2:$W$500,"="&amp;AB3)</f>
        <v>4</v>
      </c>
      <c r="AF3" s="6">
        <f>COUNTIF([4]SV_cuteSV!$AG$2:$AG$500,"="&amp;AB3)</f>
        <v>4</v>
      </c>
      <c r="AG3" s="6">
        <f>COUNTIF([4]SV_cuteSV!$AP$2:$AP$500,"="&amp;AB3)</f>
        <v>4</v>
      </c>
      <c r="AH3" s="6">
        <f>COUNTIF([4]SV_cuteSV!$AZ$2:$AZ$500,"="&amp;AB3)</f>
        <v>4</v>
      </c>
      <c r="AI3" s="59">
        <f>COUNTIF([4]SV_cuteSV!$BI$2:$BI$500,"="&amp;AB3)</f>
        <v>4</v>
      </c>
      <c r="AJ3" s="58">
        <f>COUNTIF('[4]SV_Sniffles (2)'!$L$2:$L$500,"="&amp;AB3)</f>
        <v>4</v>
      </c>
      <c r="AK3" s="6">
        <f>COUNTIF('[4]SV_Sniffles (2)'!$T$2:$T$500,"="&amp;AB3)</f>
        <v>4</v>
      </c>
      <c r="AL3" s="6">
        <f>COUNTIF('[4]SV_Sniffles (2)'!$AD$2:$AD$500,"="&amp;AB3)</f>
        <v>4</v>
      </c>
      <c r="AM3" s="6">
        <f>COUNTIF('[4]SV_Sniffles (2)'!$AM$2:$AM$500,"="&amp;AB3)</f>
        <v>4</v>
      </c>
      <c r="AN3" s="6">
        <f>COUNTIF('[4]SV_Sniffles (2)'!$AW$2:$AW$500,"="&amp;AB3)</f>
        <v>4</v>
      </c>
      <c r="AO3" s="59">
        <f>COUNTIF('[4]SV_Sniffles (2)'!$BF$2:$BF$500,"="&amp;AB3)</f>
        <v>4</v>
      </c>
      <c r="AP3" s="58">
        <f>COUNTIF([4]SV_cuteSV!$BS$2:$BS$500,"="&amp;AB3)</f>
        <v>4</v>
      </c>
      <c r="AQ3" s="6">
        <f>COUNTIF([4]SV_cuteSV!$CB$2:$CB$500,"="&amp;AB3)</f>
        <v>4</v>
      </c>
      <c r="AR3" s="6">
        <f>COUNTIF([4]HIFI!$H$12:$H$500,"="&amp;AB3)</f>
        <v>4</v>
      </c>
      <c r="AS3" s="59">
        <f>COUNTIF([4]HIFI!$X$12:$X$500,"="&amp;AB3)</f>
        <v>4</v>
      </c>
      <c r="AT3" s="6">
        <f>COUNTIF([4]hifiSNIF!H12:H428,"="&amp;AB3)</f>
        <v>4</v>
      </c>
      <c r="AU3" s="6">
        <v>0</v>
      </c>
      <c r="AV3" s="6">
        <f>COUNTIF([4]pbsv!$N$2:$N$800,"="&amp;AB3)</f>
        <v>4</v>
      </c>
      <c r="AW3" s="6">
        <f>COUNTIF([4]pbsv!$W$2:$W$800,"="&amp;AB3)</f>
        <v>4</v>
      </c>
      <c r="AX3" s="6">
        <f>COUNTIF([4]pbsv!$AG$2:$AG$800,"="&amp;AB3)</f>
        <v>4</v>
      </c>
      <c r="AY3" s="6">
        <f>COUNTIF([4]pbsv!$AQ$2:$AQ$800,"="&amp;AB3)</f>
        <v>4</v>
      </c>
      <c r="AZ3">
        <v>77980646</v>
      </c>
      <c r="BA3" t="s">
        <v>231</v>
      </c>
      <c r="BB3">
        <v>812</v>
      </c>
      <c r="BD3" t="s">
        <v>231</v>
      </c>
      <c r="BE3">
        <v>77980646</v>
      </c>
    </row>
    <row r="4" spans="3:57" x14ac:dyDescent="0.25">
      <c r="C4" s="63" t="s">
        <v>232</v>
      </c>
      <c r="D4" s="63">
        <v>1</v>
      </c>
      <c r="E4" s="6"/>
      <c r="F4" s="63">
        <v>1</v>
      </c>
      <c r="G4" s="63">
        <v>1</v>
      </c>
      <c r="H4" s="63">
        <v>1</v>
      </c>
      <c r="I4" s="63">
        <v>1</v>
      </c>
      <c r="J4" s="63">
        <v>1</v>
      </c>
      <c r="K4" s="63">
        <v>1</v>
      </c>
      <c r="L4" s="6"/>
      <c r="M4" s="63">
        <v>1</v>
      </c>
      <c r="N4" s="63">
        <v>1</v>
      </c>
      <c r="O4" s="63">
        <v>1</v>
      </c>
      <c r="Q4" s="6">
        <v>0</v>
      </c>
      <c r="S4">
        <v>2920157</v>
      </c>
      <c r="T4" t="s">
        <v>229</v>
      </c>
      <c r="U4">
        <v>2508</v>
      </c>
      <c r="V4" t="s">
        <v>233</v>
      </c>
      <c r="W4" t="str">
        <f t="shared" si="0"/>
        <v/>
      </c>
      <c r="Y4" t="s">
        <v>182</v>
      </c>
      <c r="AB4" s="65" t="s">
        <v>234</v>
      </c>
      <c r="AC4" s="66">
        <f>COUNTIF($Y$2:$Y$132,"="&amp;AB4)</f>
        <v>2</v>
      </c>
      <c r="AD4" s="58">
        <f>COUNTIF([4]SV_cuteSV!$N$2:$N$382,"="&amp;AB4)</f>
        <v>2</v>
      </c>
      <c r="AE4" s="6">
        <f>COUNTIF([4]SV_cuteSV!$W$2:$W$500,"="&amp;AB4)</f>
        <v>2</v>
      </c>
      <c r="AF4" s="6">
        <f>COUNTIF([4]SV_cuteSV!$AG$2:$AG$500,"="&amp;AB4)</f>
        <v>2</v>
      </c>
      <c r="AG4" s="6">
        <f>COUNTIF([4]SV_cuteSV!$AP$2:$AP$500,"="&amp;AB4)</f>
        <v>2</v>
      </c>
      <c r="AH4" s="6">
        <f>COUNTIF([4]SV_cuteSV!$AZ$2:$AZ$500,"="&amp;AB4)</f>
        <v>2</v>
      </c>
      <c r="AI4" s="59">
        <f>COUNTIF([4]SV_cuteSV!$BI$2:$BI$500,"="&amp;AB4)</f>
        <v>2</v>
      </c>
      <c r="AJ4" s="58">
        <f>COUNTIF('[4]SV_Sniffles (2)'!$L$2:$L$500,"="&amp;AB4)</f>
        <v>2</v>
      </c>
      <c r="AK4" s="6">
        <f>COUNTIF('[4]SV_Sniffles (2)'!$T$2:$T$500,"="&amp;AB4)</f>
        <v>2</v>
      </c>
      <c r="AL4" s="6">
        <f>COUNTIF('[4]SV_Sniffles (2)'!$AD$2:$AD$500,"="&amp;AB4)</f>
        <v>2</v>
      </c>
      <c r="AM4" s="6">
        <f>COUNTIF('[4]SV_Sniffles (2)'!$AM$2:$AM$500,"="&amp;AB4)</f>
        <v>2</v>
      </c>
      <c r="AN4" s="6">
        <f>COUNTIF('[4]SV_Sniffles (2)'!$AW$2:$AW$500,"="&amp;AB4)</f>
        <v>2</v>
      </c>
      <c r="AO4" s="59">
        <f>COUNTIF('[4]SV_Sniffles (2)'!$BF$2:$BF$500,"="&amp;AB4)</f>
        <v>2</v>
      </c>
      <c r="AP4" s="58">
        <f>COUNTIF([4]SV_cuteSV!$BS$2:$BS$500,"="&amp;AB4)</f>
        <v>2</v>
      </c>
      <c r="AQ4" s="6">
        <f>COUNTIF([4]SV_cuteSV!$CB$2:$CB$500,"="&amp;AB4)</f>
        <v>2</v>
      </c>
      <c r="AR4" s="6">
        <f>COUNTIF([4]HIFI!$H$12:$H$500,"="&amp;AB4)</f>
        <v>2</v>
      </c>
      <c r="AS4" s="59">
        <f>COUNTIF([4]HIFI!$X$12:$X$500,"="&amp;AB4)</f>
        <v>2</v>
      </c>
      <c r="AT4" s="6">
        <f>COUNTIF([4]hifiSNIF!H13:H429,"="&amp;AB4)</f>
        <v>2</v>
      </c>
      <c r="AU4" s="6">
        <v>0</v>
      </c>
      <c r="AV4" s="6">
        <f>COUNTIF([4]pbsv!$N$2:$N$800,"="&amp;AB4)</f>
        <v>2</v>
      </c>
      <c r="AW4" s="6">
        <f>COUNTIF([4]pbsv!$W$2:$W$800,"="&amp;AB4)</f>
        <v>2</v>
      </c>
      <c r="AX4" s="6">
        <f>COUNTIF([4]pbsv!$AG$2:$AG$800,"="&amp;AB4)</f>
        <v>2</v>
      </c>
      <c r="AY4" s="6">
        <f>COUNTIF([4]pbsv!$AQ$2:$AQ$800,"="&amp;AB4)</f>
        <v>2</v>
      </c>
      <c r="AZ4">
        <v>102283758</v>
      </c>
      <c r="BA4" t="s">
        <v>231</v>
      </c>
      <c r="BB4">
        <v>1274</v>
      </c>
      <c r="BD4" t="s">
        <v>231</v>
      </c>
      <c r="BE4">
        <v>102283758</v>
      </c>
    </row>
    <row r="5" spans="3:57" x14ac:dyDescent="0.25">
      <c r="C5" s="63" t="s">
        <v>235</v>
      </c>
      <c r="D5" s="63">
        <v>1</v>
      </c>
      <c r="E5" s="6"/>
      <c r="F5" s="63">
        <v>1</v>
      </c>
      <c r="G5" s="63">
        <v>1</v>
      </c>
      <c r="H5" s="63">
        <v>1</v>
      </c>
      <c r="I5" s="63">
        <v>1</v>
      </c>
      <c r="J5" s="63">
        <v>1</v>
      </c>
      <c r="K5" s="63">
        <v>1</v>
      </c>
      <c r="L5" s="6"/>
      <c r="M5" s="63">
        <v>1</v>
      </c>
      <c r="N5" s="63">
        <v>1</v>
      </c>
      <c r="O5" s="63">
        <v>1</v>
      </c>
      <c r="Q5" s="6">
        <v>0</v>
      </c>
      <c r="S5">
        <v>2972608</v>
      </c>
      <c r="T5" t="s">
        <v>234</v>
      </c>
      <c r="U5">
        <v>311</v>
      </c>
      <c r="W5" t="str">
        <f t="shared" si="0"/>
        <v>AluYa1</v>
      </c>
      <c r="Y5" t="s">
        <v>234</v>
      </c>
      <c r="AB5" s="65" t="s">
        <v>236</v>
      </c>
      <c r="AC5" s="66">
        <f>COUNTIF($Y$2:$Y$132,"="&amp;AB5)</f>
        <v>3</v>
      </c>
      <c r="AD5" s="58">
        <f>COUNTIF([4]SV_cuteSV!$N$2:$N$382,"="&amp;AB5)</f>
        <v>2</v>
      </c>
      <c r="AE5" s="6">
        <f>COUNTIF([4]SV_cuteSV!$W$2:$W$500,"="&amp;AB5)</f>
        <v>2</v>
      </c>
      <c r="AF5" s="6">
        <f>COUNTIF([4]SV_cuteSV!$AG$2:$AG$500,"="&amp;AB5)</f>
        <v>2</v>
      </c>
      <c r="AG5" s="6">
        <f>COUNTIF([4]SV_cuteSV!$AP$2:$AP$500,"="&amp;AB5)</f>
        <v>2</v>
      </c>
      <c r="AH5" s="6">
        <f>COUNTIF([4]SV_cuteSV!$AZ$2:$AZ$500,"="&amp;AB5)</f>
        <v>2</v>
      </c>
      <c r="AI5" s="59">
        <f>COUNTIF([4]SV_cuteSV!$BI$2:$BI$500,"="&amp;AB5)</f>
        <v>2</v>
      </c>
      <c r="AJ5" s="58">
        <f>COUNTIF('[4]SV_Sniffles (2)'!$L$2:$L$500,"="&amp;AB5)</f>
        <v>2</v>
      </c>
      <c r="AK5" s="6">
        <f>COUNTIF('[4]SV_Sniffles (2)'!$T$2:$T$500,"="&amp;AB5)</f>
        <v>2</v>
      </c>
      <c r="AL5" s="6">
        <f>COUNTIF('[4]SV_Sniffles (2)'!$AD$2:$AD$500,"="&amp;AB5)</f>
        <v>2</v>
      </c>
      <c r="AM5" s="6">
        <f>COUNTIF('[4]SV_Sniffles (2)'!$AM$2:$AM$500,"="&amp;AB5)</f>
        <v>2</v>
      </c>
      <c r="AN5" s="6">
        <f>COUNTIF('[4]SV_Sniffles (2)'!$AW$2:$AW$500,"="&amp;AB5)</f>
        <v>2</v>
      </c>
      <c r="AO5" s="59">
        <f>COUNTIF('[4]SV_Sniffles (2)'!$BF$2:$BF$500,"="&amp;AB5)</f>
        <v>2</v>
      </c>
      <c r="AP5" s="58">
        <f>COUNTIF([4]SV_cuteSV!$BS$2:$BS$500,"="&amp;AB5)</f>
        <v>2</v>
      </c>
      <c r="AQ5" s="6">
        <f>COUNTIF([4]SV_cuteSV!$CB$2:$CB$500,"="&amp;AB5)</f>
        <v>2</v>
      </c>
      <c r="AR5" s="6">
        <f>COUNTIF([4]HIFI!$H$12:$H$500,"="&amp;AB5)</f>
        <v>2</v>
      </c>
      <c r="AS5" s="59">
        <f>COUNTIF([4]HIFI!$X$12:$X$500,"="&amp;AB5)</f>
        <v>2</v>
      </c>
      <c r="AT5" s="6">
        <f>COUNTIF([4]hifiSNIF!H14:H430,"="&amp;AB5)</f>
        <v>2</v>
      </c>
      <c r="AU5" s="6">
        <v>0</v>
      </c>
      <c r="AV5" s="6">
        <f>COUNTIF([4]pbsv!$N$2:$N$800,"="&amp;AB5)</f>
        <v>2</v>
      </c>
      <c r="AW5" s="6">
        <f>COUNTIF([4]pbsv!$W$2:$W$800,"="&amp;AB5)</f>
        <v>2</v>
      </c>
      <c r="AX5" s="6">
        <f>COUNTIF([4]pbsv!$AG$2:$AG$800,"="&amp;AB5)</f>
        <v>2</v>
      </c>
      <c r="AY5" s="6">
        <f>COUNTIF([4]pbsv!$AQ$2:$AQ$800,"="&amp;AB5)</f>
        <v>2</v>
      </c>
      <c r="AZ5">
        <v>145500941</v>
      </c>
      <c r="BA5" t="s">
        <v>231</v>
      </c>
      <c r="BB5">
        <v>1642</v>
      </c>
      <c r="BD5" t="s">
        <v>231</v>
      </c>
      <c r="BE5">
        <v>145500941</v>
      </c>
    </row>
    <row r="6" spans="3:57" x14ac:dyDescent="0.25">
      <c r="C6" s="63" t="s">
        <v>237</v>
      </c>
      <c r="D6" s="63">
        <v>1</v>
      </c>
      <c r="E6" s="6"/>
      <c r="F6" s="63">
        <v>1</v>
      </c>
      <c r="G6" s="63">
        <v>1</v>
      </c>
      <c r="H6" s="63">
        <v>1</v>
      </c>
      <c r="I6" s="63">
        <v>1</v>
      </c>
      <c r="J6" s="63">
        <v>1</v>
      </c>
      <c r="K6" s="63">
        <v>1</v>
      </c>
      <c r="L6" s="6"/>
      <c r="M6" s="63">
        <v>1</v>
      </c>
      <c r="N6" s="63">
        <v>1</v>
      </c>
      <c r="O6" s="63">
        <v>1</v>
      </c>
      <c r="Q6" s="6">
        <v>0</v>
      </c>
      <c r="S6">
        <v>8110927</v>
      </c>
      <c r="T6" t="s">
        <v>212</v>
      </c>
      <c r="U6">
        <v>323</v>
      </c>
      <c r="W6" t="str">
        <f t="shared" si="0"/>
        <v>AluYa5</v>
      </c>
      <c r="Y6" t="s">
        <v>212</v>
      </c>
      <c r="AB6" s="65" t="s">
        <v>212</v>
      </c>
      <c r="AC6" s="66">
        <f>COUNTIF($Y$2:$Y$132,"="&amp;AB6)</f>
        <v>37</v>
      </c>
      <c r="AD6" s="58">
        <f>COUNTIF([4]SV_cuteSV!$N$2:$N$382,"="&amp;AB6)</f>
        <v>29</v>
      </c>
      <c r="AE6" s="6">
        <f>COUNTIF([4]SV_cuteSV!$W$2:$W$500,"="&amp;AB6)</f>
        <v>30</v>
      </c>
      <c r="AF6" s="6">
        <f>COUNTIF([4]SV_cuteSV!$AG$2:$AG$500,"="&amp;AB6)</f>
        <v>29</v>
      </c>
      <c r="AG6" s="6">
        <f>COUNTIF([4]SV_cuteSV!$AP$2:$AP$500,"="&amp;AB6)</f>
        <v>30</v>
      </c>
      <c r="AH6" s="6">
        <f>COUNTIF([4]SV_cuteSV!$AZ$2:$AZ$500,"="&amp;AB6)</f>
        <v>30</v>
      </c>
      <c r="AI6" s="59">
        <f>COUNTIF([4]SV_cuteSV!$BI$2:$BI$500,"="&amp;AB6)</f>
        <v>30</v>
      </c>
      <c r="AJ6" s="58">
        <f>COUNTIF('[4]SV_Sniffles (2)'!$L$2:$L$500,"="&amp;AB6)</f>
        <v>30</v>
      </c>
      <c r="AK6" s="6">
        <f>COUNTIF('[4]SV_Sniffles (2)'!$T$2:$T$500,"="&amp;AB6)</f>
        <v>27</v>
      </c>
      <c r="AL6" s="6">
        <f>COUNTIF('[4]SV_Sniffles (2)'!$AD$2:$AD$500,"="&amp;AB6)</f>
        <v>30</v>
      </c>
      <c r="AM6" s="6">
        <f>COUNTIF('[4]SV_Sniffles (2)'!$AM$2:$AM$500,"="&amp;AB6)</f>
        <v>27</v>
      </c>
      <c r="AN6" s="6">
        <f>COUNTIF('[4]SV_Sniffles (2)'!$AW$2:$AW$500,"="&amp;AB6)</f>
        <v>30</v>
      </c>
      <c r="AO6" s="59">
        <f>COUNTIF('[4]SV_Sniffles (2)'!$BF$2:$BF$500,"="&amp;AB6)</f>
        <v>27</v>
      </c>
      <c r="AP6" s="58">
        <f>COUNTIF([4]SV_cuteSV!$BS$2:$BS$500,"="&amp;AB6)</f>
        <v>28</v>
      </c>
      <c r="AQ6" s="6">
        <f>COUNTIF([4]SV_cuteSV!$CB$2:$CB$500,"="&amp;AB6)</f>
        <v>28</v>
      </c>
      <c r="AR6" s="6">
        <f>COUNTIF([4]HIFI!$H$12:$H$500,"="&amp;AB6)</f>
        <v>30</v>
      </c>
      <c r="AS6" s="59">
        <f>COUNTIF([4]HIFI!$X$12:$X$500,"="&amp;AB6)</f>
        <v>29</v>
      </c>
      <c r="AT6" s="6">
        <f>COUNTIF([4]hifiSNIF!H15:H431,"="&amp;AB6)</f>
        <v>30</v>
      </c>
      <c r="AU6" s="6">
        <v>0</v>
      </c>
      <c r="AV6" s="6">
        <f>COUNTIF([4]pbsv!$N$2:$N$800,"="&amp;AB6)</f>
        <v>30</v>
      </c>
      <c r="AW6" s="6">
        <f>COUNTIF([4]pbsv!$W$2:$W$800,"="&amp;AB6)</f>
        <v>30</v>
      </c>
      <c r="AX6" s="6">
        <f>COUNTIF([4]pbsv!$AG$2:$AG$800,"="&amp;AB6)</f>
        <v>30</v>
      </c>
      <c r="AY6" s="6">
        <f>COUNTIF([4]pbsv!$AQ$2:$AQ$800,"="&amp;AB6)</f>
        <v>30</v>
      </c>
      <c r="AZ6">
        <v>109972447</v>
      </c>
      <c r="BA6" t="s">
        <v>231</v>
      </c>
      <c r="BB6">
        <v>1670</v>
      </c>
    </row>
    <row r="7" spans="3:57" x14ac:dyDescent="0.25">
      <c r="C7" s="63" t="s">
        <v>238</v>
      </c>
      <c r="D7" s="63">
        <v>1</v>
      </c>
      <c r="E7" s="6"/>
      <c r="F7" s="63">
        <v>1</v>
      </c>
      <c r="G7" s="63">
        <v>1</v>
      </c>
      <c r="H7" s="63">
        <v>1</v>
      </c>
      <c r="I7" s="63">
        <v>1</v>
      </c>
      <c r="J7" s="63">
        <v>1</v>
      </c>
      <c r="K7" s="63">
        <v>1</v>
      </c>
      <c r="L7" s="6"/>
      <c r="M7" s="63">
        <v>1</v>
      </c>
      <c r="N7" s="63">
        <v>1</v>
      </c>
      <c r="O7" s="63">
        <v>1</v>
      </c>
      <c r="Q7" s="6">
        <v>0</v>
      </c>
      <c r="S7">
        <v>12102167</v>
      </c>
      <c r="T7" t="s">
        <v>239</v>
      </c>
      <c r="U7">
        <v>314</v>
      </c>
      <c r="W7" t="str">
        <f t="shared" si="0"/>
        <v>AluYb8</v>
      </c>
      <c r="Y7" t="s">
        <v>239</v>
      </c>
      <c r="AB7" s="65" t="s">
        <v>239</v>
      </c>
      <c r="AC7" s="66">
        <f>COUNTIF($Y$2:$Y$132,"="&amp;AB7)</f>
        <v>23</v>
      </c>
      <c r="AD7" s="58">
        <f>COUNTIF([4]SV_cuteSV!$N$2:$N$382,"="&amp;AB7)</f>
        <v>15</v>
      </c>
      <c r="AE7" s="6">
        <f>COUNTIF([4]SV_cuteSV!$W$2:$W$500,"="&amp;AB7)</f>
        <v>15</v>
      </c>
      <c r="AF7" s="6">
        <f>COUNTIF([4]SV_cuteSV!$AG$2:$AG$500,"="&amp;AB7)</f>
        <v>15</v>
      </c>
      <c r="AG7" s="6">
        <f>COUNTIF([4]SV_cuteSV!$AP$2:$AP$500,"="&amp;AB7)</f>
        <v>15</v>
      </c>
      <c r="AH7" s="6">
        <f>COUNTIF([4]SV_cuteSV!$AZ$2:$AZ$500,"="&amp;AB7)</f>
        <v>15</v>
      </c>
      <c r="AI7" s="59">
        <f>COUNTIF([4]SV_cuteSV!$BI$2:$BI$500,"="&amp;AB7)</f>
        <v>15</v>
      </c>
      <c r="AJ7" s="58">
        <f>COUNTIF('[4]SV_Sniffles (2)'!$L$2:$L$500,"="&amp;AB7)</f>
        <v>15</v>
      </c>
      <c r="AK7" s="6">
        <f>COUNTIF('[4]SV_Sniffles (2)'!$T$2:$T$500,"="&amp;AB7)</f>
        <v>14</v>
      </c>
      <c r="AL7" s="6">
        <f>COUNTIF('[4]SV_Sniffles (2)'!$AD$2:$AD$500,"="&amp;AB7)</f>
        <v>15</v>
      </c>
      <c r="AM7" s="6">
        <f>COUNTIF('[4]SV_Sniffles (2)'!$AM$2:$AM$500,"="&amp;AB7)</f>
        <v>14</v>
      </c>
      <c r="AN7" s="6">
        <f>COUNTIF('[4]SV_Sniffles (2)'!$AW$2:$AW$500,"="&amp;AB7)</f>
        <v>15</v>
      </c>
      <c r="AO7" s="59">
        <f>COUNTIF('[4]SV_Sniffles (2)'!$BF$2:$BF$500,"="&amp;AB7)</f>
        <v>14</v>
      </c>
      <c r="AP7" s="58">
        <f>COUNTIF([4]SV_cuteSV!$BS$2:$BS$500,"="&amp;AB7)</f>
        <v>15</v>
      </c>
      <c r="AQ7" s="6">
        <f>COUNTIF([4]SV_cuteSV!$CB$2:$CB$500,"="&amp;AB7)</f>
        <v>15</v>
      </c>
      <c r="AR7" s="6">
        <f>COUNTIF([4]HIFI!$H$12:$H$500,"="&amp;AB7)</f>
        <v>15</v>
      </c>
      <c r="AS7" s="59">
        <f>COUNTIF([4]HIFI!$X$12:$X$500,"="&amp;AB7)</f>
        <v>15</v>
      </c>
      <c r="AT7" s="6">
        <f>COUNTIF([4]hifiSNIF!H16:H432,"="&amp;AB7)</f>
        <v>15</v>
      </c>
      <c r="AU7" s="6">
        <v>0</v>
      </c>
      <c r="AV7" s="6">
        <f>COUNTIF([4]pbsv!$N$2:$N$800,"="&amp;AB7)</f>
        <v>15</v>
      </c>
      <c r="AW7" s="6">
        <f>COUNTIF([4]pbsv!$W$2:$W$800,"="&amp;AB7)</f>
        <v>15</v>
      </c>
      <c r="AX7" s="6">
        <f>COUNTIF([4]pbsv!$AG$2:$AG$800,"="&amp;AB7)</f>
        <v>15</v>
      </c>
      <c r="AY7" s="6">
        <f>COUNTIF([4]pbsv!$AQ$2:$AQ$800,"="&amp;AB7)</f>
        <v>15</v>
      </c>
      <c r="AZ7">
        <v>109972446</v>
      </c>
      <c r="BA7" t="s">
        <v>231</v>
      </c>
      <c r="BB7">
        <v>1693</v>
      </c>
      <c r="BD7" t="s">
        <v>231</v>
      </c>
      <c r="BE7">
        <v>109972446</v>
      </c>
    </row>
    <row r="8" spans="3:57" x14ac:dyDescent="0.25">
      <c r="C8" s="63" t="s">
        <v>234</v>
      </c>
      <c r="D8" s="63">
        <v>2</v>
      </c>
      <c r="E8" s="6"/>
      <c r="F8" s="63">
        <v>2</v>
      </c>
      <c r="G8" s="63">
        <v>2</v>
      </c>
      <c r="H8" s="63">
        <v>2</v>
      </c>
      <c r="I8" s="63">
        <v>2</v>
      </c>
      <c r="J8" s="63">
        <v>2</v>
      </c>
      <c r="K8" s="63">
        <v>2</v>
      </c>
      <c r="L8" s="6"/>
      <c r="M8" s="63">
        <v>2</v>
      </c>
      <c r="N8" s="63">
        <v>2</v>
      </c>
      <c r="O8" s="63">
        <v>2</v>
      </c>
      <c r="Q8" s="6">
        <v>0</v>
      </c>
      <c r="S8">
        <v>13191041</v>
      </c>
      <c r="T8" t="s">
        <v>231</v>
      </c>
      <c r="U8">
        <v>6657</v>
      </c>
      <c r="W8" t="str">
        <f t="shared" si="0"/>
        <v>L1HS</v>
      </c>
      <c r="Y8" t="s">
        <v>231</v>
      </c>
      <c r="AB8" s="65" t="s">
        <v>240</v>
      </c>
      <c r="AC8" s="66">
        <f>COUNTIF($Y$2:$Y$132,"="&amp;AB8)</f>
        <v>2</v>
      </c>
      <c r="AD8" s="58">
        <f>COUNTIF([4]SV_cuteSV!$N$2:$N$382,"="&amp;AB8)</f>
        <v>1</v>
      </c>
      <c r="AE8" s="6">
        <f>COUNTIF([4]SV_cuteSV!$W$2:$W$500,"="&amp;AB8)</f>
        <v>1</v>
      </c>
      <c r="AF8" s="6">
        <f>COUNTIF([4]SV_cuteSV!$AG$2:$AG$500,"="&amp;AB8)</f>
        <v>1</v>
      </c>
      <c r="AG8" s="6">
        <f>COUNTIF([4]SV_cuteSV!$AP$2:$AP$500,"="&amp;AB8)</f>
        <v>1</v>
      </c>
      <c r="AH8" s="6">
        <f>COUNTIF([4]SV_cuteSV!$AZ$2:$AZ$500,"="&amp;AB8)</f>
        <v>1</v>
      </c>
      <c r="AI8" s="59">
        <f>COUNTIF([4]SV_cuteSV!$BI$2:$BI$500,"="&amp;AB8)</f>
        <v>1</v>
      </c>
      <c r="AJ8" s="58">
        <f>COUNTIF('[4]SV_Sniffles (2)'!$L$2:$L$500,"="&amp;AB8)</f>
        <v>1</v>
      </c>
      <c r="AK8" s="6">
        <f>COUNTIF('[4]SV_Sniffles (2)'!$T$2:$T$500,"="&amp;AB8)</f>
        <v>1</v>
      </c>
      <c r="AL8" s="6">
        <f>COUNTIF('[4]SV_Sniffles (2)'!$AD$2:$AD$500,"="&amp;AB8)</f>
        <v>1</v>
      </c>
      <c r="AM8" s="6">
        <f>COUNTIF('[4]SV_Sniffles (2)'!$AM$2:$AM$500,"="&amp;AB8)</f>
        <v>1</v>
      </c>
      <c r="AN8" s="6">
        <f>COUNTIF('[4]SV_Sniffles (2)'!$AW$2:$AW$500,"="&amp;AB8)</f>
        <v>1</v>
      </c>
      <c r="AO8" s="59">
        <f>COUNTIF('[4]SV_Sniffles (2)'!$BF$2:$BF$500,"="&amp;AB8)</f>
        <v>1</v>
      </c>
      <c r="AP8" s="58">
        <f>COUNTIF([4]SV_cuteSV!$BS$2:$BS$500,"="&amp;AB8)</f>
        <v>1</v>
      </c>
      <c r="AQ8" s="6">
        <f>COUNTIF([4]SV_cuteSV!$CB$2:$CB$500,"="&amp;AB8)</f>
        <v>1</v>
      </c>
      <c r="AR8" s="6">
        <f>COUNTIF([4]HIFI!$H$12:$H$500,"="&amp;AB8)</f>
        <v>1</v>
      </c>
      <c r="AS8" s="59">
        <f>COUNTIF([4]HIFI!$X$12:$X$500,"="&amp;AB8)</f>
        <v>1</v>
      </c>
      <c r="AT8" s="6">
        <f>COUNTIF([4]hifiSNIF!H17:H433,"="&amp;AB8)</f>
        <v>1</v>
      </c>
      <c r="AU8" s="6">
        <v>0</v>
      </c>
      <c r="AV8" s="6">
        <f>COUNTIF([4]pbsv!$N$2:$N$800,"="&amp;AB8)</f>
        <v>1</v>
      </c>
      <c r="AW8" s="6">
        <f>COUNTIF([4]pbsv!$W$2:$W$800,"="&amp;AB8)</f>
        <v>1</v>
      </c>
      <c r="AX8" s="6">
        <f>COUNTIF([4]pbsv!$AG$2:$AG$800,"="&amp;AB8)</f>
        <v>1</v>
      </c>
      <c r="AY8" s="6">
        <f>COUNTIF([4]pbsv!$AQ$2:$AQ$800,"="&amp;AB8)</f>
        <v>1</v>
      </c>
      <c r="AZ8">
        <v>148195811</v>
      </c>
      <c r="BA8" t="s">
        <v>231</v>
      </c>
      <c r="BB8">
        <v>2247</v>
      </c>
      <c r="BD8" t="s">
        <v>231</v>
      </c>
      <c r="BE8">
        <v>148195811</v>
      </c>
    </row>
    <row r="9" spans="3:57" x14ac:dyDescent="0.25">
      <c r="C9" s="63" t="s">
        <v>240</v>
      </c>
      <c r="D9" s="63">
        <v>2</v>
      </c>
      <c r="E9" s="6"/>
      <c r="F9" s="63">
        <v>1</v>
      </c>
      <c r="G9" s="63">
        <v>1</v>
      </c>
      <c r="H9" s="63">
        <v>1</v>
      </c>
      <c r="I9" s="63">
        <v>1</v>
      </c>
      <c r="J9" s="63">
        <v>1</v>
      </c>
      <c r="K9" s="63">
        <v>1</v>
      </c>
      <c r="L9" s="6"/>
      <c r="M9" s="63">
        <v>1</v>
      </c>
      <c r="N9" s="63">
        <v>1</v>
      </c>
      <c r="O9" s="63">
        <v>1</v>
      </c>
      <c r="Q9" s="6">
        <v>0</v>
      </c>
      <c r="S9">
        <v>13503050</v>
      </c>
      <c r="T9" t="s">
        <v>231</v>
      </c>
      <c r="U9">
        <v>6511</v>
      </c>
      <c r="W9" t="str">
        <f t="shared" si="0"/>
        <v>L1HS</v>
      </c>
      <c r="Y9" t="s">
        <v>231</v>
      </c>
      <c r="AB9" s="65" t="s">
        <v>241</v>
      </c>
      <c r="AC9" s="66">
        <f>COUNTIF($Y$2:$Y$132,"="&amp;AB9)</f>
        <v>8</v>
      </c>
      <c r="AD9" s="58">
        <f>COUNTIF([4]SV_cuteSV!$N$2:$N$382,"="&amp;AB9)</f>
        <v>5</v>
      </c>
      <c r="AE9" s="6">
        <f>COUNTIF([4]SV_cuteSV!$W$2:$W$500,"="&amp;AB9)</f>
        <v>5</v>
      </c>
      <c r="AF9" s="6">
        <f>COUNTIF([4]SV_cuteSV!$AG$2:$AG$500,"="&amp;AB9)</f>
        <v>5</v>
      </c>
      <c r="AG9" s="6">
        <f>COUNTIF([4]SV_cuteSV!$AP$2:$AP$500,"="&amp;AB9)</f>
        <v>5</v>
      </c>
      <c r="AH9" s="6">
        <f>COUNTIF([4]SV_cuteSV!$AZ$2:$AZ$500,"="&amp;AB9)</f>
        <v>5</v>
      </c>
      <c r="AI9" s="59">
        <f>COUNTIF([4]SV_cuteSV!$BI$2:$BI$500,"="&amp;AB9)</f>
        <v>5</v>
      </c>
      <c r="AJ9" s="58">
        <f>COUNTIF('[4]SV_Sniffles (2)'!$L$2:$L$500,"="&amp;AB9)</f>
        <v>5</v>
      </c>
      <c r="AK9" s="6">
        <f>COUNTIF('[4]SV_Sniffles (2)'!$T$2:$T$500,"="&amp;AB9)</f>
        <v>5</v>
      </c>
      <c r="AL9" s="6">
        <f>COUNTIF('[4]SV_Sniffles (2)'!$AD$2:$AD$500,"="&amp;AB9)</f>
        <v>5</v>
      </c>
      <c r="AM9" s="6">
        <f>COUNTIF('[4]SV_Sniffles (2)'!$AM$2:$AM$500,"="&amp;AB9)</f>
        <v>5</v>
      </c>
      <c r="AN9" s="6">
        <f>COUNTIF('[4]SV_Sniffles (2)'!$AW$2:$AW$500,"="&amp;AB9)</f>
        <v>5</v>
      </c>
      <c r="AO9" s="59">
        <f>COUNTIF('[4]SV_Sniffles (2)'!$BF$2:$BF$500,"="&amp;AB9)</f>
        <v>5</v>
      </c>
      <c r="AP9" s="58">
        <f>COUNTIF([4]SV_cuteSV!$BS$2:$BS$500,"="&amp;AB9)</f>
        <v>5</v>
      </c>
      <c r="AQ9" s="6">
        <f>COUNTIF([4]SV_cuteSV!$CB$2:$CB$500,"="&amp;AB9)</f>
        <v>5</v>
      </c>
      <c r="AR9" s="6">
        <f>COUNTIF([4]HIFI!$H$12:$H$500,"="&amp;AB9)</f>
        <v>5</v>
      </c>
      <c r="AS9" s="59">
        <f>COUNTIF([4]HIFI!$X$12:$X$500,"="&amp;AB9)</f>
        <v>5</v>
      </c>
      <c r="AT9" s="6">
        <f>COUNTIF([4]hifiSNIF!H18:H434,"="&amp;AB9)</f>
        <v>5</v>
      </c>
      <c r="AU9" s="6">
        <v>0</v>
      </c>
      <c r="AV9" s="6">
        <f>COUNTIF([4]pbsv!$N$2:$N$800,"="&amp;AB9)</f>
        <v>5</v>
      </c>
      <c r="AW9" s="6">
        <f>COUNTIF([4]pbsv!$W$2:$W$800,"="&amp;AB9)</f>
        <v>5</v>
      </c>
      <c r="AX9" s="6">
        <f>COUNTIF([4]pbsv!$AG$2:$AG$800,"="&amp;AB9)</f>
        <v>5</v>
      </c>
      <c r="AY9" s="6">
        <f>COUNTIF([4]pbsv!$AQ$2:$AQ$800,"="&amp;AB9)</f>
        <v>5</v>
      </c>
      <c r="AZ9">
        <v>162181258</v>
      </c>
      <c r="BA9" t="s">
        <v>231</v>
      </c>
      <c r="BB9">
        <v>3974</v>
      </c>
    </row>
    <row r="10" spans="3:57" x14ac:dyDescent="0.25">
      <c r="C10" s="63" t="s">
        <v>236</v>
      </c>
      <c r="D10" s="63">
        <v>3</v>
      </c>
      <c r="E10" s="6"/>
      <c r="F10" s="63">
        <v>2</v>
      </c>
      <c r="G10" s="63">
        <v>2</v>
      </c>
      <c r="H10" s="63">
        <v>2</v>
      </c>
      <c r="I10" s="63">
        <v>2</v>
      </c>
      <c r="J10" s="63">
        <v>2</v>
      </c>
      <c r="K10" s="63">
        <v>2</v>
      </c>
      <c r="L10" s="6"/>
      <c r="M10" s="63">
        <v>2</v>
      </c>
      <c r="N10" s="63">
        <v>2</v>
      </c>
      <c r="O10" s="63">
        <v>2</v>
      </c>
      <c r="Q10" s="6">
        <v>0</v>
      </c>
      <c r="S10">
        <v>13718467</v>
      </c>
      <c r="T10" t="s">
        <v>235</v>
      </c>
      <c r="U10">
        <v>306</v>
      </c>
      <c r="W10" t="str">
        <f t="shared" si="0"/>
        <v>AluYd8</v>
      </c>
      <c r="Y10" t="s">
        <v>235</v>
      </c>
      <c r="AB10" s="65" t="s">
        <v>232</v>
      </c>
      <c r="AC10" s="66">
        <f>COUNTIF($Y$2:$Y$132,"="&amp;AB10)</f>
        <v>1</v>
      </c>
      <c r="AD10" s="58">
        <f>COUNTIF([4]SV_cuteSV!$N$2:$N$382,"="&amp;AB10)</f>
        <v>1</v>
      </c>
      <c r="AE10" s="6">
        <f>COUNTIF([4]SV_cuteSV!$W$2:$W$500,"="&amp;AB10)</f>
        <v>1</v>
      </c>
      <c r="AF10" s="6">
        <f>COUNTIF([4]SV_cuteSV!$AG$2:$AG$500,"="&amp;AB10)</f>
        <v>1</v>
      </c>
      <c r="AG10" s="6">
        <f>COUNTIF([4]SV_cuteSV!$AP$2:$AP$500,"="&amp;AB10)</f>
        <v>1</v>
      </c>
      <c r="AH10" s="6">
        <f>COUNTIF([4]SV_cuteSV!$AZ$2:$AZ$500,"="&amp;AB10)</f>
        <v>1</v>
      </c>
      <c r="AI10" s="59">
        <f>COUNTIF([4]SV_cuteSV!$BI$2:$BI$500,"="&amp;AB10)</f>
        <v>1</v>
      </c>
      <c r="AJ10" s="58">
        <f>COUNTIF('[4]SV_Sniffles (2)'!$L$2:$L$500,"="&amp;AB10)</f>
        <v>1</v>
      </c>
      <c r="AK10" s="6">
        <f>COUNTIF('[4]SV_Sniffles (2)'!$T$2:$T$500,"="&amp;AB10)</f>
        <v>1</v>
      </c>
      <c r="AL10" s="6">
        <f>COUNTIF('[4]SV_Sniffles (2)'!$AD$2:$AD$500,"="&amp;AB10)</f>
        <v>1</v>
      </c>
      <c r="AM10" s="6">
        <f>COUNTIF('[4]SV_Sniffles (2)'!$AM$2:$AM$500,"="&amp;AB10)</f>
        <v>1</v>
      </c>
      <c r="AN10" s="6">
        <f>COUNTIF('[4]SV_Sniffles (2)'!$AW$2:$AW$500,"="&amp;AB10)</f>
        <v>1</v>
      </c>
      <c r="AO10" s="59">
        <f>COUNTIF('[4]SV_Sniffles (2)'!$BF$2:$BF$500,"="&amp;AB10)</f>
        <v>1</v>
      </c>
      <c r="AP10" s="58">
        <f>COUNTIF([4]SV_cuteSV!$BS$2:$BS$500,"="&amp;AB10)</f>
        <v>1</v>
      </c>
      <c r="AQ10" s="6">
        <f>COUNTIF([4]SV_cuteSV!$CB$2:$CB$500,"="&amp;AB10)</f>
        <v>1</v>
      </c>
      <c r="AR10" s="6">
        <f>COUNTIF([4]HIFI!$H$12:$H$500,"="&amp;AB10)</f>
        <v>1</v>
      </c>
      <c r="AS10" s="59">
        <f>COUNTIF([4]HIFI!$X$12:$X$500,"="&amp;AB10)</f>
        <v>1</v>
      </c>
      <c r="AT10" s="6">
        <f>COUNTIF([4]hifiSNIF!H19:H435,"="&amp;AB10)</f>
        <v>1</v>
      </c>
      <c r="AU10" s="6">
        <v>0</v>
      </c>
      <c r="AV10" s="6">
        <f>COUNTIF([4]pbsv!$N$2:$N$800,"="&amp;AB10)</f>
        <v>1</v>
      </c>
      <c r="AW10" s="6">
        <f>COUNTIF([4]pbsv!$W$2:$W$800,"="&amp;AB10)</f>
        <v>1</v>
      </c>
      <c r="AX10" s="6">
        <f>COUNTIF([4]pbsv!$AG$2:$AG$800,"="&amp;AB10)</f>
        <v>1</v>
      </c>
      <c r="AY10" s="6">
        <f>COUNTIF([4]pbsv!$AQ$2:$AQ$800,"="&amp;AB10)</f>
        <v>1</v>
      </c>
      <c r="AZ10">
        <v>162181256</v>
      </c>
      <c r="BA10" t="s">
        <v>231</v>
      </c>
      <c r="BB10">
        <v>4015</v>
      </c>
    </row>
    <row r="11" spans="3:57" x14ac:dyDescent="0.25">
      <c r="C11" s="63" t="s">
        <v>242</v>
      </c>
      <c r="D11" s="63">
        <v>4</v>
      </c>
      <c r="E11" s="6"/>
      <c r="F11" s="63">
        <v>3</v>
      </c>
      <c r="G11" s="63">
        <v>3</v>
      </c>
      <c r="H11" s="63">
        <v>3</v>
      </c>
      <c r="I11" s="63">
        <v>3</v>
      </c>
      <c r="J11" s="63">
        <v>3</v>
      </c>
      <c r="K11" s="63">
        <v>3</v>
      </c>
      <c r="L11" s="6"/>
      <c r="M11" s="63">
        <v>3</v>
      </c>
      <c r="N11" s="63">
        <v>3</v>
      </c>
      <c r="O11" s="63">
        <v>3</v>
      </c>
      <c r="Q11" s="6">
        <v>0</v>
      </c>
      <c r="S11">
        <v>15688939</v>
      </c>
      <c r="T11" t="s">
        <v>239</v>
      </c>
      <c r="U11">
        <v>341</v>
      </c>
      <c r="W11" t="str">
        <f t="shared" si="0"/>
        <v>AluYb8</v>
      </c>
      <c r="Y11" t="s">
        <v>239</v>
      </c>
      <c r="AB11" s="65" t="s">
        <v>235</v>
      </c>
      <c r="AC11" s="66">
        <f>COUNTIF($Y$2:$Y$132,"="&amp;AB11)</f>
        <v>1</v>
      </c>
      <c r="AD11" s="58">
        <f>COUNTIF([4]SV_cuteSV!$N$2:$N$382,"="&amp;AB11)</f>
        <v>1</v>
      </c>
      <c r="AE11" s="6">
        <f>COUNTIF([4]SV_cuteSV!$W$2:$W$500,"="&amp;AB11)</f>
        <v>1</v>
      </c>
      <c r="AF11" s="6">
        <f>COUNTIF([4]SV_cuteSV!$AG$2:$AG$500,"="&amp;AB11)</f>
        <v>1</v>
      </c>
      <c r="AG11" s="6">
        <f>COUNTIF([4]SV_cuteSV!$AP$2:$AP$500,"="&amp;AB11)</f>
        <v>1</v>
      </c>
      <c r="AH11" s="6">
        <f>COUNTIF([4]SV_cuteSV!$AZ$2:$AZ$500,"="&amp;AB11)</f>
        <v>1</v>
      </c>
      <c r="AI11" s="59">
        <f>COUNTIF([4]SV_cuteSV!$BI$2:$BI$500,"="&amp;AB11)</f>
        <v>1</v>
      </c>
      <c r="AJ11" s="58">
        <f>COUNTIF('[4]SV_Sniffles (2)'!$L$2:$L$500,"="&amp;AB11)</f>
        <v>1</v>
      </c>
      <c r="AK11" s="6">
        <f>COUNTIF('[4]SV_Sniffles (2)'!$T$2:$T$500,"="&amp;AB11)</f>
        <v>1</v>
      </c>
      <c r="AL11" s="6">
        <f>COUNTIF('[4]SV_Sniffles (2)'!$AD$2:$AD$500,"="&amp;AB11)</f>
        <v>1</v>
      </c>
      <c r="AM11" s="6">
        <f>COUNTIF('[4]SV_Sniffles (2)'!$AM$2:$AM$500,"="&amp;AB11)</f>
        <v>1</v>
      </c>
      <c r="AN11" s="6">
        <f>COUNTIF('[4]SV_Sniffles (2)'!$AW$2:$AW$500,"="&amp;AB11)</f>
        <v>1</v>
      </c>
      <c r="AO11" s="59">
        <f>COUNTIF('[4]SV_Sniffles (2)'!$BF$2:$BF$500,"="&amp;AB11)</f>
        <v>1</v>
      </c>
      <c r="AP11" s="58">
        <f>COUNTIF([4]SV_cuteSV!$BS$2:$BS$500,"="&amp;AB11)</f>
        <v>1</v>
      </c>
      <c r="AQ11" s="6">
        <f>COUNTIF([4]SV_cuteSV!$CB$2:$CB$500,"="&amp;AB11)</f>
        <v>1</v>
      </c>
      <c r="AR11" s="6">
        <f>COUNTIF([4]HIFI!$H$12:$H$500,"="&amp;AB11)</f>
        <v>1</v>
      </c>
      <c r="AS11" s="59">
        <f>COUNTIF([4]HIFI!$X$12:$X$500,"="&amp;AB11)</f>
        <v>1</v>
      </c>
      <c r="AT11" s="6">
        <f>COUNTIF([4]hifiSNIF!H20:H436,"="&amp;AB11)</f>
        <v>1</v>
      </c>
      <c r="AU11" s="6">
        <v>0</v>
      </c>
      <c r="AV11" s="6">
        <f>COUNTIF([4]pbsv!$N$2:$N$800,"="&amp;AB11)</f>
        <v>1</v>
      </c>
      <c r="AW11" s="6">
        <f>COUNTIF([4]pbsv!$W$2:$W$800,"="&amp;AB11)</f>
        <v>1</v>
      </c>
      <c r="AX11" s="6">
        <f>COUNTIF([4]pbsv!$AG$2:$AG$800,"="&amp;AB11)</f>
        <v>1</v>
      </c>
      <c r="AY11" s="6">
        <f>COUNTIF([4]pbsv!$AQ$2:$AQ$800,"="&amp;AB11)</f>
        <v>1</v>
      </c>
      <c r="AZ11">
        <v>123853932</v>
      </c>
      <c r="BA11" t="s">
        <v>231</v>
      </c>
      <c r="BB11">
        <v>5999</v>
      </c>
    </row>
    <row r="12" spans="3:57" x14ac:dyDescent="0.25">
      <c r="C12" s="63" t="s">
        <v>230</v>
      </c>
      <c r="D12" s="63">
        <v>6</v>
      </c>
      <c r="E12" s="6"/>
      <c r="F12" s="63">
        <v>4</v>
      </c>
      <c r="G12" s="63">
        <v>4</v>
      </c>
      <c r="H12" s="63">
        <v>4</v>
      </c>
      <c r="I12" s="63">
        <v>4</v>
      </c>
      <c r="J12" s="63">
        <v>4</v>
      </c>
      <c r="K12" s="63">
        <v>4</v>
      </c>
      <c r="L12" s="6"/>
      <c r="M12" s="63">
        <v>4</v>
      </c>
      <c r="N12" s="63">
        <v>4</v>
      </c>
      <c r="O12" s="63">
        <v>4</v>
      </c>
      <c r="Q12" s="6">
        <v>0</v>
      </c>
      <c r="S12">
        <v>16950835</v>
      </c>
      <c r="T12" t="s">
        <v>243</v>
      </c>
      <c r="U12">
        <v>728</v>
      </c>
      <c r="W12" t="str">
        <f t="shared" si="0"/>
        <v>L1PA2</v>
      </c>
      <c r="Y12" t="s">
        <v>243</v>
      </c>
      <c r="AB12" s="65" t="s">
        <v>237</v>
      </c>
      <c r="AC12" s="66">
        <f>COUNTIF($Y$2:$Y$132,"="&amp;AB12)</f>
        <v>1</v>
      </c>
      <c r="AD12" s="58">
        <f>COUNTIF([4]SV_cuteSV!$N$2:$N$382,"="&amp;AB12)</f>
        <v>1</v>
      </c>
      <c r="AE12" s="6">
        <f>COUNTIF([4]SV_cuteSV!$W$2:$W$500,"="&amp;AB12)</f>
        <v>1</v>
      </c>
      <c r="AF12" s="6">
        <f>COUNTIF([4]SV_cuteSV!$AG$2:$AG$500,"="&amp;AB12)</f>
        <v>1</v>
      </c>
      <c r="AG12" s="6">
        <f>COUNTIF([4]SV_cuteSV!$AP$2:$AP$500,"="&amp;AB12)</f>
        <v>1</v>
      </c>
      <c r="AH12" s="6">
        <f>COUNTIF([4]SV_cuteSV!$AZ$2:$AZ$500,"="&amp;AB12)</f>
        <v>1</v>
      </c>
      <c r="AI12" s="59">
        <f>COUNTIF([4]SV_cuteSV!$BI$2:$BI$500,"="&amp;AB12)</f>
        <v>1</v>
      </c>
      <c r="AJ12" s="58">
        <f>COUNTIF('[4]SV_Sniffles (2)'!$L$2:$L$500,"="&amp;AB12)</f>
        <v>1</v>
      </c>
      <c r="AK12" s="6">
        <f>COUNTIF('[4]SV_Sniffles (2)'!$T$2:$T$500,"="&amp;AB12)</f>
        <v>1</v>
      </c>
      <c r="AL12" s="6">
        <f>COUNTIF('[4]SV_Sniffles (2)'!$AD$2:$AD$500,"="&amp;AB12)</f>
        <v>1</v>
      </c>
      <c r="AM12" s="6">
        <f>COUNTIF('[4]SV_Sniffles (2)'!$AM$2:$AM$500,"="&amp;AB12)</f>
        <v>1</v>
      </c>
      <c r="AN12" s="6">
        <f>COUNTIF('[4]SV_Sniffles (2)'!$AW$2:$AW$500,"="&amp;AB12)</f>
        <v>1</v>
      </c>
      <c r="AO12" s="59">
        <f>COUNTIF('[4]SV_Sniffles (2)'!$BF$2:$BF$500,"="&amp;AB12)</f>
        <v>1</v>
      </c>
      <c r="AP12" s="58">
        <f>COUNTIF([4]SV_cuteSV!$BS$2:$BS$500,"="&amp;AB12)</f>
        <v>1</v>
      </c>
      <c r="AQ12" s="6">
        <f>COUNTIF([4]SV_cuteSV!$CB$2:$CB$500,"="&amp;AB12)</f>
        <v>1</v>
      </c>
      <c r="AR12" s="6">
        <f>COUNTIF([4]HIFI!$H$12:$H$500,"="&amp;AB12)</f>
        <v>1</v>
      </c>
      <c r="AS12" s="59">
        <f>COUNTIF([4]HIFI!$X$12:$X$500,"="&amp;AB12)</f>
        <v>1</v>
      </c>
      <c r="AT12" s="6">
        <f>COUNTIF([4]hifiSNIF!H21:H437,"="&amp;AB12)</f>
        <v>1</v>
      </c>
      <c r="AU12" s="6">
        <v>0</v>
      </c>
      <c r="AV12" s="6">
        <f>COUNTIF([4]pbsv!$N$2:$N$800,"="&amp;AB12)</f>
        <v>1</v>
      </c>
      <c r="AW12" s="6">
        <f>COUNTIF([4]pbsv!$W$2:$W$800,"="&amp;AB12)</f>
        <v>1</v>
      </c>
      <c r="AX12" s="6">
        <f>COUNTIF([4]pbsv!$AG$2:$AG$800,"="&amp;AB12)</f>
        <v>1</v>
      </c>
      <c r="AY12" s="6">
        <f>COUNTIF([4]pbsv!$AQ$2:$AQ$800,"="&amp;AB12)</f>
        <v>1</v>
      </c>
      <c r="AZ12">
        <v>142450100</v>
      </c>
      <c r="BA12" t="s">
        <v>231</v>
      </c>
      <c r="BB12">
        <v>6019</v>
      </c>
    </row>
    <row r="13" spans="3:57" x14ac:dyDescent="0.25">
      <c r="C13" s="63" t="s">
        <v>241</v>
      </c>
      <c r="D13" s="63">
        <v>8</v>
      </c>
      <c r="E13" s="6"/>
      <c r="F13" s="63">
        <v>5</v>
      </c>
      <c r="G13" s="63">
        <v>5</v>
      </c>
      <c r="H13" s="63">
        <v>5</v>
      </c>
      <c r="I13" s="63">
        <v>5</v>
      </c>
      <c r="J13" s="63">
        <v>5</v>
      </c>
      <c r="K13" s="63">
        <v>5</v>
      </c>
      <c r="L13" s="6"/>
      <c r="M13" s="63">
        <v>5</v>
      </c>
      <c r="N13" s="63">
        <v>5</v>
      </c>
      <c r="O13" s="63">
        <v>5</v>
      </c>
      <c r="Q13" s="6">
        <v>0</v>
      </c>
      <c r="S13">
        <v>18346385</v>
      </c>
      <c r="T13" t="s">
        <v>212</v>
      </c>
      <c r="U13">
        <v>310</v>
      </c>
      <c r="W13" t="str">
        <f t="shared" si="0"/>
        <v>AluYa5</v>
      </c>
      <c r="Y13" t="s">
        <v>212</v>
      </c>
      <c r="AB13" s="65" t="s">
        <v>242</v>
      </c>
      <c r="AC13" s="66">
        <f>COUNTIF($Y$2:$Y$132,"="&amp;AB13)</f>
        <v>4</v>
      </c>
      <c r="AD13" s="58">
        <f>COUNTIF([4]SV_cuteSV!$N$2:$N$382,"="&amp;AB13)</f>
        <v>3</v>
      </c>
      <c r="AE13" s="6">
        <f>COUNTIF([4]SV_cuteSV!$W$2:$W$500,"="&amp;AB13)</f>
        <v>3</v>
      </c>
      <c r="AF13" s="6">
        <f>COUNTIF([4]SV_cuteSV!$AG$2:$AG$500,"="&amp;AB13)</f>
        <v>3</v>
      </c>
      <c r="AG13" s="6">
        <f>COUNTIF([4]SV_cuteSV!$AP$2:$AP$500,"="&amp;AB13)</f>
        <v>3</v>
      </c>
      <c r="AH13" s="6">
        <f>COUNTIF([4]SV_cuteSV!$AZ$2:$AZ$500,"="&amp;AB13)</f>
        <v>3</v>
      </c>
      <c r="AI13" s="59">
        <f>COUNTIF([4]SV_cuteSV!$BI$2:$BI$500,"="&amp;AB13)</f>
        <v>3</v>
      </c>
      <c r="AJ13" s="58">
        <f>COUNTIF('[4]SV_Sniffles (2)'!$L$2:$L$500,"="&amp;AB13)</f>
        <v>3</v>
      </c>
      <c r="AK13" s="6">
        <f>COUNTIF('[4]SV_Sniffles (2)'!$T$2:$T$500,"="&amp;AB13)</f>
        <v>3</v>
      </c>
      <c r="AL13" s="6">
        <f>COUNTIF('[4]SV_Sniffles (2)'!$AD$2:$AD$500,"="&amp;AB13)</f>
        <v>3</v>
      </c>
      <c r="AM13" s="6">
        <f>COUNTIF('[4]SV_Sniffles (2)'!$AM$2:$AM$500,"="&amp;AB13)</f>
        <v>3</v>
      </c>
      <c r="AN13" s="6">
        <f>COUNTIF('[4]SV_Sniffles (2)'!$AW$2:$AW$500,"="&amp;AB13)</f>
        <v>3</v>
      </c>
      <c r="AO13" s="59">
        <f>COUNTIF('[4]SV_Sniffles (2)'!$BF$2:$BF$500,"="&amp;AB13)</f>
        <v>3</v>
      </c>
      <c r="AP13" s="58">
        <f>COUNTIF([4]SV_cuteSV!$BS$2:$BS$500,"="&amp;AB13)</f>
        <v>3</v>
      </c>
      <c r="AQ13" s="6">
        <f>COUNTIF([4]SV_cuteSV!$CB$2:$CB$500,"="&amp;AB13)</f>
        <v>3</v>
      </c>
      <c r="AR13" s="6">
        <f>COUNTIF([4]HIFI!$H$12:$H$500,"="&amp;AB13)</f>
        <v>3</v>
      </c>
      <c r="AS13" s="59">
        <f>COUNTIF([4]HIFI!$X$12:$X$500,"="&amp;AB13)</f>
        <v>3</v>
      </c>
      <c r="AT13" s="6">
        <f>COUNTIF([4]hifiSNIF!H22:H438,"="&amp;AB13)</f>
        <v>3</v>
      </c>
      <c r="AU13" s="6">
        <v>0</v>
      </c>
      <c r="AV13" s="6">
        <f>COUNTIF([4]pbsv!$N$2:$N$800,"="&amp;AB13)</f>
        <v>3</v>
      </c>
      <c r="AW13" s="6">
        <f>COUNTIF([4]pbsv!$W$2:$W$800,"="&amp;AB13)</f>
        <v>3</v>
      </c>
      <c r="AX13" s="6">
        <f>COUNTIF([4]pbsv!$AG$2:$AG$800,"="&amp;AB13)</f>
        <v>3</v>
      </c>
      <c r="AY13" s="6">
        <f>COUNTIF([4]pbsv!$AQ$2:$AQ$800,"="&amp;AB13)</f>
        <v>3</v>
      </c>
      <c r="AZ13">
        <v>123853937</v>
      </c>
      <c r="BA13" t="s">
        <v>231</v>
      </c>
      <c r="BB13">
        <v>6053</v>
      </c>
    </row>
    <row r="14" spans="3:57" x14ac:dyDescent="0.25">
      <c r="C14" s="63" t="s">
        <v>239</v>
      </c>
      <c r="D14" s="63">
        <v>23</v>
      </c>
      <c r="E14" s="6"/>
      <c r="F14" s="63">
        <v>15</v>
      </c>
      <c r="G14" s="63">
        <v>15</v>
      </c>
      <c r="H14" s="63">
        <v>15</v>
      </c>
      <c r="I14" s="63">
        <v>15</v>
      </c>
      <c r="J14" s="63">
        <v>15</v>
      </c>
      <c r="K14" s="63">
        <v>15</v>
      </c>
      <c r="L14" s="6"/>
      <c r="M14" s="63">
        <v>15</v>
      </c>
      <c r="N14" s="63">
        <v>15</v>
      </c>
      <c r="O14" s="63">
        <v>15</v>
      </c>
      <c r="Q14" s="6">
        <v>0</v>
      </c>
      <c r="S14">
        <v>18470148</v>
      </c>
      <c r="T14" t="s">
        <v>212</v>
      </c>
      <c r="U14">
        <v>322</v>
      </c>
      <c r="W14" t="str">
        <f t="shared" si="0"/>
        <v>AluYa5</v>
      </c>
      <c r="Y14" t="s">
        <v>212</v>
      </c>
      <c r="AB14" s="65" t="s">
        <v>238</v>
      </c>
      <c r="AC14" s="66">
        <f>COUNTIF($Y$2:$Y$132,"="&amp;AB14)</f>
        <v>1</v>
      </c>
      <c r="AD14" s="58">
        <f>COUNTIF([4]SV_cuteSV!$N$2:$N$382,"="&amp;AB14)</f>
        <v>1</v>
      </c>
      <c r="AE14" s="6">
        <f>COUNTIF([4]SV_cuteSV!$W$2:$W$500,"="&amp;AB14)</f>
        <v>1</v>
      </c>
      <c r="AF14" s="6">
        <f>COUNTIF([4]SV_cuteSV!$AG$2:$AG$500,"="&amp;AB14)</f>
        <v>1</v>
      </c>
      <c r="AG14" s="6">
        <f>COUNTIF([4]SV_cuteSV!$AP$2:$AP$500,"="&amp;AB14)</f>
        <v>1</v>
      </c>
      <c r="AH14" s="6">
        <f>COUNTIF([4]SV_cuteSV!$AZ$2:$AZ$500,"="&amp;AB14)</f>
        <v>1</v>
      </c>
      <c r="AI14" s="59">
        <f>COUNTIF([4]SV_cuteSV!$BI$2:$BI$500,"="&amp;AB14)</f>
        <v>1</v>
      </c>
      <c r="AJ14" s="58">
        <f>COUNTIF('[4]SV_Sniffles (2)'!$L$2:$L$500,"="&amp;AB14)</f>
        <v>1</v>
      </c>
      <c r="AK14" s="6">
        <f>COUNTIF('[4]SV_Sniffles (2)'!$T$2:$T$500,"="&amp;AB14)</f>
        <v>1</v>
      </c>
      <c r="AL14" s="6">
        <f>COUNTIF('[4]SV_Sniffles (2)'!$AD$2:$AD$500,"="&amp;AB14)</f>
        <v>1</v>
      </c>
      <c r="AM14" s="6">
        <f>COUNTIF('[4]SV_Sniffles (2)'!$AM$2:$AM$500,"="&amp;AB14)</f>
        <v>1</v>
      </c>
      <c r="AN14" s="6">
        <f>COUNTIF('[4]SV_Sniffles (2)'!$AW$2:$AW$500,"="&amp;AB14)</f>
        <v>1</v>
      </c>
      <c r="AO14" s="59">
        <f>COUNTIF('[4]SV_Sniffles (2)'!$BF$2:$BF$500,"="&amp;AB14)</f>
        <v>1</v>
      </c>
      <c r="AP14" s="58">
        <f>COUNTIF([4]SV_cuteSV!$BS$2:$BS$500,"="&amp;AB14)</f>
        <v>1</v>
      </c>
      <c r="AQ14" s="6">
        <f>COUNTIF([4]SV_cuteSV!$CB$2:$CB$500,"="&amp;AB14)</f>
        <v>1</v>
      </c>
      <c r="AR14" s="6">
        <f>COUNTIF([4]HIFI!$H$12:$H$500,"="&amp;AB14)</f>
        <v>1</v>
      </c>
      <c r="AS14" s="59">
        <f>COUNTIF([4]HIFI!$X$12:$X$500,"="&amp;AB14)</f>
        <v>1</v>
      </c>
      <c r="AT14" s="6">
        <f>COUNTIF([4]hifiSNIF!H23:H439,"="&amp;AB14)</f>
        <v>1</v>
      </c>
      <c r="AU14" s="6">
        <v>0</v>
      </c>
      <c r="AV14" s="6">
        <f>COUNTIF([4]pbsv!$N$2:$N$800,"="&amp;AB14)</f>
        <v>1</v>
      </c>
      <c r="AW14" s="6">
        <f>COUNTIF([4]pbsv!$W$2:$W$800,"="&amp;AB14)</f>
        <v>1</v>
      </c>
      <c r="AX14" s="6">
        <f>COUNTIF([4]pbsv!$AG$2:$AG$800,"="&amp;AB14)</f>
        <v>1</v>
      </c>
      <c r="AY14" s="6">
        <f>COUNTIF([4]pbsv!$AQ$2:$AQ$800,"="&amp;AB14)</f>
        <v>1</v>
      </c>
      <c r="AZ14">
        <v>125692055</v>
      </c>
      <c r="BA14" t="s">
        <v>231</v>
      </c>
      <c r="BB14">
        <v>6442</v>
      </c>
    </row>
    <row r="15" spans="3:57" x14ac:dyDescent="0.25">
      <c r="C15" s="63" t="s">
        <v>212</v>
      </c>
      <c r="D15" s="63">
        <v>37</v>
      </c>
      <c r="E15" s="6"/>
      <c r="F15" s="63">
        <v>29</v>
      </c>
      <c r="G15" s="63">
        <v>29</v>
      </c>
      <c r="H15" s="63">
        <v>30</v>
      </c>
      <c r="I15" s="63">
        <v>30</v>
      </c>
      <c r="J15" s="63">
        <v>30</v>
      </c>
      <c r="K15" s="63">
        <v>30</v>
      </c>
      <c r="L15" s="6"/>
      <c r="M15" s="63">
        <v>30</v>
      </c>
      <c r="N15" s="63">
        <v>30</v>
      </c>
      <c r="O15" s="63">
        <v>29</v>
      </c>
      <c r="Q15" s="6">
        <v>0</v>
      </c>
      <c r="S15">
        <v>18899149</v>
      </c>
      <c r="T15" t="s">
        <v>212</v>
      </c>
      <c r="U15">
        <v>315</v>
      </c>
      <c r="W15" t="str">
        <f t="shared" si="0"/>
        <v>AluYa5</v>
      </c>
      <c r="Y15" t="s">
        <v>212</v>
      </c>
      <c r="AB15" s="65" t="s">
        <v>244</v>
      </c>
      <c r="AC15" s="66">
        <f>COUNTIF($Y$2:$Y$132,"="&amp;AB15)</f>
        <v>1</v>
      </c>
      <c r="AD15" s="58">
        <f>COUNTIF([4]SV_cuteSV!$N$2:$N$382,"="&amp;AB15)</f>
        <v>1</v>
      </c>
      <c r="AE15" s="6">
        <f>COUNTIF([4]SV_cuteSV!$W$2:$W$500,"="&amp;AB15)</f>
        <v>1</v>
      </c>
      <c r="AF15" s="6">
        <f>COUNTIF([4]SV_cuteSV!$AG$2:$AG$500,"="&amp;AB15)</f>
        <v>1</v>
      </c>
      <c r="AG15" s="6">
        <f>COUNTIF([4]SV_cuteSV!$AP$2:$AP$500,"="&amp;AB15)</f>
        <v>1</v>
      </c>
      <c r="AH15" s="6">
        <f>COUNTIF([4]SV_cuteSV!$AZ$2:$AZ$500,"="&amp;AB15)</f>
        <v>1</v>
      </c>
      <c r="AI15" s="59">
        <f>COUNTIF([4]SV_cuteSV!$BI$2:$BI$500,"="&amp;AB15)</f>
        <v>1</v>
      </c>
      <c r="AJ15" s="58">
        <f>COUNTIF('[4]SV_Sniffles (2)'!$L$2:$L$500,"="&amp;AB15)</f>
        <v>1</v>
      </c>
      <c r="AK15" s="6">
        <f>COUNTIF('[4]SV_Sniffles (2)'!$T$2:$T$500,"="&amp;AB15)</f>
        <v>1</v>
      </c>
      <c r="AL15" s="6">
        <f>COUNTIF('[4]SV_Sniffles (2)'!$AD$2:$AD$500,"="&amp;AB15)</f>
        <v>1</v>
      </c>
      <c r="AM15" s="6">
        <f>COUNTIF('[4]SV_Sniffles (2)'!$AM$2:$AM$500,"="&amp;AB15)</f>
        <v>1</v>
      </c>
      <c r="AN15" s="6">
        <f>COUNTIF('[4]SV_Sniffles (2)'!$AW$2:$AW$500,"="&amp;AB15)</f>
        <v>1</v>
      </c>
      <c r="AO15" s="59">
        <f>COUNTIF('[4]SV_Sniffles (2)'!$BF$2:$BF$500,"="&amp;AB15)</f>
        <v>1</v>
      </c>
      <c r="AP15" s="58">
        <f>COUNTIF([4]SV_cuteSV!$BS$2:$BS$500,"="&amp;AB15)</f>
        <v>1</v>
      </c>
      <c r="AQ15" s="6">
        <f>COUNTIF([4]SV_cuteSV!$CB$2:$CB$500,"="&amp;AB15)</f>
        <v>1</v>
      </c>
      <c r="AR15" s="6">
        <f>COUNTIF([4]HIFI!$H$12:$H$500,"="&amp;AB15)</f>
        <v>1</v>
      </c>
      <c r="AS15" s="59">
        <f>COUNTIF([4]HIFI!$X$12:$X$500,"="&amp;AB15)</f>
        <v>1</v>
      </c>
      <c r="AT15" s="6">
        <f>COUNTIF([4]hifiSNIF!H24:H440,"="&amp;AB15)</f>
        <v>1</v>
      </c>
      <c r="AU15" s="6">
        <v>0</v>
      </c>
      <c r="AV15" s="6">
        <f>COUNTIF([4]pbsv!$N$2:$N$800,"="&amp;AB15)</f>
        <v>1</v>
      </c>
      <c r="AW15" s="6">
        <f>COUNTIF([4]pbsv!$W$2:$W$800,"="&amp;AB15)</f>
        <v>1</v>
      </c>
      <c r="AX15" s="6">
        <f>COUNTIF([4]pbsv!$AG$2:$AG$800,"="&amp;AB15)</f>
        <v>1</v>
      </c>
      <c r="AY15" s="6">
        <f>COUNTIF([4]pbsv!$AQ$2:$AQ$800,"="&amp;AB15)</f>
        <v>1</v>
      </c>
      <c r="AZ15">
        <v>13503050</v>
      </c>
      <c r="BA15" t="s">
        <v>231</v>
      </c>
      <c r="BB15">
        <v>6511</v>
      </c>
    </row>
    <row r="16" spans="3:57" x14ac:dyDescent="0.25">
      <c r="C16" s="63" t="s">
        <v>244</v>
      </c>
      <c r="D16" s="63">
        <v>1</v>
      </c>
      <c r="E16" s="6"/>
      <c r="F16" s="63">
        <v>1</v>
      </c>
      <c r="G16" s="63">
        <v>1</v>
      </c>
      <c r="H16" s="63">
        <v>1</v>
      </c>
      <c r="I16" s="63">
        <v>1</v>
      </c>
      <c r="J16" s="63">
        <v>1</v>
      </c>
      <c r="K16" s="63">
        <v>1</v>
      </c>
      <c r="L16" s="6"/>
      <c r="M16" s="63">
        <v>1</v>
      </c>
      <c r="N16" s="63">
        <v>1</v>
      </c>
      <c r="O16" s="63">
        <v>1</v>
      </c>
      <c r="Q16" s="6">
        <v>0</v>
      </c>
      <c r="S16">
        <v>19137093</v>
      </c>
      <c r="T16" t="s">
        <v>239</v>
      </c>
      <c r="U16">
        <v>323</v>
      </c>
      <c r="W16" t="str">
        <f t="shared" si="0"/>
        <v>AluYb8</v>
      </c>
      <c r="Y16" t="s">
        <v>239</v>
      </c>
      <c r="AB16" s="65" t="s">
        <v>231</v>
      </c>
      <c r="AC16" s="66">
        <f>COUNTIF($Y$2:$Y$132,"="&amp;AB16)</f>
        <v>11</v>
      </c>
      <c r="AD16" s="58">
        <f>COUNTIF([4]SV_cuteSV!$N$2:$N$382,"="&amp;AB16)</f>
        <v>10</v>
      </c>
      <c r="AE16" s="6">
        <f>COUNTIF([4]SV_cuteSV!$W$2:$W$500,"="&amp;AB16)</f>
        <v>10</v>
      </c>
      <c r="AF16" s="6">
        <f>COUNTIF([4]SV_cuteSV!$AG$2:$AG$500,"="&amp;AB16)</f>
        <v>10</v>
      </c>
      <c r="AG16" s="6">
        <f>COUNTIF([4]SV_cuteSV!$AP$2:$AP$500,"="&amp;AB16)</f>
        <v>10</v>
      </c>
      <c r="AH16" s="6">
        <f>COUNTIF([4]SV_cuteSV!$AZ$2:$AZ$500,"="&amp;AB16)</f>
        <v>9</v>
      </c>
      <c r="AI16" s="59">
        <f>COUNTIF([4]SV_cuteSV!$BI$2:$BI$500,"="&amp;AB16)</f>
        <v>10</v>
      </c>
      <c r="AJ16" s="58">
        <f>COUNTIF('[4]SV_Sniffles (2)'!$L$2:$L$500,"="&amp;AB16)</f>
        <v>10</v>
      </c>
      <c r="AK16" s="6">
        <f>COUNTIF('[4]SV_Sniffles (2)'!$T$2:$T$500,"="&amp;AB16)</f>
        <v>3</v>
      </c>
      <c r="AL16" s="6">
        <f>COUNTIF('[4]SV_Sniffles (2)'!$AD$2:$AD$500,"="&amp;AB16)</f>
        <v>10</v>
      </c>
      <c r="AM16" s="6">
        <f>COUNTIF('[4]SV_Sniffles (2)'!$AM$2:$AM$500,"="&amp;AB16)</f>
        <v>3</v>
      </c>
      <c r="AN16" s="6">
        <f>COUNTIF('[4]SV_Sniffles (2)'!$AW$2:$AW$500,"="&amp;AB16)</f>
        <v>10</v>
      </c>
      <c r="AO16" s="59">
        <f>COUNTIF('[4]SV_Sniffles (2)'!$BF$2:$BF$500,"="&amp;AB16)</f>
        <v>5</v>
      </c>
      <c r="AP16" s="58">
        <f>COUNTIF([4]SV_cuteSV!$BS$2:$BS$500,"="&amp;AB16)</f>
        <v>10</v>
      </c>
      <c r="AQ16" s="6">
        <f>COUNTIF([4]SV_cuteSV!$CB$2:$CB$500,"="&amp;AB16)</f>
        <v>10</v>
      </c>
      <c r="AR16" s="6">
        <f>COUNTIF([4]HIFI!$H$12:$H$500,"="&amp;AB16)</f>
        <v>5</v>
      </c>
      <c r="AS16" s="59">
        <f>COUNTIF([4]HIFI!$X$12:$X$500,"="&amp;AB16)</f>
        <v>9</v>
      </c>
      <c r="AT16" s="6">
        <f>COUNTIF([4]hifiSNIF!H25:H441,"="&amp;AB16)</f>
        <v>6</v>
      </c>
      <c r="AU16" s="6">
        <v>0</v>
      </c>
      <c r="AV16" s="6">
        <f>COUNTIF([4]pbsv!$N$2:$N$800,"="&amp;AB16)</f>
        <v>10</v>
      </c>
      <c r="AW16" s="6">
        <f>COUNTIF([4]pbsv!$W$2:$W$800,"="&amp;AB16)</f>
        <v>10</v>
      </c>
      <c r="AX16" s="6">
        <f>COUNTIF([4]pbsv!$AG$2:$AG$800,"="&amp;AB16)</f>
        <v>10</v>
      </c>
      <c r="AY16" s="6">
        <f>COUNTIF([4]pbsv!$AQ$2:$AQ$800,"="&amp;AB16)</f>
        <v>6</v>
      </c>
      <c r="AZ16">
        <v>13191041</v>
      </c>
      <c r="BA16" t="s">
        <v>231</v>
      </c>
      <c r="BB16">
        <v>6657</v>
      </c>
    </row>
    <row r="17" spans="3:51" x14ac:dyDescent="0.25">
      <c r="C17" s="63" t="s">
        <v>245</v>
      </c>
      <c r="D17" s="63">
        <v>1</v>
      </c>
      <c r="E17" s="6"/>
      <c r="F17" s="63">
        <v>1</v>
      </c>
      <c r="G17" s="63">
        <v>1</v>
      </c>
      <c r="H17" s="63">
        <v>1</v>
      </c>
      <c r="I17" s="63">
        <v>1</v>
      </c>
      <c r="J17" s="63">
        <v>1</v>
      </c>
      <c r="K17" s="63">
        <v>1</v>
      </c>
      <c r="L17" s="6"/>
      <c r="M17" s="63">
        <v>0</v>
      </c>
      <c r="N17" s="63">
        <v>0</v>
      </c>
      <c r="O17" s="63">
        <v>1</v>
      </c>
      <c r="Q17" s="6">
        <v>0</v>
      </c>
      <c r="S17">
        <v>20887906</v>
      </c>
      <c r="T17" t="s">
        <v>212</v>
      </c>
      <c r="U17">
        <v>319</v>
      </c>
      <c r="W17" t="str">
        <f t="shared" si="0"/>
        <v>AluYa5</v>
      </c>
      <c r="Y17" t="s">
        <v>212</v>
      </c>
      <c r="AB17" s="65" t="s">
        <v>245</v>
      </c>
      <c r="AC17" s="66">
        <f>COUNTIF($Y$2:$Y$132,"="&amp;AB17)</f>
        <v>1</v>
      </c>
      <c r="AD17" s="58">
        <f>COUNTIF([4]SV_cuteSV!$N$2:$N$382,"="&amp;AB17)</f>
        <v>1</v>
      </c>
      <c r="AE17" s="6">
        <f>COUNTIF([4]SV_cuteSV!$W$2:$W$500,"="&amp;AB17)</f>
        <v>1</v>
      </c>
      <c r="AF17" s="6">
        <f>COUNTIF([4]SV_cuteSV!$AG$2:$AG$500,"="&amp;AB17)</f>
        <v>1</v>
      </c>
      <c r="AG17" s="6">
        <f>COUNTIF([4]SV_cuteSV!$AP$2:$AP$500,"="&amp;AB17)</f>
        <v>1</v>
      </c>
      <c r="AH17" s="6">
        <f>COUNTIF([4]SV_cuteSV!$AZ$2:$AZ$500,"="&amp;AB17)</f>
        <v>1</v>
      </c>
      <c r="AI17" s="59">
        <f>COUNTIF([4]SV_cuteSV!$BI$2:$BI$500,"="&amp;AB17)</f>
        <v>1</v>
      </c>
      <c r="AJ17" s="58">
        <f>COUNTIF('[4]SV_Sniffles (2)'!$L$2:$L$500,"="&amp;AB17)</f>
        <v>1</v>
      </c>
      <c r="AK17" s="6">
        <f>COUNTIF('[4]SV_Sniffles (2)'!$T$2:$T$500,"="&amp;AB17)</f>
        <v>1</v>
      </c>
      <c r="AL17" s="6">
        <f>COUNTIF('[4]SV_Sniffles (2)'!$AD$2:$AD$500,"="&amp;AB17)</f>
        <v>1</v>
      </c>
      <c r="AM17" s="6">
        <f>COUNTIF('[4]SV_Sniffles (2)'!$AM$2:$AM$500,"="&amp;AB17)</f>
        <v>1</v>
      </c>
      <c r="AN17" s="6">
        <f>COUNTIF('[4]SV_Sniffles (2)'!$AW$2:$AW$500,"="&amp;AB17)</f>
        <v>1</v>
      </c>
      <c r="AO17" s="59">
        <f>COUNTIF('[4]SV_Sniffles (2)'!$BF$2:$BF$500,"="&amp;AB17)</f>
        <v>1</v>
      </c>
      <c r="AP17" s="58">
        <f>COUNTIF([4]SV_cuteSV!$BS$2:$BS$500,"="&amp;AB17)</f>
        <v>1</v>
      </c>
      <c r="AQ17" s="6">
        <f>COUNTIF([4]SV_cuteSV!$CB$2:$CB$500,"="&amp;AB17)</f>
        <v>1</v>
      </c>
      <c r="AR17" s="6">
        <f>COUNTIF([4]HIFI!$H$12:$H$500,"="&amp;AB17)</f>
        <v>0</v>
      </c>
      <c r="AS17" s="59">
        <f>COUNTIF([4]HIFI!$X$12:$X$500,"="&amp;AB17)</f>
        <v>1</v>
      </c>
      <c r="AT17" s="6">
        <f>COUNTIF([4]hifiSNIF!H26:H442,"="&amp;AB17)</f>
        <v>0</v>
      </c>
      <c r="AU17" s="6">
        <v>0</v>
      </c>
      <c r="AV17" s="6">
        <f>COUNTIF([4]pbsv!$N$2:$N$800,"="&amp;AB17)</f>
        <v>2</v>
      </c>
      <c r="AW17" s="6">
        <f>COUNTIF([4]pbsv!$W$2:$W$800,"="&amp;AB17)</f>
        <v>1</v>
      </c>
      <c r="AX17" s="6">
        <f>COUNTIF([4]pbsv!$AG$2:$AG$800,"="&amp;AB17)</f>
        <v>1</v>
      </c>
      <c r="AY17" s="6">
        <f>COUNTIF([4]pbsv!$AQ$2:$AQ$800,"="&amp;AB17)</f>
        <v>0</v>
      </c>
    </row>
    <row r="18" spans="3:51" x14ac:dyDescent="0.25">
      <c r="C18" s="63" t="s">
        <v>246</v>
      </c>
      <c r="D18" s="63">
        <v>1</v>
      </c>
      <c r="E18" s="6"/>
      <c r="F18" s="63">
        <v>1</v>
      </c>
      <c r="G18" s="63">
        <v>1</v>
      </c>
      <c r="H18" s="63">
        <v>1</v>
      </c>
      <c r="I18" s="63">
        <v>1</v>
      </c>
      <c r="J18" s="63">
        <v>1</v>
      </c>
      <c r="K18" s="63">
        <v>1</v>
      </c>
      <c r="L18" s="6"/>
      <c r="M18" s="63">
        <v>1</v>
      </c>
      <c r="N18" s="63">
        <v>1</v>
      </c>
      <c r="O18" s="63">
        <v>1</v>
      </c>
      <c r="Q18" s="6">
        <v>0</v>
      </c>
      <c r="S18">
        <v>23978343</v>
      </c>
      <c r="T18" t="s">
        <v>239</v>
      </c>
      <c r="U18">
        <v>321</v>
      </c>
      <c r="W18" t="str">
        <f t="shared" si="0"/>
        <v>AluYb8</v>
      </c>
      <c r="Y18" t="s">
        <v>239</v>
      </c>
      <c r="AB18" s="65" t="s">
        <v>243</v>
      </c>
      <c r="AC18" s="66">
        <f>COUNTIF($Y$2:$Y$132,"="&amp;AB18)</f>
        <v>2</v>
      </c>
      <c r="AD18" s="58">
        <f>COUNTIF([4]SV_cuteSV!$N$2:$N$382,"="&amp;AB18)</f>
        <v>2</v>
      </c>
      <c r="AE18" s="6">
        <f>COUNTIF([4]SV_cuteSV!$W$2:$W$500,"="&amp;AB18)</f>
        <v>2</v>
      </c>
      <c r="AF18" s="6">
        <f>COUNTIF([4]SV_cuteSV!$AG$2:$AG$500,"="&amp;AB18)</f>
        <v>2</v>
      </c>
      <c r="AG18" s="6">
        <f>COUNTIF([4]SV_cuteSV!$AP$2:$AP$500,"="&amp;AB18)</f>
        <v>2</v>
      </c>
      <c r="AH18" s="6">
        <f>COUNTIF([4]SV_cuteSV!$AZ$2:$AZ$500,"="&amp;AB18)</f>
        <v>2</v>
      </c>
      <c r="AI18" s="59">
        <f>COUNTIF([4]SV_cuteSV!$BI$2:$BI$500,"="&amp;AB18)</f>
        <v>2</v>
      </c>
      <c r="AJ18" s="58">
        <f>COUNTIF('[4]SV_Sniffles (2)'!$L$2:$L$500,"="&amp;AB18)</f>
        <v>2</v>
      </c>
      <c r="AK18" s="6">
        <f>COUNTIF('[4]SV_Sniffles (2)'!$T$2:$T$500,"="&amp;AB18)</f>
        <v>2</v>
      </c>
      <c r="AL18" s="6">
        <f>COUNTIF('[4]SV_Sniffles (2)'!$AD$2:$AD$500,"="&amp;AB18)</f>
        <v>2</v>
      </c>
      <c r="AM18" s="6">
        <f>COUNTIF('[4]SV_Sniffles (2)'!$AM$2:$AM$500,"="&amp;AB18)</f>
        <v>2</v>
      </c>
      <c r="AN18" s="6">
        <f>COUNTIF('[4]SV_Sniffles (2)'!$AW$2:$AW$500,"="&amp;AB18)</f>
        <v>2</v>
      </c>
      <c r="AO18" s="59">
        <f>COUNTIF('[4]SV_Sniffles (2)'!$BF$2:$BF$500,"="&amp;AB18)</f>
        <v>2</v>
      </c>
      <c r="AP18" s="58">
        <f>COUNTIF([4]SV_cuteSV!$BS$2:$BS$500,"="&amp;AB18)</f>
        <v>2</v>
      </c>
      <c r="AQ18" s="6">
        <f>COUNTIF([4]SV_cuteSV!$CB$2:$CB$500,"="&amp;AB18)</f>
        <v>2</v>
      </c>
      <c r="AR18" s="6">
        <f>COUNTIF([4]HIFI!$H$12:$H$500,"="&amp;AB18)</f>
        <v>2</v>
      </c>
      <c r="AS18" s="59">
        <f>COUNTIF([4]HIFI!$X$12:$X$500,"="&amp;AB18)</f>
        <v>2</v>
      </c>
      <c r="AT18" s="6">
        <f>COUNTIF([4]hifiSNIF!H27:H443,"="&amp;AB18)</f>
        <v>2</v>
      </c>
      <c r="AU18" s="6">
        <v>0</v>
      </c>
      <c r="AV18" s="6">
        <f>COUNTIF([4]pbsv!$N$2:$N$800,"="&amp;AB18)</f>
        <v>2</v>
      </c>
      <c r="AW18" s="6">
        <f>COUNTIF([4]pbsv!$W$2:$W$800,"="&amp;AB18)</f>
        <v>1</v>
      </c>
      <c r="AX18" s="6">
        <f>COUNTIF([4]pbsv!$AG$2:$AG$800,"="&amp;AB18)</f>
        <v>1</v>
      </c>
      <c r="AY18" s="6">
        <f>COUNTIF([4]pbsv!$AQ$2:$AQ$800,"="&amp;AB18)</f>
        <v>2</v>
      </c>
    </row>
    <row r="19" spans="3:51" x14ac:dyDescent="0.25">
      <c r="C19" s="63" t="s">
        <v>243</v>
      </c>
      <c r="D19" s="63">
        <v>2</v>
      </c>
      <c r="E19" s="6"/>
      <c r="F19" s="63">
        <v>2</v>
      </c>
      <c r="G19" s="63">
        <v>2</v>
      </c>
      <c r="H19" s="63">
        <v>2</v>
      </c>
      <c r="I19" s="63">
        <v>2</v>
      </c>
      <c r="J19" s="63">
        <v>2</v>
      </c>
      <c r="K19" s="63">
        <v>2</v>
      </c>
      <c r="L19" s="6"/>
      <c r="M19" s="63">
        <v>2</v>
      </c>
      <c r="N19" s="63">
        <v>2</v>
      </c>
      <c r="O19" s="63">
        <v>2</v>
      </c>
      <c r="Q19" s="6">
        <v>0</v>
      </c>
      <c r="S19">
        <v>27452751</v>
      </c>
      <c r="T19" t="s">
        <v>229</v>
      </c>
      <c r="U19">
        <v>398</v>
      </c>
      <c r="W19" t="str">
        <f t="shared" si="0"/>
        <v>SVA_A</v>
      </c>
      <c r="Y19" t="s">
        <v>229</v>
      </c>
      <c r="AB19" s="65" t="s">
        <v>247</v>
      </c>
      <c r="AC19" s="66">
        <f>COUNTIF($Y$2:$Y$132,"="&amp;AB19)</f>
        <v>2</v>
      </c>
      <c r="AD19" s="58">
        <f>COUNTIF([4]SV_cuteSV!$N$2:$N$382,"="&amp;AB19)</f>
        <v>2</v>
      </c>
      <c r="AE19" s="6">
        <f>COUNTIF([4]SV_cuteSV!$W$2:$W$500,"="&amp;AB19)</f>
        <v>2</v>
      </c>
      <c r="AF19" s="6">
        <f>COUNTIF([4]SV_cuteSV!$AG$2:$AG$500,"="&amp;AB19)</f>
        <v>2</v>
      </c>
      <c r="AG19" s="6">
        <f>COUNTIF([4]SV_cuteSV!$AP$2:$AP$500,"="&amp;AB19)</f>
        <v>2</v>
      </c>
      <c r="AH19" s="6">
        <f>COUNTIF([4]SV_cuteSV!$AZ$2:$AZ$500,"="&amp;AB19)</f>
        <v>2</v>
      </c>
      <c r="AI19" s="59">
        <f>COUNTIF([4]SV_cuteSV!$BI$2:$BI$500,"="&amp;AB19)</f>
        <v>2</v>
      </c>
      <c r="AJ19" s="58">
        <f>COUNTIF('[4]SV_Sniffles (2)'!$L$2:$L$500,"="&amp;AB19)</f>
        <v>2</v>
      </c>
      <c r="AK19" s="6">
        <f>COUNTIF('[4]SV_Sniffles (2)'!$T$2:$T$500,"="&amp;AB19)</f>
        <v>2</v>
      </c>
      <c r="AL19" s="6">
        <f>COUNTIF('[4]SV_Sniffles (2)'!$AD$2:$AD$500,"="&amp;AB19)</f>
        <v>2</v>
      </c>
      <c r="AM19" s="6">
        <f>COUNTIF('[4]SV_Sniffles (2)'!$AM$2:$AM$500,"="&amp;AB19)</f>
        <v>2</v>
      </c>
      <c r="AN19" s="6">
        <f>COUNTIF('[4]SV_Sniffles (2)'!$AW$2:$AW$500,"="&amp;AB19)</f>
        <v>2</v>
      </c>
      <c r="AO19" s="59">
        <f>COUNTIF('[4]SV_Sniffles (2)'!$BF$2:$BF$500,"="&amp;AB19)</f>
        <v>2</v>
      </c>
      <c r="AP19" s="58">
        <f>COUNTIF([4]SV_cuteSV!$BS$2:$BS$500,"="&amp;AB19)</f>
        <v>2</v>
      </c>
      <c r="AQ19" s="6">
        <f>COUNTIF([4]SV_cuteSV!$CB$2:$CB$500,"="&amp;AB19)</f>
        <v>2</v>
      </c>
      <c r="AR19" s="6">
        <f>COUNTIF([4]HIFI!$H$12:$H$500,"="&amp;AB19)</f>
        <v>2</v>
      </c>
      <c r="AS19" s="59">
        <f>COUNTIF([4]HIFI!$X$12:$X$500,"="&amp;AB19)</f>
        <v>2</v>
      </c>
      <c r="AT19" s="6">
        <f>COUNTIF([4]hifiSNIF!H28:H444,"="&amp;AB19)</f>
        <v>2</v>
      </c>
      <c r="AU19" s="6">
        <v>0</v>
      </c>
      <c r="AV19" s="6">
        <f>COUNTIF([4]pbsv!$N$2:$N$800,"="&amp;AB19)</f>
        <v>2</v>
      </c>
      <c r="AW19" s="6">
        <f>COUNTIF([4]pbsv!$W$2:$W$800,"="&amp;AB19)</f>
        <v>2</v>
      </c>
      <c r="AX19" s="6">
        <f>COUNTIF([4]pbsv!$AG$2:$AG$800,"="&amp;AB19)</f>
        <v>2</v>
      </c>
      <c r="AY19" s="6">
        <f>COUNTIF([4]pbsv!$AQ$2:$AQ$800,"="&amp;AB19)</f>
        <v>2</v>
      </c>
    </row>
    <row r="20" spans="3:51" x14ac:dyDescent="0.25">
      <c r="C20" s="63" t="s">
        <v>247</v>
      </c>
      <c r="D20" s="63">
        <v>2</v>
      </c>
      <c r="E20" s="6"/>
      <c r="F20" s="63">
        <v>2</v>
      </c>
      <c r="G20" s="63">
        <v>2</v>
      </c>
      <c r="H20" s="63">
        <v>2</v>
      </c>
      <c r="I20" s="63">
        <v>2</v>
      </c>
      <c r="J20" s="63">
        <v>2</v>
      </c>
      <c r="K20" s="63">
        <v>2</v>
      </c>
      <c r="L20" s="6"/>
      <c r="M20" s="63">
        <v>2</v>
      </c>
      <c r="N20" s="63">
        <v>2</v>
      </c>
      <c r="O20" s="63">
        <v>2</v>
      </c>
      <c r="Q20" s="6">
        <v>0</v>
      </c>
      <c r="S20">
        <v>29998481</v>
      </c>
      <c r="T20" t="s">
        <v>239</v>
      </c>
      <c r="U20">
        <v>331</v>
      </c>
      <c r="W20" t="str">
        <f t="shared" si="0"/>
        <v>AluYb8</v>
      </c>
      <c r="Y20" t="s">
        <v>239</v>
      </c>
      <c r="AB20" s="65" t="s">
        <v>246</v>
      </c>
      <c r="AC20" s="66">
        <f>COUNTIF($Y$2:$Y$132,"="&amp;AB20)</f>
        <v>1</v>
      </c>
      <c r="AD20" s="58">
        <f>COUNTIF([4]SV_cuteSV!$N$2:$N$382,"="&amp;AB20)</f>
        <v>1</v>
      </c>
      <c r="AE20" s="6">
        <f>COUNTIF([4]SV_cuteSV!$W$2:$W$500,"="&amp;AB20)</f>
        <v>1</v>
      </c>
      <c r="AF20" s="6">
        <f>COUNTIF([4]SV_cuteSV!$AG$2:$AG$500,"="&amp;AB20)</f>
        <v>1</v>
      </c>
      <c r="AG20" s="6">
        <f>COUNTIF([4]SV_cuteSV!$AP$2:$AP$500,"="&amp;AB20)</f>
        <v>1</v>
      </c>
      <c r="AH20" s="6">
        <f>COUNTIF([4]SV_cuteSV!$AZ$2:$AZ$500,"="&amp;AB20)</f>
        <v>1</v>
      </c>
      <c r="AI20" s="59">
        <f>COUNTIF([4]SV_cuteSV!$BI$2:$BI$500,"="&amp;AB20)</f>
        <v>1</v>
      </c>
      <c r="AJ20" s="58">
        <f>COUNTIF('[4]SV_Sniffles (2)'!$L$2:$L$500,"="&amp;AB20)</f>
        <v>1</v>
      </c>
      <c r="AK20" s="6">
        <f>COUNTIF('[4]SV_Sniffles (2)'!$T$2:$T$500,"="&amp;AB20)</f>
        <v>1</v>
      </c>
      <c r="AL20" s="6">
        <f>COUNTIF('[4]SV_Sniffles (2)'!$AD$2:$AD$500,"="&amp;AB20)</f>
        <v>1</v>
      </c>
      <c r="AM20" s="6">
        <f>COUNTIF('[4]SV_Sniffles (2)'!$AM$2:$AM$500,"="&amp;AB20)</f>
        <v>1</v>
      </c>
      <c r="AN20" s="6">
        <f>COUNTIF('[4]SV_Sniffles (2)'!$AW$2:$AW$500,"="&amp;AB20)</f>
        <v>1</v>
      </c>
      <c r="AO20" s="59">
        <f>COUNTIF('[4]SV_Sniffles (2)'!$BF$2:$BF$500,"="&amp;AB20)</f>
        <v>1</v>
      </c>
      <c r="AP20" s="58">
        <f>COUNTIF([4]SV_cuteSV!$BS$2:$BS$500,"="&amp;AB20)</f>
        <v>1</v>
      </c>
      <c r="AQ20" s="6">
        <f>COUNTIF([4]SV_cuteSV!$CB$2:$CB$500,"="&amp;AB20)</f>
        <v>1</v>
      </c>
      <c r="AR20" s="6">
        <f>COUNTIF([4]HIFI!$H$12:$H$500,"="&amp;AB20)</f>
        <v>1</v>
      </c>
      <c r="AS20" s="59">
        <f>COUNTIF([4]HIFI!$X$12:$X$500,"="&amp;AB20)</f>
        <v>1</v>
      </c>
      <c r="AT20" s="6">
        <f>COUNTIF([4]hifiSNIF!H29:H445,"="&amp;AB20)</f>
        <v>1</v>
      </c>
      <c r="AU20" s="6">
        <v>0</v>
      </c>
      <c r="AV20" s="6">
        <f>COUNTIF([4]pbsv!$N$2:$N$800,"="&amp;AB20)</f>
        <v>1</v>
      </c>
      <c r="AW20" s="6">
        <f>COUNTIF([4]pbsv!$W$2:$W$800,"="&amp;AB20)</f>
        <v>1</v>
      </c>
      <c r="AX20" s="6">
        <f>COUNTIF([4]pbsv!$AG$2:$AG$800,"="&amp;AB20)</f>
        <v>1</v>
      </c>
      <c r="AY20" s="6">
        <f>COUNTIF([4]pbsv!$AQ$2:$AQ$800,"="&amp;AB20)</f>
        <v>1</v>
      </c>
    </row>
    <row r="21" spans="3:51" x14ac:dyDescent="0.25">
      <c r="C21" s="63" t="s">
        <v>231</v>
      </c>
      <c r="D21" s="63">
        <v>11</v>
      </c>
      <c r="E21" s="6"/>
      <c r="F21" s="63">
        <v>10</v>
      </c>
      <c r="G21" s="63">
        <v>10</v>
      </c>
      <c r="H21" s="63">
        <v>9</v>
      </c>
      <c r="I21" s="63">
        <v>10</v>
      </c>
      <c r="J21" s="63">
        <v>10</v>
      </c>
      <c r="K21" s="63">
        <v>10</v>
      </c>
      <c r="L21" s="6"/>
      <c r="M21" s="63">
        <v>5</v>
      </c>
      <c r="N21" s="63">
        <v>6</v>
      </c>
      <c r="O21" s="63">
        <v>9</v>
      </c>
      <c r="Q21" s="6">
        <v>0</v>
      </c>
      <c r="S21">
        <v>30221985</v>
      </c>
      <c r="T21" t="s">
        <v>230</v>
      </c>
      <c r="U21">
        <v>308</v>
      </c>
      <c r="W21" t="str">
        <f t="shared" si="0"/>
        <v>AluY</v>
      </c>
      <c r="Y21" t="s">
        <v>230</v>
      </c>
      <c r="AB21" s="65" t="s">
        <v>248</v>
      </c>
      <c r="AC21" s="66">
        <f>COUNTIF($Y$2:$Y$132,"="&amp;AB21)</f>
        <v>2</v>
      </c>
      <c r="AD21" s="58">
        <f>COUNTIF([4]SV_cuteSV!$N$2:$N$382,"="&amp;AB21)</f>
        <v>2</v>
      </c>
      <c r="AE21" s="6">
        <f>COUNTIF([4]SV_cuteSV!$W$2:$W$500,"="&amp;AB21)</f>
        <v>2</v>
      </c>
      <c r="AF21" s="6">
        <f>COUNTIF([4]SV_cuteSV!$AG$2:$AG$500,"="&amp;AB21)</f>
        <v>2</v>
      </c>
      <c r="AG21" s="6">
        <f>COUNTIF([4]SV_cuteSV!$AP$2:$AP$500,"="&amp;AB21)</f>
        <v>2</v>
      </c>
      <c r="AH21" s="6">
        <f>COUNTIF([4]SV_cuteSV!$AZ$2:$AZ$500,"="&amp;AB21)</f>
        <v>2</v>
      </c>
      <c r="AI21" s="59">
        <f>COUNTIF([4]SV_cuteSV!$BI$2:$BI$500,"="&amp;AB21)</f>
        <v>2</v>
      </c>
      <c r="AJ21" s="58">
        <f>COUNTIF('[4]SV_Sniffles (2)'!$L$2:$L$500,"="&amp;AB21)</f>
        <v>2</v>
      </c>
      <c r="AK21" s="6">
        <f>COUNTIF('[4]SV_Sniffles (2)'!$T$2:$T$500,"="&amp;AB21)</f>
        <v>1</v>
      </c>
      <c r="AL21" s="6">
        <f>COUNTIF('[4]SV_Sniffles (2)'!$AD$2:$AD$500,"="&amp;AB21)</f>
        <v>2</v>
      </c>
      <c r="AM21" s="6">
        <f>COUNTIF('[4]SV_Sniffles (2)'!$AM$2:$AM$500,"="&amp;AB21)</f>
        <v>1</v>
      </c>
      <c r="AN21" s="6">
        <f>COUNTIF('[4]SV_Sniffles (2)'!$AW$2:$AW$500,"="&amp;AB21)</f>
        <v>2</v>
      </c>
      <c r="AO21" s="59">
        <f>COUNTIF('[4]SV_Sniffles (2)'!$BF$2:$BF$500,"="&amp;AB21)</f>
        <v>1</v>
      </c>
      <c r="AP21" s="58">
        <f>COUNTIF([4]SV_cuteSV!$BS$2:$BS$500,"="&amp;AB21)</f>
        <v>2</v>
      </c>
      <c r="AQ21" s="6">
        <f>COUNTIF([4]SV_cuteSV!$CB$2:$CB$500,"="&amp;AB21)</f>
        <v>2</v>
      </c>
      <c r="AR21" s="6">
        <f>COUNTIF([4]HIFI!$H$12:$H$500,"="&amp;AB21)</f>
        <v>2</v>
      </c>
      <c r="AS21" s="59">
        <f>COUNTIF([4]HIFI!$X$12:$X$500,"="&amp;AB21)</f>
        <v>2</v>
      </c>
      <c r="AT21" s="6">
        <f>COUNTIF([4]hifiSNIF!H30:H446,"="&amp;AB21)</f>
        <v>2</v>
      </c>
      <c r="AU21" s="6">
        <v>0</v>
      </c>
      <c r="AV21" s="6">
        <f>COUNTIF([4]pbsv!$N$2:$N$800,"="&amp;AB21)</f>
        <v>2</v>
      </c>
      <c r="AW21" s="6">
        <f>COUNTIF([4]pbsv!$W$2:$W$800,"="&amp;AB21)</f>
        <v>2</v>
      </c>
      <c r="AX21" s="6">
        <f>COUNTIF([4]pbsv!$AG$2:$AG$800,"="&amp;AB21)</f>
        <v>2</v>
      </c>
      <c r="AY21" s="6">
        <f>COUNTIF([4]pbsv!$AQ$2:$AQ$800,"="&amp;AB21)</f>
        <v>2</v>
      </c>
    </row>
    <row r="22" spans="3:51" x14ac:dyDescent="0.25">
      <c r="C22" s="63" t="s">
        <v>248</v>
      </c>
      <c r="D22" s="63">
        <v>2</v>
      </c>
      <c r="E22" s="6"/>
      <c r="F22" s="63">
        <v>2</v>
      </c>
      <c r="G22" s="63">
        <v>2</v>
      </c>
      <c r="H22" s="63">
        <v>2</v>
      </c>
      <c r="I22" s="63">
        <v>2</v>
      </c>
      <c r="J22" s="63">
        <v>2</v>
      </c>
      <c r="K22" s="63">
        <v>2</v>
      </c>
      <c r="L22" s="6"/>
      <c r="M22" s="63">
        <v>2</v>
      </c>
      <c r="N22" s="63">
        <v>2</v>
      </c>
      <c r="O22" s="63">
        <v>2</v>
      </c>
      <c r="Q22" s="6">
        <v>0</v>
      </c>
      <c r="S22">
        <v>30439406</v>
      </c>
      <c r="T22" t="s">
        <v>246</v>
      </c>
      <c r="U22">
        <v>2419</v>
      </c>
      <c r="W22" t="str">
        <f t="shared" si="0"/>
        <v>L1PBA_5</v>
      </c>
      <c r="Y22" t="s">
        <v>246</v>
      </c>
      <c r="AB22" s="65" t="s">
        <v>229</v>
      </c>
      <c r="AC22" s="66">
        <f>COUNTIF($Y$2:$Y$132,"="&amp;AB22)</f>
        <v>7</v>
      </c>
      <c r="AD22" s="58">
        <f>COUNTIF([4]SV_cuteSV!$N$2:$N$382,"="&amp;AB22)</f>
        <v>7</v>
      </c>
      <c r="AE22" s="6">
        <f>COUNTIF([4]SV_cuteSV!$W$2:$W$500,"="&amp;AB22)</f>
        <v>7</v>
      </c>
      <c r="AF22" s="6">
        <f>COUNTIF([4]SV_cuteSV!$AG$2:$AG$500,"="&amp;AB22)</f>
        <v>7</v>
      </c>
      <c r="AG22" s="6">
        <f>COUNTIF([4]SV_cuteSV!$AP$2:$AP$500,"="&amp;AB22)</f>
        <v>7</v>
      </c>
      <c r="AH22" s="6">
        <f>COUNTIF([4]SV_cuteSV!$AZ$2:$AZ$500,"="&amp;AB22)</f>
        <v>7</v>
      </c>
      <c r="AI22" s="59">
        <f>COUNTIF([4]SV_cuteSV!$BI$2:$BI$500,"="&amp;AB22)</f>
        <v>7</v>
      </c>
      <c r="AJ22" s="58">
        <f>COUNTIF('[4]SV_Sniffles (2)'!$L$2:$L$500,"="&amp;AB22)</f>
        <v>7</v>
      </c>
      <c r="AK22" s="6">
        <f>COUNTIF('[4]SV_Sniffles (2)'!$T$2:$T$500,"="&amp;AB22)</f>
        <v>5</v>
      </c>
      <c r="AL22" s="6">
        <f>COUNTIF('[4]SV_Sniffles (2)'!$AD$2:$AD$500,"="&amp;AB22)</f>
        <v>6</v>
      </c>
      <c r="AM22" s="6">
        <f>COUNTIF('[4]SV_Sniffles (2)'!$AM$2:$AM$500,"="&amp;AB22)</f>
        <v>4</v>
      </c>
      <c r="AN22" s="6">
        <f>COUNTIF('[4]SV_Sniffles (2)'!$AW$2:$AW$500,"="&amp;AB22)</f>
        <v>6</v>
      </c>
      <c r="AO22" s="59">
        <f>COUNTIF('[4]SV_Sniffles (2)'!$BF$2:$BF$500,"="&amp;AB22)</f>
        <v>4</v>
      </c>
      <c r="AP22" s="58">
        <f>COUNTIF([4]SV_cuteSV!$BS$2:$BS$500,"="&amp;AB22)</f>
        <v>7</v>
      </c>
      <c r="AQ22" s="6">
        <f>COUNTIF([4]SV_cuteSV!$CB$2:$CB$500,"="&amp;AB22)</f>
        <v>7</v>
      </c>
      <c r="AR22" s="6">
        <f>COUNTIF([4]HIFI!$H$12:$H$500,"="&amp;AB22)</f>
        <v>5</v>
      </c>
      <c r="AS22" s="59">
        <f>COUNTIF([4]HIFI!$X$12:$X$500,"="&amp;AB22)</f>
        <v>7</v>
      </c>
      <c r="AT22" s="6">
        <f>COUNTIF([4]hifiSNIF!H31:H447,"="&amp;AB22)</f>
        <v>7</v>
      </c>
      <c r="AU22" s="6">
        <v>0</v>
      </c>
      <c r="AV22" s="6">
        <f>COUNTIF([4]pbsv!$N$2:$N$800,"="&amp;AB22)</f>
        <v>6</v>
      </c>
      <c r="AW22" s="6">
        <f>COUNTIF([4]pbsv!$W$2:$W$800,"="&amp;AB22)</f>
        <v>4</v>
      </c>
      <c r="AX22" s="6">
        <f>COUNTIF([4]pbsv!$AG$2:$AG$800,"="&amp;AB22)</f>
        <v>6</v>
      </c>
      <c r="AY22" s="6">
        <f>COUNTIF([4]pbsv!$AQ$2:$AQ$800,"="&amp;AB22)</f>
        <v>4</v>
      </c>
    </row>
    <row r="23" spans="3:51" x14ac:dyDescent="0.25">
      <c r="C23" s="63" t="s">
        <v>249</v>
      </c>
      <c r="D23" s="63">
        <v>1</v>
      </c>
      <c r="E23" s="6"/>
      <c r="F23" s="63">
        <v>1</v>
      </c>
      <c r="G23" s="63">
        <v>0</v>
      </c>
      <c r="H23" s="63">
        <v>1</v>
      </c>
      <c r="I23" s="63">
        <v>1</v>
      </c>
      <c r="J23" s="63">
        <v>1</v>
      </c>
      <c r="K23" s="63">
        <v>1</v>
      </c>
      <c r="L23" s="6"/>
      <c r="M23" s="63">
        <v>1</v>
      </c>
      <c r="N23" s="63">
        <v>1</v>
      </c>
      <c r="O23" s="63">
        <v>1</v>
      </c>
      <c r="Q23" s="6">
        <v>0</v>
      </c>
      <c r="S23">
        <v>30439407</v>
      </c>
      <c r="T23" t="s">
        <v>246</v>
      </c>
      <c r="U23">
        <v>2420</v>
      </c>
      <c r="V23" t="s">
        <v>233</v>
      </c>
      <c r="W23" t="str">
        <f t="shared" si="0"/>
        <v/>
      </c>
      <c r="Y23" t="s">
        <v>182</v>
      </c>
      <c r="AB23" s="65" t="s">
        <v>249</v>
      </c>
      <c r="AC23" s="66">
        <f>COUNTIF($Y$2:$Y$132,"="&amp;AB23)</f>
        <v>1</v>
      </c>
      <c r="AD23" s="58">
        <f>COUNTIF([4]SV_cuteSV!$N$2:$N$382,"="&amp;AB23)</f>
        <v>1</v>
      </c>
      <c r="AE23" s="6">
        <f>COUNTIF([4]SV_cuteSV!$W$2:$W$500,"="&amp;AB23)</f>
        <v>1</v>
      </c>
      <c r="AF23" s="6">
        <f>COUNTIF([4]SV_cuteSV!$AG$2:$AG$500,"="&amp;AB23)</f>
        <v>0</v>
      </c>
      <c r="AG23" s="6">
        <f>COUNTIF([4]SV_cuteSV!$AP$2:$AP$500,"="&amp;AB23)</f>
        <v>0</v>
      </c>
      <c r="AH23" s="6">
        <f>COUNTIF([4]SV_cuteSV!$AZ$2:$AZ$500,"="&amp;AB23)</f>
        <v>1</v>
      </c>
      <c r="AI23" s="59">
        <f>COUNTIF([4]SV_cuteSV!$BI$2:$BI$500,"="&amp;AB23)</f>
        <v>1</v>
      </c>
      <c r="AJ23" s="58">
        <f>COUNTIF('[4]SV_Sniffles (2)'!$L$2:$L$500,"="&amp;AB23)</f>
        <v>1</v>
      </c>
      <c r="AK23" s="6">
        <f>COUNTIF('[4]SV_Sniffles (2)'!$T$2:$T$500,"="&amp;AB23)</f>
        <v>0</v>
      </c>
      <c r="AL23" s="6">
        <f>COUNTIF('[4]SV_Sniffles (2)'!$AD$2:$AD$500,"="&amp;AB23)</f>
        <v>1</v>
      </c>
      <c r="AM23" s="6">
        <f>COUNTIF('[4]SV_Sniffles (2)'!$AM$2:$AM$500,"="&amp;AB23)</f>
        <v>0</v>
      </c>
      <c r="AN23" s="6">
        <f>COUNTIF('[4]SV_Sniffles (2)'!$AW$2:$AW$500,"="&amp;AB23)</f>
        <v>1</v>
      </c>
      <c r="AO23" s="59">
        <f>COUNTIF('[4]SV_Sniffles (2)'!$BF$2:$BF$500,"="&amp;AB23)</f>
        <v>1</v>
      </c>
      <c r="AP23" s="58">
        <f>COUNTIF([4]SV_cuteSV!$BS$2:$BS$500,"="&amp;AB23)</f>
        <v>0</v>
      </c>
      <c r="AQ23" s="6">
        <f>COUNTIF([4]SV_cuteSV!$CB$2:$CB$500,"="&amp;AB23)</f>
        <v>0</v>
      </c>
      <c r="AR23" s="6">
        <f>COUNTIF([4]HIFI!$H$12:$H$500,"="&amp;AB23)</f>
        <v>1</v>
      </c>
      <c r="AS23" s="59">
        <f>COUNTIF([4]HIFI!$X$12:$X$500,"="&amp;AB23)</f>
        <v>1</v>
      </c>
      <c r="AT23" s="6">
        <f>COUNTIF([4]hifiSNIF!H32:H448,"="&amp;AB23)</f>
        <v>1</v>
      </c>
      <c r="AU23" s="6">
        <v>0</v>
      </c>
      <c r="AV23" s="6">
        <f>COUNTIF([4]pbsv!$N$2:$N$800,"="&amp;AB23)</f>
        <v>1</v>
      </c>
      <c r="AW23" s="6">
        <f>COUNTIF([4]pbsv!$W$2:$W$800,"="&amp;AB23)</f>
        <v>1</v>
      </c>
      <c r="AX23" s="6">
        <f>COUNTIF([4]pbsv!$AG$2:$AG$800,"="&amp;AB23)</f>
        <v>1</v>
      </c>
      <c r="AY23" s="6">
        <f>COUNTIF([4]pbsv!$AQ$2:$AQ$800,"="&amp;AB23)</f>
        <v>1</v>
      </c>
    </row>
    <row r="24" spans="3:51" x14ac:dyDescent="0.25">
      <c r="C24" s="63" t="s">
        <v>250</v>
      </c>
      <c r="D24" s="63">
        <v>1</v>
      </c>
      <c r="E24" s="6"/>
      <c r="F24" s="63">
        <v>1</v>
      </c>
      <c r="G24" s="63">
        <v>1</v>
      </c>
      <c r="H24" s="63">
        <v>1</v>
      </c>
      <c r="I24" s="63">
        <v>1</v>
      </c>
      <c r="J24" s="63">
        <v>1</v>
      </c>
      <c r="K24" s="63">
        <v>1</v>
      </c>
      <c r="L24" s="6"/>
      <c r="M24" s="63">
        <v>1</v>
      </c>
      <c r="N24" s="63">
        <v>1</v>
      </c>
      <c r="O24" s="63">
        <v>1</v>
      </c>
      <c r="Q24" s="6">
        <v>0</v>
      </c>
      <c r="S24">
        <v>30754700</v>
      </c>
      <c r="T24" t="s">
        <v>212</v>
      </c>
      <c r="U24">
        <v>314</v>
      </c>
      <c r="W24" t="str">
        <f t="shared" si="0"/>
        <v>AluYa5</v>
      </c>
      <c r="Y24" t="s">
        <v>212</v>
      </c>
      <c r="AB24" s="65" t="s">
        <v>250</v>
      </c>
      <c r="AC24" s="66">
        <f>COUNTIF($Y$2:$Y$132,"="&amp;AB24)</f>
        <v>1</v>
      </c>
      <c r="AD24" s="58">
        <f>COUNTIF([4]SV_cuteSV!$N$2:$N$382,"="&amp;AB24)</f>
        <v>1</v>
      </c>
      <c r="AE24" s="6">
        <f>COUNTIF([4]SV_cuteSV!$W$2:$W$500,"="&amp;AB24)</f>
        <v>1</v>
      </c>
      <c r="AF24" s="6">
        <f>COUNTIF([4]SV_cuteSV!$AG$2:$AG$500,"="&amp;AB24)</f>
        <v>1</v>
      </c>
      <c r="AG24" s="6">
        <f>COUNTIF([4]SV_cuteSV!$AP$2:$AP$500,"="&amp;AB24)</f>
        <v>1</v>
      </c>
      <c r="AH24" s="6">
        <f>COUNTIF([4]SV_cuteSV!$AZ$2:$AZ$500,"="&amp;AB24)</f>
        <v>1</v>
      </c>
      <c r="AI24" s="59">
        <f>COUNTIF([4]SV_cuteSV!$BI$2:$BI$500,"="&amp;AB24)</f>
        <v>1</v>
      </c>
      <c r="AJ24" s="58">
        <f>COUNTIF('[4]SV_Sniffles (2)'!$L$2:$L$500,"="&amp;AB24)</f>
        <v>1</v>
      </c>
      <c r="AK24" s="6">
        <f>COUNTIF('[4]SV_Sniffles (2)'!$T$2:$T$500,"="&amp;AB24)</f>
        <v>1</v>
      </c>
      <c r="AL24" s="6">
        <f>COUNTIF('[4]SV_Sniffles (2)'!$AD$2:$AD$500,"="&amp;AB24)</f>
        <v>1</v>
      </c>
      <c r="AM24" s="6">
        <f>COUNTIF('[4]SV_Sniffles (2)'!$AM$2:$AM$500,"="&amp;AB24)</f>
        <v>0</v>
      </c>
      <c r="AN24" s="6">
        <f>COUNTIF('[4]SV_Sniffles (2)'!$AW$2:$AW$500,"="&amp;AB24)</f>
        <v>1</v>
      </c>
      <c r="AO24" s="59">
        <f>COUNTIF('[4]SV_Sniffles (2)'!$BF$2:$BF$500,"="&amp;AB24)</f>
        <v>0</v>
      </c>
      <c r="AP24" s="58">
        <f>COUNTIF([4]SV_cuteSV!$BS$2:$BS$500,"="&amp;AB24)</f>
        <v>0</v>
      </c>
      <c r="AQ24" s="6">
        <f>COUNTIF([4]SV_cuteSV!$CB$2:$CB$500,"="&amp;AB24)</f>
        <v>0</v>
      </c>
      <c r="AR24" s="6">
        <f>COUNTIF([4]HIFI!$H$12:$H$500,"="&amp;AB24)</f>
        <v>1</v>
      </c>
      <c r="AS24" s="59">
        <f>COUNTIF([4]HIFI!$X$12:$X$500,"="&amp;AB24)</f>
        <v>1</v>
      </c>
      <c r="AT24" s="6">
        <f>COUNTIF([4]hifiSNIF!H33:H449,"="&amp;AB24)</f>
        <v>1</v>
      </c>
      <c r="AU24" s="6">
        <v>0</v>
      </c>
      <c r="AV24" s="6">
        <f>COUNTIF([4]pbsv!$N$2:$N$800,"="&amp;AB24)</f>
        <v>1</v>
      </c>
      <c r="AW24" s="6">
        <f>COUNTIF([4]pbsv!$W$2:$W$800,"="&amp;AB24)</f>
        <v>1</v>
      </c>
      <c r="AX24" s="6">
        <f>COUNTIF([4]pbsv!$AG$2:$AG$800,"="&amp;AB24)</f>
        <v>1</v>
      </c>
      <c r="AY24" s="6">
        <f>COUNTIF([4]pbsv!$AQ$2:$AQ$800,"="&amp;AB24)</f>
        <v>1</v>
      </c>
    </row>
    <row r="25" spans="3:51" x14ac:dyDescent="0.25">
      <c r="C25" s="63" t="s">
        <v>251</v>
      </c>
      <c r="D25" s="63">
        <v>1</v>
      </c>
      <c r="E25" s="6"/>
      <c r="F25" s="63">
        <v>1</v>
      </c>
      <c r="G25" s="63">
        <v>1</v>
      </c>
      <c r="H25" s="63">
        <v>1</v>
      </c>
      <c r="I25" s="63">
        <v>1</v>
      </c>
      <c r="J25" s="63">
        <v>1</v>
      </c>
      <c r="K25" s="63">
        <v>1</v>
      </c>
      <c r="L25" s="6"/>
      <c r="M25" s="63">
        <v>1</v>
      </c>
      <c r="N25" s="63">
        <v>1</v>
      </c>
      <c r="O25" s="63">
        <v>1</v>
      </c>
      <c r="Q25" s="6">
        <v>0</v>
      </c>
      <c r="S25">
        <v>30861864</v>
      </c>
      <c r="T25" t="s">
        <v>212</v>
      </c>
      <c r="U25">
        <v>289</v>
      </c>
      <c r="W25" t="str">
        <f t="shared" si="0"/>
        <v>AluYa5</v>
      </c>
      <c r="Y25" t="s">
        <v>212</v>
      </c>
      <c r="AB25" s="65" t="s">
        <v>252</v>
      </c>
      <c r="AC25" s="66">
        <f>COUNTIF($Y$2:$Y$132,"="&amp;AB25)</f>
        <v>2</v>
      </c>
      <c r="AD25" s="58">
        <f>COUNTIF([4]SV_cuteSV!$N$2:$N$382,"="&amp;AB25)</f>
        <v>2</v>
      </c>
      <c r="AE25" s="6">
        <f>COUNTIF([4]SV_cuteSV!$W$2:$W$500,"="&amp;AB25)</f>
        <v>2</v>
      </c>
      <c r="AF25" s="6">
        <f>COUNTIF([4]SV_cuteSV!$AG$2:$AG$500,"="&amp;AB25)</f>
        <v>2</v>
      </c>
      <c r="AG25" s="6">
        <f>COUNTIF([4]SV_cuteSV!$AP$2:$AP$500,"="&amp;AB25)</f>
        <v>2</v>
      </c>
      <c r="AH25" s="6">
        <f>COUNTIF([4]SV_cuteSV!$AZ$2:$AZ$500,"="&amp;AB25)</f>
        <v>2</v>
      </c>
      <c r="AI25" s="59">
        <f>COUNTIF([4]SV_cuteSV!$BI$2:$BI$500,"="&amp;AB25)</f>
        <v>2</v>
      </c>
      <c r="AJ25" s="58">
        <f>COUNTIF('[4]SV_Sniffles (2)'!$L$2:$L$500,"="&amp;AB25)</f>
        <v>2</v>
      </c>
      <c r="AK25" s="6">
        <f>COUNTIF('[4]SV_Sniffles (2)'!$T$2:$T$500,"="&amp;AB25)</f>
        <v>1</v>
      </c>
      <c r="AL25" s="6">
        <f>COUNTIF('[4]SV_Sniffles (2)'!$AD$2:$AD$500,"="&amp;AB25)</f>
        <v>2</v>
      </c>
      <c r="AM25" s="6">
        <f>COUNTIF('[4]SV_Sniffles (2)'!$AM$2:$AM$500,"="&amp;AB25)</f>
        <v>2</v>
      </c>
      <c r="AN25" s="6">
        <f>COUNTIF('[4]SV_Sniffles (2)'!$AW$2:$AW$500,"="&amp;AB25)</f>
        <v>2</v>
      </c>
      <c r="AO25" s="59">
        <f>COUNTIF('[4]SV_Sniffles (2)'!$BF$2:$BF$500,"="&amp;AB25)</f>
        <v>2</v>
      </c>
      <c r="AP25" s="58">
        <f>COUNTIF([4]SV_cuteSV!$BS$2:$BS$500,"="&amp;AB25)</f>
        <v>2</v>
      </c>
      <c r="AQ25" s="6">
        <f>COUNTIF([4]SV_cuteSV!$CB$2:$CB$500,"="&amp;AB25)</f>
        <v>2</v>
      </c>
      <c r="AR25" s="6">
        <f>COUNTIF([4]HIFI!$H$12:$H$500,"="&amp;AB25)</f>
        <v>2</v>
      </c>
      <c r="AS25" s="59">
        <f>COUNTIF([4]HIFI!$X$12:$X$500,"="&amp;AB25)</f>
        <v>2</v>
      </c>
      <c r="AT25" s="6">
        <f>COUNTIF([4]hifiSNIF!H34:H450,"="&amp;AB25)</f>
        <v>2</v>
      </c>
      <c r="AU25" s="6">
        <v>0</v>
      </c>
      <c r="AV25" s="6">
        <f>COUNTIF([4]pbsv!$N$2:$N$800,"="&amp;AB25)</f>
        <v>2</v>
      </c>
      <c r="AW25" s="6">
        <f>COUNTIF([4]pbsv!$W$2:$W$800,"="&amp;AB25)</f>
        <v>2</v>
      </c>
      <c r="AX25" s="6">
        <f>COUNTIF([4]pbsv!$AG$2:$AG$800,"="&amp;AB25)</f>
        <v>2</v>
      </c>
      <c r="AY25" s="6">
        <f>COUNTIF([4]pbsv!$AQ$2:$AQ$800,"="&amp;AB25)</f>
        <v>2</v>
      </c>
    </row>
    <row r="26" spans="3:51" ht="15.75" thickBot="1" x14ac:dyDescent="0.3">
      <c r="C26" s="63" t="s">
        <v>252</v>
      </c>
      <c r="D26" s="63">
        <v>2</v>
      </c>
      <c r="E26" s="6"/>
      <c r="F26" s="63">
        <v>2</v>
      </c>
      <c r="G26" s="63">
        <v>2</v>
      </c>
      <c r="H26" s="63">
        <v>2</v>
      </c>
      <c r="I26" s="63">
        <v>2</v>
      </c>
      <c r="J26" s="63">
        <v>2</v>
      </c>
      <c r="K26" s="63">
        <v>2</v>
      </c>
      <c r="L26" s="6"/>
      <c r="M26" s="63">
        <v>2</v>
      </c>
      <c r="N26" s="63">
        <v>2</v>
      </c>
      <c r="O26" s="63">
        <v>2</v>
      </c>
      <c r="Q26" s="6">
        <v>0</v>
      </c>
      <c r="S26">
        <v>31297394</v>
      </c>
      <c r="T26" t="s">
        <v>249</v>
      </c>
      <c r="U26">
        <v>779</v>
      </c>
      <c r="W26" t="str">
        <f t="shared" si="0"/>
        <v>SVA_B</v>
      </c>
      <c r="Y26" t="s">
        <v>249</v>
      </c>
      <c r="AB26" s="65" t="s">
        <v>251</v>
      </c>
      <c r="AC26" s="66">
        <f>COUNTIF($Y$2:$Y$132,"="&amp;AB26)</f>
        <v>1</v>
      </c>
      <c r="AD26" s="58">
        <f>COUNTIF([4]SV_cuteSV!$N$2:$N$382,"="&amp;AB26)</f>
        <v>1</v>
      </c>
      <c r="AE26" s="6">
        <f>COUNTIF([4]SV_cuteSV!$W$2:$W$500,"="&amp;AB26)</f>
        <v>1</v>
      </c>
      <c r="AF26" s="6">
        <f>COUNTIF([4]SV_cuteSV!$AG$2:$AG$500,"="&amp;AB26)</f>
        <v>1</v>
      </c>
      <c r="AG26" s="6">
        <f>COUNTIF([4]SV_cuteSV!$AP$2:$AP$500,"="&amp;AB26)</f>
        <v>1</v>
      </c>
      <c r="AH26" s="6">
        <f>COUNTIF([4]SV_cuteSV!$AZ$2:$AZ$500,"="&amp;AB26)</f>
        <v>1</v>
      </c>
      <c r="AI26" s="59">
        <f>COUNTIF([4]SV_cuteSV!$BI$2:$BI$500,"="&amp;AB26)</f>
        <v>1</v>
      </c>
      <c r="AJ26" s="58">
        <f>COUNTIF('[4]SV_Sniffles (2)'!$L$2:$L$500,"="&amp;AB26)</f>
        <v>1</v>
      </c>
      <c r="AK26" s="6">
        <f>COUNTIF('[4]SV_Sniffles (2)'!$T$2:$T$500,"="&amp;AB26)</f>
        <v>1</v>
      </c>
      <c r="AL26" s="6">
        <f>COUNTIF('[4]SV_Sniffles (2)'!$AD$2:$AD$500,"="&amp;AB26)</f>
        <v>1</v>
      </c>
      <c r="AM26" s="6">
        <f>COUNTIF('[4]SV_Sniffles (2)'!$AM$2:$AM$500,"="&amp;AB26)</f>
        <v>1</v>
      </c>
      <c r="AN26" s="6">
        <f>COUNTIF('[4]SV_Sniffles (2)'!$AW$2:$AW$500,"="&amp;AB26)</f>
        <v>1</v>
      </c>
      <c r="AO26" s="59">
        <f>COUNTIF('[4]SV_Sniffles (2)'!$BF$2:$BF$500,"="&amp;AB26)</f>
        <v>1</v>
      </c>
      <c r="AP26" s="58">
        <f>COUNTIF([4]SV_cuteSV!$BS$2:$BS$500,"="&amp;AB26)</f>
        <v>1</v>
      </c>
      <c r="AQ26" s="6">
        <f>COUNTIF([4]SV_cuteSV!$CB$2:$CB$500,"="&amp;AB26)</f>
        <v>1</v>
      </c>
      <c r="AR26" s="6">
        <f>COUNTIF([4]HIFI!$H$12:$H$500,"="&amp;AB26)</f>
        <v>1</v>
      </c>
      <c r="AS26" s="59">
        <f>COUNTIF([4]HIFI!$X$12:$X$500,"="&amp;AB26)</f>
        <v>1</v>
      </c>
      <c r="AT26" s="6">
        <f>COUNTIF([4]hifiSNIF!H35:H451,"="&amp;AB26)</f>
        <v>1</v>
      </c>
      <c r="AU26" s="6">
        <v>0</v>
      </c>
      <c r="AV26" s="6">
        <f>COUNTIF([4]pbsv!$N$2:$N$800,"="&amp;AB26)</f>
        <v>1</v>
      </c>
      <c r="AW26" s="6">
        <f>COUNTIF([4]pbsv!$W$2:$W$800,"="&amp;AB26)</f>
        <v>1</v>
      </c>
      <c r="AX26" s="6">
        <f>COUNTIF([4]pbsv!$AG$2:$AG$800,"="&amp;AB26)</f>
        <v>1</v>
      </c>
      <c r="AY26" s="6">
        <f>COUNTIF([4]pbsv!$AQ$2:$AQ$800,"="&amp;AB26)</f>
        <v>1</v>
      </c>
    </row>
    <row r="27" spans="3:51" ht="15.75" thickBot="1" x14ac:dyDescent="0.3">
      <c r="C27" s="63" t="s">
        <v>229</v>
      </c>
      <c r="D27" s="63">
        <v>7</v>
      </c>
      <c r="E27" s="6"/>
      <c r="F27" s="63">
        <v>7</v>
      </c>
      <c r="G27" s="63">
        <v>7</v>
      </c>
      <c r="H27" s="63">
        <v>7</v>
      </c>
      <c r="I27" s="63">
        <v>7</v>
      </c>
      <c r="J27" s="63">
        <v>6</v>
      </c>
      <c r="K27" s="63">
        <v>6</v>
      </c>
      <c r="L27" s="6"/>
      <c r="M27" s="63">
        <v>5</v>
      </c>
      <c r="N27" s="63">
        <v>7</v>
      </c>
      <c r="O27" s="63">
        <v>7</v>
      </c>
      <c r="Q27" s="6">
        <v>0</v>
      </c>
      <c r="S27">
        <v>31439000</v>
      </c>
      <c r="T27" t="s">
        <v>242</v>
      </c>
      <c r="U27">
        <v>315</v>
      </c>
      <c r="W27" t="str">
        <f t="shared" si="0"/>
        <v>AluYe5</v>
      </c>
      <c r="Y27" t="s">
        <v>242</v>
      </c>
      <c r="AB27" s="67" t="s">
        <v>253</v>
      </c>
      <c r="AC27" s="68">
        <f>SUM(AC3:AC26)</f>
        <v>121</v>
      </c>
      <c r="AD27" s="69">
        <f>SUM(AD3:AD26)</f>
        <v>96</v>
      </c>
      <c r="AE27" s="70">
        <f>SUM(AE3:AE26)</f>
        <v>97</v>
      </c>
      <c r="AF27" s="71">
        <f t="shared" ref="AF27:AT27" si="1">SUM(AF3:AF26)</f>
        <v>95</v>
      </c>
      <c r="AG27" s="70">
        <f t="shared" si="1"/>
        <v>96</v>
      </c>
      <c r="AH27" s="72">
        <f t="shared" si="1"/>
        <v>96</v>
      </c>
      <c r="AI27" s="73">
        <f t="shared" si="1"/>
        <v>97</v>
      </c>
      <c r="AJ27" s="69">
        <f t="shared" si="1"/>
        <v>97</v>
      </c>
      <c r="AK27" s="70">
        <f t="shared" si="1"/>
        <v>81</v>
      </c>
      <c r="AL27" s="71">
        <f t="shared" si="1"/>
        <v>96</v>
      </c>
      <c r="AM27" s="70">
        <f t="shared" si="1"/>
        <v>80</v>
      </c>
      <c r="AN27" s="72">
        <f t="shared" si="1"/>
        <v>96</v>
      </c>
      <c r="AO27" s="73">
        <f t="shared" si="1"/>
        <v>83</v>
      </c>
      <c r="AP27" s="74">
        <f t="shared" si="1"/>
        <v>93</v>
      </c>
      <c r="AQ27" s="70">
        <f t="shared" si="1"/>
        <v>93</v>
      </c>
      <c r="AR27" s="70">
        <f t="shared" si="1"/>
        <v>89</v>
      </c>
      <c r="AS27" s="73">
        <f t="shared" si="1"/>
        <v>95</v>
      </c>
      <c r="AT27" s="73">
        <f t="shared" si="1"/>
        <v>92</v>
      </c>
      <c r="AV27" s="70">
        <f t="shared" ref="AV27:AY27" si="2">SUM(AV3:AV26)</f>
        <v>97</v>
      </c>
      <c r="AW27" s="70">
        <f t="shared" si="2"/>
        <v>93</v>
      </c>
      <c r="AX27" s="70">
        <f t="shared" si="2"/>
        <v>95</v>
      </c>
      <c r="AY27" s="70">
        <f t="shared" si="2"/>
        <v>89</v>
      </c>
    </row>
    <row r="28" spans="3:51" x14ac:dyDescent="0.25">
      <c r="C28" s="63" t="s">
        <v>253</v>
      </c>
      <c r="D28" s="63">
        <v>121</v>
      </c>
      <c r="E28" s="6"/>
      <c r="F28" s="63">
        <v>96</v>
      </c>
      <c r="G28" s="63">
        <v>95</v>
      </c>
      <c r="H28" s="63">
        <v>96</v>
      </c>
      <c r="I28" s="63">
        <v>97</v>
      </c>
      <c r="J28" s="63">
        <v>96</v>
      </c>
      <c r="K28" s="63">
        <v>96</v>
      </c>
      <c r="L28" s="6"/>
      <c r="M28" s="64">
        <v>89</v>
      </c>
      <c r="N28" s="64">
        <v>92</v>
      </c>
      <c r="O28" s="64">
        <v>95</v>
      </c>
      <c r="S28">
        <v>32509105</v>
      </c>
      <c r="T28" t="s">
        <v>243</v>
      </c>
      <c r="U28">
        <v>331</v>
      </c>
      <c r="W28" t="str">
        <f t="shared" si="0"/>
        <v>L1PA2</v>
      </c>
      <c r="Y28" t="s">
        <v>243</v>
      </c>
    </row>
    <row r="29" spans="3:51" ht="15.75" thickBot="1" x14ac:dyDescent="0.3">
      <c r="S29">
        <v>32514623</v>
      </c>
      <c r="T29" t="s">
        <v>250</v>
      </c>
      <c r="U29">
        <v>2169</v>
      </c>
      <c r="W29" t="str">
        <f t="shared" si="0"/>
        <v>SVA_D</v>
      </c>
      <c r="Y29" t="s">
        <v>250</v>
      </c>
    </row>
    <row r="30" spans="3:51" ht="15.75" thickBot="1" x14ac:dyDescent="0.3">
      <c r="S30">
        <v>32643458</v>
      </c>
      <c r="T30" t="s">
        <v>248</v>
      </c>
      <c r="U30">
        <v>969</v>
      </c>
      <c r="W30" t="str">
        <f t="shared" si="0"/>
        <v>LTR5_Hs</v>
      </c>
      <c r="Y30" t="s">
        <v>248</v>
      </c>
      <c r="AD30" s="75" t="s">
        <v>204</v>
      </c>
      <c r="AE30" s="76"/>
      <c r="AF30" s="77"/>
      <c r="AG30" s="75" t="s">
        <v>205</v>
      </c>
      <c r="AH30" s="76"/>
      <c r="AI30" s="77"/>
      <c r="AJ30" s="67" t="s">
        <v>204</v>
      </c>
      <c r="AK30" s="67" t="s">
        <v>211</v>
      </c>
    </row>
    <row r="31" spans="3:51" ht="15.75" thickBot="1" x14ac:dyDescent="0.3">
      <c r="S31">
        <v>32662303</v>
      </c>
      <c r="T31" t="s">
        <v>247</v>
      </c>
      <c r="U31">
        <v>808</v>
      </c>
      <c r="W31" t="str">
        <f t="shared" si="0"/>
        <v>L1PA4</v>
      </c>
      <c r="Y31" t="s">
        <v>247</v>
      </c>
      <c r="AB31" s="78" t="s">
        <v>213</v>
      </c>
      <c r="AC31" s="78" t="s">
        <v>214</v>
      </c>
      <c r="AD31" s="79" t="s">
        <v>215</v>
      </c>
      <c r="AE31" s="79" t="s">
        <v>98</v>
      </c>
      <c r="AF31" s="70" t="s">
        <v>218</v>
      </c>
      <c r="AG31" s="79" t="s">
        <v>215</v>
      </c>
      <c r="AH31" s="79" t="s">
        <v>98</v>
      </c>
      <c r="AI31" s="73" t="s">
        <v>218</v>
      </c>
      <c r="AJ31" s="45" t="s">
        <v>225</v>
      </c>
      <c r="AK31" s="45" t="s">
        <v>225</v>
      </c>
      <c r="AU31" t="s">
        <v>227</v>
      </c>
    </row>
    <row r="32" spans="3:51" x14ac:dyDescent="0.25">
      <c r="S32">
        <v>32687172</v>
      </c>
      <c r="T32" t="s">
        <v>241</v>
      </c>
      <c r="U32">
        <v>318</v>
      </c>
      <c r="W32" t="str">
        <f t="shared" si="0"/>
        <v>AluYc1</v>
      </c>
      <c r="Y32" t="s">
        <v>241</v>
      </c>
      <c r="AB32" s="65" t="s">
        <v>230</v>
      </c>
      <c r="AC32" s="66">
        <f>COUNTIF($Y$2:$Y$132,"="&amp;AB32)</f>
        <v>6</v>
      </c>
      <c r="AD32" s="80">
        <f>AN32/$AC32*100</f>
        <v>66.666666666666657</v>
      </c>
      <c r="AE32" s="80">
        <f>AO32/$AC32*100</f>
        <v>66.666666666666657</v>
      </c>
      <c r="AF32" s="80">
        <f>AP32/$AC32*100</f>
        <v>66.666666666666657</v>
      </c>
      <c r="AG32" s="80">
        <f>AQ32/$AC32*100</f>
        <v>66.666666666666657</v>
      </c>
      <c r="AH32" s="80">
        <f>AR32/$AC32*100</f>
        <v>66.666666666666657</v>
      </c>
      <c r="AI32" s="80">
        <f>AS32/$AC32*100</f>
        <v>66.666666666666657</v>
      </c>
      <c r="AJ32" s="80">
        <f>AT32/$AC32*100</f>
        <v>66.666666666666657</v>
      </c>
      <c r="AK32" s="80">
        <f>AU32/$AC32*100</f>
        <v>66.666666666666657</v>
      </c>
      <c r="AL32" s="66">
        <v>0</v>
      </c>
      <c r="AM32" s="66">
        <v>100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</row>
    <row r="33" spans="2:47" x14ac:dyDescent="0.25">
      <c r="S33">
        <v>32688578</v>
      </c>
      <c r="T33" t="s">
        <v>242</v>
      </c>
      <c r="U33">
        <v>315</v>
      </c>
      <c r="W33" t="str">
        <f t="shared" si="0"/>
        <v>AluYe5</v>
      </c>
      <c r="Y33" t="s">
        <v>242</v>
      </c>
      <c r="AB33" s="65" t="s">
        <v>234</v>
      </c>
      <c r="AC33" s="66">
        <f>COUNTIF($Y$2:$Y$132,"="&amp;AB33)</f>
        <v>2</v>
      </c>
      <c r="AD33" s="80">
        <f>AN33/$AC33*100</f>
        <v>100</v>
      </c>
      <c r="AE33" s="80">
        <f>AO33/$AC33*100</f>
        <v>100</v>
      </c>
      <c r="AF33" s="80">
        <f>AP33/$AC33*100</f>
        <v>100</v>
      </c>
      <c r="AG33" s="80">
        <f>AQ33/$AC33*100</f>
        <v>100</v>
      </c>
      <c r="AH33" s="80">
        <f>AR33/$AC33*100</f>
        <v>100</v>
      </c>
      <c r="AI33" s="80">
        <f>AS33/$AC33*100</f>
        <v>100</v>
      </c>
      <c r="AJ33" s="80">
        <f>AT33/$AC33*100</f>
        <v>100</v>
      </c>
      <c r="AK33" s="80">
        <f>AU33/$AC33*100</f>
        <v>100</v>
      </c>
      <c r="AL33" s="66">
        <v>0</v>
      </c>
      <c r="AM33" s="66">
        <v>100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</row>
    <row r="34" spans="2:47" x14ac:dyDescent="0.25">
      <c r="B34" t="s">
        <v>255</v>
      </c>
      <c r="S34">
        <v>32773435</v>
      </c>
      <c r="T34" t="s">
        <v>212</v>
      </c>
      <c r="U34">
        <v>318</v>
      </c>
      <c r="W34" t="str">
        <f t="shared" si="0"/>
        <v>AluYa5</v>
      </c>
      <c r="Y34" t="s">
        <v>212</v>
      </c>
      <c r="AB34" s="65" t="s">
        <v>236</v>
      </c>
      <c r="AC34" s="66">
        <f>COUNTIF($Y$2:$Y$132,"="&amp;AB34)</f>
        <v>3</v>
      </c>
      <c r="AD34" s="80">
        <f>AN34/$AC34*100</f>
        <v>66.666666666666657</v>
      </c>
      <c r="AE34" s="80">
        <f>AO34/$AC34*100</f>
        <v>66.666666666666657</v>
      </c>
      <c r="AF34" s="80">
        <f>AP34/$AC34*100</f>
        <v>66.666666666666657</v>
      </c>
      <c r="AG34" s="80">
        <f>AQ34/$AC34*100</f>
        <v>66.666666666666657</v>
      </c>
      <c r="AH34" s="80">
        <f>AR34/$AC34*100</f>
        <v>66.666666666666657</v>
      </c>
      <c r="AI34" s="80">
        <f>AS34/$AC34*100</f>
        <v>66.666666666666657</v>
      </c>
      <c r="AJ34" s="80">
        <f>AT34/$AC34*100</f>
        <v>66.666666666666657</v>
      </c>
      <c r="AK34" s="80">
        <f>AU34/$AC34*100</f>
        <v>66.666666666666657</v>
      </c>
      <c r="AL34" s="66">
        <v>0</v>
      </c>
      <c r="AM34" s="66">
        <v>100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</row>
    <row r="35" spans="2:47" x14ac:dyDescent="0.25">
      <c r="C35" t="s">
        <v>254</v>
      </c>
      <c r="S35">
        <v>33573991</v>
      </c>
      <c r="T35" t="s">
        <v>212</v>
      </c>
      <c r="U35">
        <v>307</v>
      </c>
      <c r="W35" t="str">
        <f t="shared" si="0"/>
        <v>AluYa5</v>
      </c>
      <c r="Y35" t="s">
        <v>212</v>
      </c>
      <c r="AB35" s="65" t="s">
        <v>212</v>
      </c>
      <c r="AC35" s="66">
        <f>COUNTIF($Y$2:$Y$132,"="&amp;AB35)</f>
        <v>37</v>
      </c>
      <c r="AD35" s="80">
        <f>AN35/$AC35*100</f>
        <v>78.378378378378372</v>
      </c>
      <c r="AE35" s="80">
        <f>AO35/$AC35*100</f>
        <v>78.378378378378372</v>
      </c>
      <c r="AF35" s="80">
        <f>AP35/$AC35*100</f>
        <v>81.081081081081081</v>
      </c>
      <c r="AG35" s="80">
        <f>AQ35/$AC35*100</f>
        <v>81.081081081081081</v>
      </c>
      <c r="AH35" s="80">
        <f>AR35/$AC35*100</f>
        <v>81.081081081081081</v>
      </c>
      <c r="AI35" s="80">
        <f>AS35/$AC35*100</f>
        <v>81.081081081081081</v>
      </c>
      <c r="AJ35" s="80">
        <f>AT35/$AC35*100</f>
        <v>81.081081081081081</v>
      </c>
      <c r="AK35" s="80">
        <f>AU35/$AC35*100</f>
        <v>81.081081081081081</v>
      </c>
      <c r="AL35" s="66">
        <v>0</v>
      </c>
      <c r="AM35" s="66">
        <v>100</v>
      </c>
      <c r="AN35">
        <v>29</v>
      </c>
      <c r="AO35">
        <v>29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</row>
    <row r="36" spans="2:47" x14ac:dyDescent="0.25">
      <c r="S36">
        <v>36968540</v>
      </c>
      <c r="T36" t="s">
        <v>239</v>
      </c>
      <c r="U36">
        <v>329</v>
      </c>
      <c r="W36" t="str">
        <f t="shared" si="0"/>
        <v>AluYb8</v>
      </c>
      <c r="Y36" t="s">
        <v>239</v>
      </c>
      <c r="AB36" s="65" t="s">
        <v>239</v>
      </c>
      <c r="AC36" s="66">
        <f>COUNTIF($Y$2:$Y$132,"="&amp;AB36)</f>
        <v>23</v>
      </c>
      <c r="AD36" s="80">
        <f>AN36/$AC36*100</f>
        <v>65.217391304347828</v>
      </c>
      <c r="AE36" s="80">
        <f>AO36/$AC36*100</f>
        <v>65.217391304347828</v>
      </c>
      <c r="AF36" s="80">
        <f>AP36/$AC36*100</f>
        <v>65.217391304347828</v>
      </c>
      <c r="AG36" s="80">
        <f>AQ36/$AC36*100</f>
        <v>65.217391304347828</v>
      </c>
      <c r="AH36" s="80">
        <f>AR36/$AC36*100</f>
        <v>65.217391304347828</v>
      </c>
      <c r="AI36" s="80">
        <f>AS36/$AC36*100</f>
        <v>65.217391304347828</v>
      </c>
      <c r="AJ36" s="80">
        <f>AT36/$AC36*100</f>
        <v>65.217391304347828</v>
      </c>
      <c r="AK36" s="80">
        <f>AU36/$AC36*100</f>
        <v>65.217391304347828</v>
      </c>
      <c r="AL36" s="66">
        <v>0</v>
      </c>
      <c r="AM36" s="66">
        <v>100</v>
      </c>
      <c r="AN36">
        <v>15</v>
      </c>
      <c r="AO36">
        <v>15</v>
      </c>
      <c r="AP36">
        <v>15</v>
      </c>
      <c r="AQ36">
        <v>15</v>
      </c>
      <c r="AR36">
        <v>15</v>
      </c>
      <c r="AS36">
        <v>15</v>
      </c>
      <c r="AT36">
        <v>15</v>
      </c>
      <c r="AU36">
        <v>15</v>
      </c>
    </row>
    <row r="37" spans="2:47" x14ac:dyDescent="0.25">
      <c r="B37" t="s">
        <v>256</v>
      </c>
      <c r="S37">
        <v>38932063</v>
      </c>
      <c r="T37" t="s">
        <v>229</v>
      </c>
      <c r="U37">
        <v>327</v>
      </c>
      <c r="W37" t="str">
        <f t="shared" si="0"/>
        <v>SVA_A</v>
      </c>
      <c r="Y37" t="s">
        <v>229</v>
      </c>
      <c r="AB37" s="65" t="s">
        <v>240</v>
      </c>
      <c r="AC37" s="66">
        <f>COUNTIF($Y$2:$Y$132,"="&amp;AB37)</f>
        <v>2</v>
      </c>
      <c r="AD37" s="80">
        <f>AN37/$AC37*100</f>
        <v>50</v>
      </c>
      <c r="AE37" s="80">
        <f>AO37/$AC37*100</f>
        <v>50</v>
      </c>
      <c r="AF37" s="80">
        <f>AP37/$AC37*100</f>
        <v>50</v>
      </c>
      <c r="AG37" s="80">
        <f>AQ37/$AC37*100</f>
        <v>50</v>
      </c>
      <c r="AH37" s="80">
        <f>AR37/$AC37*100</f>
        <v>50</v>
      </c>
      <c r="AI37" s="80">
        <f>AS37/$AC37*100</f>
        <v>50</v>
      </c>
      <c r="AJ37" s="80">
        <f>AT37/$AC37*100</f>
        <v>50</v>
      </c>
      <c r="AK37" s="80">
        <f>AU37/$AC37*100</f>
        <v>50</v>
      </c>
      <c r="AL37" s="66">
        <v>0</v>
      </c>
      <c r="AM37" s="66">
        <v>100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2:47" x14ac:dyDescent="0.25">
      <c r="C38" t="s">
        <v>257</v>
      </c>
      <c r="S38">
        <v>40046892</v>
      </c>
      <c r="T38" t="s">
        <v>241</v>
      </c>
      <c r="U38">
        <v>317</v>
      </c>
      <c r="W38" t="str">
        <f t="shared" si="0"/>
        <v>AluYc1</v>
      </c>
      <c r="Y38" t="s">
        <v>241</v>
      </c>
      <c r="AB38" s="65" t="s">
        <v>241</v>
      </c>
      <c r="AC38" s="66">
        <f>COUNTIF($Y$2:$Y$132,"="&amp;AB38)</f>
        <v>8</v>
      </c>
      <c r="AD38" s="80">
        <f>AN38/$AC38*100</f>
        <v>62.5</v>
      </c>
      <c r="AE38" s="80">
        <f>AO38/$AC38*100</f>
        <v>62.5</v>
      </c>
      <c r="AF38" s="80">
        <f>AP38/$AC38*100</f>
        <v>62.5</v>
      </c>
      <c r="AG38" s="80">
        <f>AQ38/$AC38*100</f>
        <v>62.5</v>
      </c>
      <c r="AH38" s="80">
        <f>AR38/$AC38*100</f>
        <v>62.5</v>
      </c>
      <c r="AI38" s="80">
        <f>AS38/$AC38*100</f>
        <v>62.5</v>
      </c>
      <c r="AJ38" s="80">
        <f>AT38/$AC38*100</f>
        <v>62.5</v>
      </c>
      <c r="AK38" s="80">
        <f>AU38/$AC38*100</f>
        <v>62.5</v>
      </c>
      <c r="AL38" s="66">
        <v>0</v>
      </c>
      <c r="AM38" s="66">
        <v>100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</row>
    <row r="39" spans="2:47" x14ac:dyDescent="0.25">
      <c r="S39">
        <v>43895474</v>
      </c>
      <c r="T39" t="s">
        <v>212</v>
      </c>
      <c r="U39">
        <v>319</v>
      </c>
      <c r="W39" t="str">
        <f t="shared" si="0"/>
        <v>AluYa5</v>
      </c>
      <c r="Y39" t="s">
        <v>212</v>
      </c>
      <c r="AB39" s="65" t="s">
        <v>232</v>
      </c>
      <c r="AC39" s="66">
        <f>COUNTIF($Y$2:$Y$132,"="&amp;AB39)</f>
        <v>1</v>
      </c>
      <c r="AD39" s="80">
        <f>AN39/$AC39*100</f>
        <v>100</v>
      </c>
      <c r="AE39" s="80">
        <f>AO39/$AC39*100</f>
        <v>100</v>
      </c>
      <c r="AF39" s="80">
        <f>AP39/$AC39*100</f>
        <v>100</v>
      </c>
      <c r="AG39" s="80">
        <f>AQ39/$AC39*100</f>
        <v>100</v>
      </c>
      <c r="AH39" s="80">
        <f>AR39/$AC39*100</f>
        <v>100</v>
      </c>
      <c r="AI39" s="80">
        <f>AS39/$AC39*100</f>
        <v>100</v>
      </c>
      <c r="AJ39" s="80">
        <f>AT39/$AC39*100</f>
        <v>100</v>
      </c>
      <c r="AK39" s="80">
        <f>AU39/$AC39*100</f>
        <v>100</v>
      </c>
      <c r="AL39" s="66">
        <v>0</v>
      </c>
      <c r="AM39" s="66">
        <v>100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</row>
    <row r="40" spans="2:47" x14ac:dyDescent="0.25">
      <c r="S40">
        <v>47473301</v>
      </c>
      <c r="T40" t="s">
        <v>229</v>
      </c>
      <c r="U40">
        <v>807</v>
      </c>
      <c r="W40" t="str">
        <f t="shared" si="0"/>
        <v>SVA_A</v>
      </c>
      <c r="Y40" t="s">
        <v>229</v>
      </c>
      <c r="AB40" s="65" t="s">
        <v>235</v>
      </c>
      <c r="AC40" s="66">
        <f>COUNTIF($Y$2:$Y$132,"="&amp;AB40)</f>
        <v>1</v>
      </c>
      <c r="AD40" s="80">
        <f>AN40/$AC40*100</f>
        <v>100</v>
      </c>
      <c r="AE40" s="80">
        <f>AO40/$AC40*100</f>
        <v>100</v>
      </c>
      <c r="AF40" s="80">
        <f>AP40/$AC40*100</f>
        <v>100</v>
      </c>
      <c r="AG40" s="80">
        <f>AQ40/$AC40*100</f>
        <v>100</v>
      </c>
      <c r="AH40" s="80">
        <f>AR40/$AC40*100</f>
        <v>100</v>
      </c>
      <c r="AI40" s="80">
        <f>AS40/$AC40*100</f>
        <v>100</v>
      </c>
      <c r="AJ40" s="80">
        <f>AT40/$AC40*100</f>
        <v>100</v>
      </c>
      <c r="AK40" s="80">
        <f>AU40/$AC40*100</f>
        <v>100</v>
      </c>
      <c r="AL40" s="66">
        <v>0</v>
      </c>
      <c r="AM40" s="66">
        <v>100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2:47" x14ac:dyDescent="0.25">
      <c r="S41">
        <v>47708256</v>
      </c>
      <c r="T41" t="s">
        <v>212</v>
      </c>
      <c r="U41">
        <v>345</v>
      </c>
      <c r="W41" t="str">
        <f t="shared" si="0"/>
        <v>AluYa5</v>
      </c>
      <c r="Y41" t="s">
        <v>212</v>
      </c>
      <c r="AB41" s="65" t="s">
        <v>237</v>
      </c>
      <c r="AC41" s="66">
        <f>COUNTIF($Y$2:$Y$132,"="&amp;AB41)</f>
        <v>1</v>
      </c>
      <c r="AD41" s="80">
        <f>AN41/$AC41*100</f>
        <v>100</v>
      </c>
      <c r="AE41" s="80">
        <f>AO41/$AC41*100</f>
        <v>100</v>
      </c>
      <c r="AF41" s="80">
        <f>AP41/$AC41*100</f>
        <v>100</v>
      </c>
      <c r="AG41" s="80">
        <f>AQ41/$AC41*100</f>
        <v>100</v>
      </c>
      <c r="AH41" s="80">
        <f>AR41/$AC41*100</f>
        <v>100</v>
      </c>
      <c r="AI41" s="80">
        <f>AS41/$AC41*100</f>
        <v>100</v>
      </c>
      <c r="AJ41" s="80">
        <f>AT41/$AC41*100</f>
        <v>100</v>
      </c>
      <c r="AK41" s="80">
        <f>AU41/$AC41*100</f>
        <v>100</v>
      </c>
      <c r="AL41" s="66">
        <v>0</v>
      </c>
      <c r="AM41" s="66">
        <v>100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</row>
    <row r="42" spans="2:47" x14ac:dyDescent="0.25">
      <c r="S42">
        <v>51846872</v>
      </c>
      <c r="T42" t="s">
        <v>229</v>
      </c>
      <c r="U42">
        <v>1236</v>
      </c>
      <c r="W42" t="str">
        <f t="shared" si="0"/>
        <v>SVA_A</v>
      </c>
      <c r="Y42" t="s">
        <v>229</v>
      </c>
      <c r="AB42" s="65" t="s">
        <v>242</v>
      </c>
      <c r="AC42" s="66">
        <f>COUNTIF($Y$2:$Y$132,"="&amp;AB42)</f>
        <v>4</v>
      </c>
      <c r="AD42" s="80">
        <f>AN42/$AC42*100</f>
        <v>75</v>
      </c>
      <c r="AE42" s="80">
        <f>AO42/$AC42*100</f>
        <v>75</v>
      </c>
      <c r="AF42" s="80">
        <f>AP42/$AC42*100</f>
        <v>75</v>
      </c>
      <c r="AG42" s="80">
        <f>AQ42/$AC42*100</f>
        <v>75</v>
      </c>
      <c r="AH42" s="80">
        <f>AR42/$AC42*100</f>
        <v>75</v>
      </c>
      <c r="AI42" s="80">
        <f>AS42/$AC42*100</f>
        <v>75</v>
      </c>
      <c r="AJ42" s="80">
        <f>AT42/$AC42*100</f>
        <v>75</v>
      </c>
      <c r="AK42" s="80">
        <f>AU42/$AC42*100</f>
        <v>75</v>
      </c>
      <c r="AL42" s="66">
        <v>0</v>
      </c>
      <c r="AM42" s="66">
        <v>100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</row>
    <row r="43" spans="2:47" x14ac:dyDescent="0.25">
      <c r="S43">
        <v>52537112</v>
      </c>
      <c r="T43" t="s">
        <v>242</v>
      </c>
      <c r="U43">
        <v>330</v>
      </c>
      <c r="W43" t="str">
        <f t="shared" si="0"/>
        <v>AluYe5</v>
      </c>
      <c r="Y43" t="s">
        <v>242</v>
      </c>
      <c r="AB43" s="65" t="s">
        <v>238</v>
      </c>
      <c r="AC43" s="66">
        <f>COUNTIF($Y$2:$Y$132,"="&amp;AB43)</f>
        <v>1</v>
      </c>
      <c r="AD43" s="80">
        <f>AN43/$AC43*100</f>
        <v>100</v>
      </c>
      <c r="AE43" s="80">
        <f>AO43/$AC43*100</f>
        <v>100</v>
      </c>
      <c r="AF43" s="80">
        <f>AP43/$AC43*100</f>
        <v>100</v>
      </c>
      <c r="AG43" s="80">
        <f>AQ43/$AC43*100</f>
        <v>100</v>
      </c>
      <c r="AH43" s="80">
        <f>AR43/$AC43*100</f>
        <v>100</v>
      </c>
      <c r="AI43" s="80">
        <f>AS43/$AC43*100</f>
        <v>100</v>
      </c>
      <c r="AJ43" s="80">
        <f>AT43/$AC43*100</f>
        <v>100</v>
      </c>
      <c r="AK43" s="80">
        <f>AU43/$AC43*100</f>
        <v>100</v>
      </c>
      <c r="AL43" s="66">
        <v>0</v>
      </c>
      <c r="AM43" s="66">
        <v>100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</row>
    <row r="44" spans="2:47" x14ac:dyDescent="0.25">
      <c r="S44">
        <v>53609680</v>
      </c>
      <c r="T44" t="s">
        <v>230</v>
      </c>
      <c r="U44">
        <v>284</v>
      </c>
      <c r="W44" t="str">
        <f t="shared" si="0"/>
        <v>AluY</v>
      </c>
      <c r="Y44" t="s">
        <v>230</v>
      </c>
      <c r="AB44" s="65" t="s">
        <v>244</v>
      </c>
      <c r="AC44" s="66">
        <f>COUNTIF($Y$2:$Y$132,"="&amp;AB44)</f>
        <v>1</v>
      </c>
      <c r="AD44" s="80">
        <f>AN44/$AC44*100</f>
        <v>100</v>
      </c>
      <c r="AE44" s="80">
        <f>AO44/$AC44*100</f>
        <v>100</v>
      </c>
      <c r="AF44" s="80">
        <f>AP44/$AC44*100</f>
        <v>100</v>
      </c>
      <c r="AG44" s="80">
        <f>AQ44/$AC44*100</f>
        <v>100</v>
      </c>
      <c r="AH44" s="80">
        <f>AR44/$AC44*100</f>
        <v>100</v>
      </c>
      <c r="AI44" s="80">
        <f>AS44/$AC44*100</f>
        <v>100</v>
      </c>
      <c r="AJ44" s="80">
        <f>AT44/$AC44*100</f>
        <v>100</v>
      </c>
      <c r="AK44" s="80">
        <f>AU44/$AC44*100</f>
        <v>100</v>
      </c>
      <c r="AL44" s="66">
        <v>0</v>
      </c>
      <c r="AM44" s="66">
        <v>100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</row>
    <row r="45" spans="2:47" x14ac:dyDescent="0.25">
      <c r="S45">
        <v>53648744</v>
      </c>
      <c r="T45" t="s">
        <v>212</v>
      </c>
      <c r="U45">
        <v>314</v>
      </c>
      <c r="W45" t="str">
        <f t="shared" si="0"/>
        <v>AluYa5</v>
      </c>
      <c r="Y45" t="s">
        <v>212</v>
      </c>
      <c r="AB45" s="65" t="s">
        <v>231</v>
      </c>
      <c r="AC45" s="66">
        <f>COUNTIF($Y$2:$Y$132,"="&amp;AB45)</f>
        <v>11</v>
      </c>
      <c r="AD45" s="80">
        <f>AN45/$AC45*100</f>
        <v>90.909090909090907</v>
      </c>
      <c r="AE45" s="80">
        <f>AO45/$AC45*100</f>
        <v>90.909090909090907</v>
      </c>
      <c r="AF45" s="80">
        <f>AP45/$AC45*100</f>
        <v>81.818181818181827</v>
      </c>
      <c r="AG45" s="80">
        <f>AQ45/$AC45*100</f>
        <v>90.909090909090907</v>
      </c>
      <c r="AH45" s="80">
        <f>AR45/$AC45*100</f>
        <v>90.909090909090907</v>
      </c>
      <c r="AI45" s="80">
        <f>AS45/$AC45*100</f>
        <v>90.909090909090907</v>
      </c>
      <c r="AJ45" s="80">
        <f>AT45/$AC45*100</f>
        <v>45.454545454545453</v>
      </c>
      <c r="AK45" s="80">
        <f>AU45/$AC45*100</f>
        <v>54.54545454545454</v>
      </c>
      <c r="AL45" s="66">
        <v>0</v>
      </c>
      <c r="AM45" s="66">
        <v>100</v>
      </c>
      <c r="AN45">
        <v>10</v>
      </c>
      <c r="AO45">
        <v>10</v>
      </c>
      <c r="AP45">
        <v>9</v>
      </c>
      <c r="AQ45">
        <v>10</v>
      </c>
      <c r="AR45">
        <v>10</v>
      </c>
      <c r="AS45">
        <v>10</v>
      </c>
      <c r="AT45">
        <v>5</v>
      </c>
      <c r="AU45">
        <v>6</v>
      </c>
    </row>
    <row r="46" spans="2:47" x14ac:dyDescent="0.25">
      <c r="S46">
        <v>54714537</v>
      </c>
      <c r="T46" t="s">
        <v>239</v>
      </c>
      <c r="U46">
        <v>326</v>
      </c>
      <c r="W46" t="str">
        <f t="shared" si="0"/>
        <v>AluYb8</v>
      </c>
      <c r="Y46" t="s">
        <v>239</v>
      </c>
      <c r="AB46" s="65" t="s">
        <v>245</v>
      </c>
      <c r="AC46" s="66">
        <f>COUNTIF($Y$2:$Y$132,"="&amp;AB46)</f>
        <v>1</v>
      </c>
      <c r="AD46" s="80">
        <f>AN46/$AC46*100</f>
        <v>100</v>
      </c>
      <c r="AE46" s="80">
        <f>AO46/$AC46*100</f>
        <v>100</v>
      </c>
      <c r="AF46" s="80">
        <f>AP46/$AC46*100</f>
        <v>100</v>
      </c>
      <c r="AG46" s="80">
        <f>AQ46/$AC46*100</f>
        <v>100</v>
      </c>
      <c r="AH46" s="80">
        <f>AR46/$AC46*100</f>
        <v>100</v>
      </c>
      <c r="AI46" s="80">
        <f>AS46/$AC46*100</f>
        <v>100</v>
      </c>
      <c r="AJ46" s="80">
        <f>AT46/$AC46*100</f>
        <v>0</v>
      </c>
      <c r="AK46" s="80">
        <f>AU46/$AC46*100</f>
        <v>0</v>
      </c>
      <c r="AL46" s="66">
        <v>0</v>
      </c>
      <c r="AM46" s="66">
        <v>100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</row>
    <row r="47" spans="2:47" x14ac:dyDescent="0.25">
      <c r="S47">
        <v>57444958</v>
      </c>
      <c r="T47" t="s">
        <v>241</v>
      </c>
      <c r="U47">
        <v>324</v>
      </c>
      <c r="W47" t="str">
        <f t="shared" si="0"/>
        <v>AluYc1</v>
      </c>
      <c r="Y47" t="s">
        <v>241</v>
      </c>
      <c r="AB47" s="65" t="s">
        <v>243</v>
      </c>
      <c r="AC47" s="66">
        <f>COUNTIF($Y$2:$Y$132,"="&amp;AB47)</f>
        <v>2</v>
      </c>
      <c r="AD47" s="80">
        <f>AN47/$AC47*100</f>
        <v>100</v>
      </c>
      <c r="AE47" s="80">
        <f>AO47/$AC47*100</f>
        <v>100</v>
      </c>
      <c r="AF47" s="80">
        <f>AP47/$AC47*100</f>
        <v>100</v>
      </c>
      <c r="AG47" s="80">
        <f>AQ47/$AC47*100</f>
        <v>100</v>
      </c>
      <c r="AH47" s="80">
        <f>AR47/$AC47*100</f>
        <v>100</v>
      </c>
      <c r="AI47" s="80">
        <f>AS47/$AC47*100</f>
        <v>100</v>
      </c>
      <c r="AJ47" s="80">
        <f>AT47/$AC47*100</f>
        <v>100</v>
      </c>
      <c r="AK47" s="80">
        <f>AU47/$AC47*100</f>
        <v>100</v>
      </c>
      <c r="AL47" s="66">
        <v>0</v>
      </c>
      <c r="AM47" s="66">
        <v>100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</row>
    <row r="48" spans="2:47" x14ac:dyDescent="0.25">
      <c r="S48">
        <v>65986594</v>
      </c>
      <c r="T48" t="s">
        <v>212</v>
      </c>
      <c r="U48">
        <v>307</v>
      </c>
      <c r="W48" t="str">
        <f t="shared" si="0"/>
        <v>AluYa5</v>
      </c>
      <c r="Y48" t="s">
        <v>212</v>
      </c>
      <c r="AB48" s="65" t="s">
        <v>247</v>
      </c>
      <c r="AC48" s="66">
        <f>COUNTIF($Y$2:$Y$132,"="&amp;AB48)</f>
        <v>2</v>
      </c>
      <c r="AD48" s="80">
        <f>AN48/$AC48*100</f>
        <v>100</v>
      </c>
      <c r="AE48" s="80">
        <f>AO48/$AC48*100</f>
        <v>100</v>
      </c>
      <c r="AF48" s="80">
        <f>AP48/$AC48*100</f>
        <v>100</v>
      </c>
      <c r="AG48" s="80">
        <f>AQ48/$AC48*100</f>
        <v>100</v>
      </c>
      <c r="AH48" s="80">
        <f>AR48/$AC48*100</f>
        <v>100</v>
      </c>
      <c r="AI48" s="80">
        <f>AS48/$AC48*100</f>
        <v>100</v>
      </c>
      <c r="AJ48" s="80">
        <f>AT48/$AC48*100</f>
        <v>100</v>
      </c>
      <c r="AK48" s="80">
        <f>AU48/$AC48*100</f>
        <v>100</v>
      </c>
      <c r="AL48" s="66">
        <v>0</v>
      </c>
      <c r="AM48" s="66">
        <v>100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</row>
    <row r="49" spans="19:47" x14ac:dyDescent="0.25">
      <c r="S49">
        <v>66163966</v>
      </c>
      <c r="T49" t="s">
        <v>212</v>
      </c>
      <c r="U49">
        <v>311</v>
      </c>
      <c r="W49" t="str">
        <f t="shared" si="0"/>
        <v>AluYa5</v>
      </c>
      <c r="Y49" t="s">
        <v>212</v>
      </c>
      <c r="AB49" s="65" t="s">
        <v>246</v>
      </c>
      <c r="AC49" s="66">
        <f>COUNTIF($Y$2:$Y$132,"="&amp;AB49)</f>
        <v>1</v>
      </c>
      <c r="AD49" s="80">
        <f>AN49/$AC49*100</f>
        <v>100</v>
      </c>
      <c r="AE49" s="80">
        <f>AO49/$AC49*100</f>
        <v>100</v>
      </c>
      <c r="AF49" s="80">
        <f>AP49/$AC49*100</f>
        <v>100</v>
      </c>
      <c r="AG49" s="80">
        <f>AQ49/$AC49*100</f>
        <v>100</v>
      </c>
      <c r="AH49" s="80">
        <f>AR49/$AC49*100</f>
        <v>100</v>
      </c>
      <c r="AI49" s="80">
        <f>AS49/$AC49*100</f>
        <v>100</v>
      </c>
      <c r="AJ49" s="80">
        <f>AT49/$AC49*100</f>
        <v>100</v>
      </c>
      <c r="AK49" s="80">
        <f>AU49/$AC49*100</f>
        <v>100</v>
      </c>
      <c r="AL49" s="66">
        <v>0</v>
      </c>
      <c r="AM49" s="66">
        <v>100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</row>
    <row r="50" spans="19:47" x14ac:dyDescent="0.25">
      <c r="S50">
        <v>66816116</v>
      </c>
      <c r="T50" t="s">
        <v>239</v>
      </c>
      <c r="U50">
        <v>316</v>
      </c>
      <c r="W50" t="str">
        <f t="shared" si="0"/>
        <v>AluYb8</v>
      </c>
      <c r="Y50" t="s">
        <v>239</v>
      </c>
      <c r="AB50" s="65" t="s">
        <v>248</v>
      </c>
      <c r="AC50" s="66">
        <f>COUNTIF($Y$2:$Y$132,"="&amp;AB50)</f>
        <v>2</v>
      </c>
      <c r="AD50" s="80">
        <f>AN50/$AC50*100</f>
        <v>100</v>
      </c>
      <c r="AE50" s="80">
        <f>AO50/$AC50*100</f>
        <v>100</v>
      </c>
      <c r="AF50" s="80">
        <f>AP50/$AC50*100</f>
        <v>100</v>
      </c>
      <c r="AG50" s="80">
        <f>AQ50/$AC50*100</f>
        <v>100</v>
      </c>
      <c r="AH50" s="80">
        <f>AR50/$AC50*100</f>
        <v>100</v>
      </c>
      <c r="AI50" s="80">
        <f>AS50/$AC50*100</f>
        <v>100</v>
      </c>
      <c r="AJ50" s="80">
        <f>AT50/$AC50*100</f>
        <v>100</v>
      </c>
      <c r="AK50" s="80">
        <f>AU50/$AC50*100</f>
        <v>100</v>
      </c>
      <c r="AL50" s="66">
        <v>0</v>
      </c>
      <c r="AM50" s="66">
        <v>100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</row>
    <row r="51" spans="19:47" x14ac:dyDescent="0.25">
      <c r="S51">
        <v>67782169</v>
      </c>
      <c r="T51" t="s">
        <v>239</v>
      </c>
      <c r="U51">
        <v>687</v>
      </c>
      <c r="W51" t="str">
        <f t="shared" si="0"/>
        <v>AluYb8</v>
      </c>
      <c r="Y51" t="s">
        <v>239</v>
      </c>
      <c r="AB51" s="65" t="s">
        <v>229</v>
      </c>
      <c r="AC51" s="66">
        <f>COUNTIF($Y$2:$Y$132,"="&amp;AB51)</f>
        <v>7</v>
      </c>
      <c r="AD51" s="80">
        <f>AN51/$AC51*100</f>
        <v>100</v>
      </c>
      <c r="AE51" s="80">
        <f>AO51/$AC51*100</f>
        <v>100</v>
      </c>
      <c r="AF51" s="80">
        <f>AP51/$AC51*100</f>
        <v>100</v>
      </c>
      <c r="AG51" s="80">
        <f>AQ51/$AC51*100</f>
        <v>100</v>
      </c>
      <c r="AH51" s="80">
        <f>AR51/$AC51*100</f>
        <v>85.714285714285708</v>
      </c>
      <c r="AI51" s="80">
        <f>AS51/$AC51*100</f>
        <v>85.714285714285708</v>
      </c>
      <c r="AJ51" s="80">
        <f>AT51/$AC51*100</f>
        <v>71.428571428571431</v>
      </c>
      <c r="AK51" s="80">
        <f>AU51/$AC51*100</f>
        <v>100</v>
      </c>
      <c r="AL51" s="66">
        <v>0</v>
      </c>
      <c r="AM51" s="66">
        <v>100</v>
      </c>
      <c r="AN51">
        <v>7</v>
      </c>
      <c r="AO51">
        <v>7</v>
      </c>
      <c r="AP51">
        <v>7</v>
      </c>
      <c r="AQ51">
        <v>7</v>
      </c>
      <c r="AR51">
        <v>6</v>
      </c>
      <c r="AS51">
        <v>6</v>
      </c>
      <c r="AT51">
        <v>5</v>
      </c>
      <c r="AU51">
        <v>7</v>
      </c>
    </row>
    <row r="52" spans="19:47" x14ac:dyDescent="0.25">
      <c r="S52">
        <v>67782340</v>
      </c>
      <c r="T52" t="s">
        <v>239</v>
      </c>
      <c r="U52">
        <v>314</v>
      </c>
      <c r="V52" t="s">
        <v>151</v>
      </c>
      <c r="W52" t="str">
        <f t="shared" si="0"/>
        <v/>
      </c>
      <c r="Y52" t="s">
        <v>182</v>
      </c>
      <c r="AB52" s="65" t="s">
        <v>249</v>
      </c>
      <c r="AC52" s="66">
        <f>COUNTIF($Y$2:$Y$132,"="&amp;AB52)</f>
        <v>1</v>
      </c>
      <c r="AD52" s="80">
        <f>AN52/$AC52*100</f>
        <v>100</v>
      </c>
      <c r="AE52" s="80">
        <f>AO52/$AC52*100</f>
        <v>0</v>
      </c>
      <c r="AF52" s="80">
        <f>AP52/$AC52*100</f>
        <v>100</v>
      </c>
      <c r="AG52" s="80">
        <f>AQ52/$AC52*100</f>
        <v>100</v>
      </c>
      <c r="AH52" s="80">
        <f>AR52/$AC52*100</f>
        <v>100</v>
      </c>
      <c r="AI52" s="80">
        <f>AS52/$AC52*100</f>
        <v>100</v>
      </c>
      <c r="AJ52" s="80">
        <f>AT52/$AC52*100</f>
        <v>100</v>
      </c>
      <c r="AK52" s="80">
        <f>AU52/$AC52*100</f>
        <v>100</v>
      </c>
      <c r="AL52" s="66">
        <v>0</v>
      </c>
      <c r="AM52" s="66">
        <v>100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</row>
    <row r="53" spans="19:47" x14ac:dyDescent="0.25">
      <c r="S53">
        <v>68050629</v>
      </c>
      <c r="T53" t="s">
        <v>239</v>
      </c>
      <c r="U53">
        <v>324</v>
      </c>
      <c r="W53" t="str">
        <f t="shared" si="0"/>
        <v>AluYb8</v>
      </c>
      <c r="Y53" t="s">
        <v>239</v>
      </c>
      <c r="AB53" s="65" t="s">
        <v>250</v>
      </c>
      <c r="AC53" s="66">
        <f>COUNTIF($Y$2:$Y$132,"="&amp;AB53)</f>
        <v>1</v>
      </c>
      <c r="AD53" s="80">
        <f>AN53/$AC53*100</f>
        <v>100</v>
      </c>
      <c r="AE53" s="80">
        <f>AO53/$AC53*100</f>
        <v>100</v>
      </c>
      <c r="AF53" s="80">
        <f>AP53/$AC53*100</f>
        <v>100</v>
      </c>
      <c r="AG53" s="80">
        <f>AQ53/$AC53*100</f>
        <v>100</v>
      </c>
      <c r="AH53" s="80">
        <f>AR53/$AC53*100</f>
        <v>100</v>
      </c>
      <c r="AI53" s="80">
        <f>AS53/$AC53*100</f>
        <v>100</v>
      </c>
      <c r="AJ53" s="80">
        <f>AT53/$AC53*100</f>
        <v>100</v>
      </c>
      <c r="AK53" s="80">
        <f>AU53/$AC53*100</f>
        <v>100</v>
      </c>
      <c r="AL53" s="66">
        <v>0</v>
      </c>
      <c r="AM53" s="66">
        <v>100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</row>
    <row r="54" spans="19:47" x14ac:dyDescent="0.25">
      <c r="S54">
        <v>68314049</v>
      </c>
      <c r="T54" t="s">
        <v>212</v>
      </c>
      <c r="U54">
        <v>320</v>
      </c>
      <c r="W54" t="str">
        <f t="shared" si="0"/>
        <v>AluYa5</v>
      </c>
      <c r="Y54" t="s">
        <v>212</v>
      </c>
      <c r="AB54" s="65" t="s">
        <v>252</v>
      </c>
      <c r="AC54" s="66">
        <f>COUNTIF($Y$2:$Y$132,"="&amp;AB54)</f>
        <v>2</v>
      </c>
      <c r="AD54" s="80">
        <f>AN54/$AC54*100</f>
        <v>100</v>
      </c>
      <c r="AE54" s="80">
        <f>AO54/$AC54*100</f>
        <v>100</v>
      </c>
      <c r="AF54" s="80">
        <f>AP54/$AC54*100</f>
        <v>100</v>
      </c>
      <c r="AG54" s="80">
        <f>AQ54/$AC54*100</f>
        <v>100</v>
      </c>
      <c r="AH54" s="80">
        <f>AR54/$AC54*100</f>
        <v>100</v>
      </c>
      <c r="AI54" s="80">
        <f>AS54/$AC54*100</f>
        <v>100</v>
      </c>
      <c r="AJ54" s="80">
        <f>AT54/$AC54*100</f>
        <v>100</v>
      </c>
      <c r="AK54" s="80">
        <f>AU54/$AC54*100</f>
        <v>100</v>
      </c>
      <c r="AL54" s="66">
        <v>0</v>
      </c>
      <c r="AM54" s="66">
        <v>100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</row>
    <row r="55" spans="19:47" ht="15.75" thickBot="1" x14ac:dyDescent="0.3">
      <c r="S55">
        <v>68502427</v>
      </c>
      <c r="T55" t="s">
        <v>212</v>
      </c>
      <c r="U55">
        <v>339</v>
      </c>
      <c r="W55" t="str">
        <f t="shared" si="0"/>
        <v>AluYa5</v>
      </c>
      <c r="Y55" t="s">
        <v>212</v>
      </c>
      <c r="AB55" s="81" t="s">
        <v>251</v>
      </c>
      <c r="AC55" s="82">
        <f>COUNTIF($Y$2:$Y$132,"="&amp;AB55)</f>
        <v>1</v>
      </c>
      <c r="AD55" s="83">
        <f>AN55/$AC55*100</f>
        <v>100</v>
      </c>
      <c r="AE55" s="83">
        <f>AO55/$AC55*100</f>
        <v>100</v>
      </c>
      <c r="AF55" s="83">
        <f>AP55/$AC55*100</f>
        <v>100</v>
      </c>
      <c r="AG55" s="83">
        <f>AQ55/$AC55*100</f>
        <v>100</v>
      </c>
      <c r="AH55" s="83">
        <f>AR55/$AC55*100</f>
        <v>100</v>
      </c>
      <c r="AI55" s="83">
        <f>AS55/$AC55*100</f>
        <v>100</v>
      </c>
      <c r="AJ55" s="83">
        <f>AT55/$AC55*100</f>
        <v>100</v>
      </c>
      <c r="AK55" s="80">
        <f>AU55/$AC55*100</f>
        <v>100</v>
      </c>
      <c r="AL55" s="66">
        <v>0</v>
      </c>
      <c r="AM55" s="66">
        <v>100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</row>
    <row r="56" spans="19:47" ht="15.75" thickBot="1" x14ac:dyDescent="0.3">
      <c r="S56">
        <v>69642768</v>
      </c>
      <c r="T56" t="s">
        <v>230</v>
      </c>
      <c r="U56">
        <v>332</v>
      </c>
      <c r="W56" t="str">
        <f t="shared" si="0"/>
        <v>AluY</v>
      </c>
      <c r="Y56" t="s">
        <v>230</v>
      </c>
      <c r="AB56" s="67" t="s">
        <v>253</v>
      </c>
      <c r="AC56" s="68">
        <f>SUM(AC32:AC55)</f>
        <v>121</v>
      </c>
      <c r="AD56" s="84">
        <v>96</v>
      </c>
      <c r="AE56" s="85">
        <v>95</v>
      </c>
      <c r="AF56" s="86">
        <v>96</v>
      </c>
      <c r="AG56" s="84">
        <v>97</v>
      </c>
      <c r="AH56" s="85">
        <v>96</v>
      </c>
      <c r="AI56" s="86">
        <v>96</v>
      </c>
      <c r="AJ56" s="79">
        <v>89</v>
      </c>
      <c r="AK56" s="79">
        <v>92</v>
      </c>
      <c r="AU56">
        <v>92</v>
      </c>
    </row>
    <row r="57" spans="19:47" x14ac:dyDescent="0.25">
      <c r="S57">
        <v>70327733</v>
      </c>
      <c r="T57" t="s">
        <v>230</v>
      </c>
      <c r="U57">
        <v>311</v>
      </c>
      <c r="W57" t="str">
        <f t="shared" si="0"/>
        <v>AluY</v>
      </c>
      <c r="Y57" t="s">
        <v>230</v>
      </c>
    </row>
    <row r="58" spans="19:47" x14ac:dyDescent="0.25">
      <c r="S58">
        <v>72580491</v>
      </c>
      <c r="T58" t="s">
        <v>241</v>
      </c>
      <c r="U58">
        <v>324</v>
      </c>
      <c r="W58" t="str">
        <f t="shared" si="0"/>
        <v>AluYc1</v>
      </c>
      <c r="Y58" t="s">
        <v>241</v>
      </c>
    </row>
    <row r="59" spans="19:47" x14ac:dyDescent="0.25">
      <c r="S59">
        <v>74295003</v>
      </c>
      <c r="T59" t="s">
        <v>212</v>
      </c>
      <c r="U59">
        <v>318</v>
      </c>
      <c r="W59" t="str">
        <f t="shared" si="0"/>
        <v>AluYa5</v>
      </c>
      <c r="Y59" t="s">
        <v>212</v>
      </c>
      <c r="AD59" s="87" t="s">
        <v>204</v>
      </c>
      <c r="AE59" s="88"/>
      <c r="AF59" s="89"/>
      <c r="AG59" s="87" t="s">
        <v>205</v>
      </c>
      <c r="AH59" s="88"/>
      <c r="AI59" s="89"/>
      <c r="AJ59" s="90" t="s">
        <v>204</v>
      </c>
      <c r="AK59" s="90" t="s">
        <v>211</v>
      </c>
      <c r="AL59" s="41" t="s">
        <v>204</v>
      </c>
    </row>
    <row r="60" spans="19:47" x14ac:dyDescent="0.25">
      <c r="S60">
        <v>74341731</v>
      </c>
      <c r="T60" t="s">
        <v>239</v>
      </c>
      <c r="U60">
        <v>335</v>
      </c>
      <c r="W60" t="str">
        <f t="shared" si="0"/>
        <v>AluYb8</v>
      </c>
      <c r="Y60" t="s">
        <v>239</v>
      </c>
      <c r="AB60" s="41" t="s">
        <v>213</v>
      </c>
      <c r="AC60" s="41" t="s">
        <v>214</v>
      </c>
      <c r="AD60" s="91" t="s">
        <v>215</v>
      </c>
      <c r="AE60" s="91" t="s">
        <v>98</v>
      </c>
      <c r="AF60" s="91" t="s">
        <v>218</v>
      </c>
      <c r="AG60" s="91" t="s">
        <v>215</v>
      </c>
      <c r="AH60" s="91" t="s">
        <v>98</v>
      </c>
      <c r="AI60" s="91" t="s">
        <v>218</v>
      </c>
      <c r="AJ60" s="92" t="s">
        <v>225</v>
      </c>
      <c r="AK60" s="92" t="s">
        <v>225</v>
      </c>
      <c r="AL60" s="93" t="s">
        <v>228</v>
      </c>
    </row>
    <row r="61" spans="19:47" x14ac:dyDescent="0.25">
      <c r="S61">
        <v>74668007</v>
      </c>
      <c r="T61" t="s">
        <v>212</v>
      </c>
      <c r="U61">
        <v>310</v>
      </c>
      <c r="W61" t="str">
        <f t="shared" si="0"/>
        <v>AluYa5</v>
      </c>
      <c r="Y61" t="s">
        <v>212</v>
      </c>
      <c r="AB61" s="41" t="s">
        <v>230</v>
      </c>
      <c r="AC61" s="91">
        <v>6</v>
      </c>
      <c r="AD61" s="91">
        <v>4</v>
      </c>
      <c r="AE61" s="91">
        <v>4</v>
      </c>
      <c r="AF61" s="91">
        <v>4</v>
      </c>
      <c r="AG61" s="91">
        <v>4</v>
      </c>
      <c r="AH61" s="91">
        <v>4</v>
      </c>
      <c r="AI61" s="91">
        <v>4</v>
      </c>
      <c r="AJ61" s="92">
        <v>4</v>
      </c>
      <c r="AK61" s="92">
        <v>4</v>
      </c>
      <c r="AL61" s="41">
        <v>4</v>
      </c>
      <c r="AM61" s="6">
        <v>0</v>
      </c>
      <c r="AN61">
        <v>6</v>
      </c>
    </row>
    <row r="62" spans="19:47" x14ac:dyDescent="0.25">
      <c r="S62">
        <v>77980646</v>
      </c>
      <c r="T62" t="s">
        <v>231</v>
      </c>
      <c r="U62">
        <v>812</v>
      </c>
      <c r="W62" t="str">
        <f t="shared" si="0"/>
        <v>L1HS</v>
      </c>
      <c r="Y62" t="s">
        <v>231</v>
      </c>
      <c r="AB62" s="41" t="s">
        <v>234</v>
      </c>
      <c r="AC62" s="91">
        <v>2</v>
      </c>
      <c r="AD62" s="91">
        <v>2</v>
      </c>
      <c r="AE62" s="91">
        <v>2</v>
      </c>
      <c r="AF62" s="91">
        <v>2</v>
      </c>
      <c r="AG62" s="91">
        <v>2</v>
      </c>
      <c r="AH62" s="91">
        <v>2</v>
      </c>
      <c r="AI62" s="91">
        <v>2</v>
      </c>
      <c r="AJ62" s="92">
        <v>2</v>
      </c>
      <c r="AK62" s="92">
        <v>2</v>
      </c>
      <c r="AL62" s="41">
        <v>2</v>
      </c>
      <c r="AM62" s="6">
        <v>0</v>
      </c>
      <c r="AN62">
        <v>2</v>
      </c>
    </row>
    <row r="63" spans="19:47" x14ac:dyDescent="0.25">
      <c r="S63">
        <v>78364254</v>
      </c>
      <c r="T63" t="s">
        <v>212</v>
      </c>
      <c r="U63">
        <v>309</v>
      </c>
      <c r="W63" t="str">
        <f t="shared" si="0"/>
        <v>AluYa5</v>
      </c>
      <c r="Y63" t="s">
        <v>212</v>
      </c>
      <c r="AB63" s="41" t="s">
        <v>236</v>
      </c>
      <c r="AC63" s="91">
        <v>3</v>
      </c>
      <c r="AD63" s="91">
        <v>2</v>
      </c>
      <c r="AE63" s="91">
        <v>2</v>
      </c>
      <c r="AF63" s="91">
        <v>2</v>
      </c>
      <c r="AG63" s="91">
        <v>2</v>
      </c>
      <c r="AH63" s="91">
        <v>2</v>
      </c>
      <c r="AI63" s="91">
        <v>2</v>
      </c>
      <c r="AJ63" s="92">
        <v>2</v>
      </c>
      <c r="AK63" s="92">
        <v>2</v>
      </c>
      <c r="AL63" s="41">
        <v>2</v>
      </c>
      <c r="AM63" s="6">
        <v>0</v>
      </c>
      <c r="AN63">
        <v>3</v>
      </c>
    </row>
    <row r="64" spans="19:47" x14ac:dyDescent="0.25">
      <c r="S64">
        <v>78843171</v>
      </c>
      <c r="T64" t="s">
        <v>238</v>
      </c>
      <c r="U64">
        <v>295</v>
      </c>
      <c r="W64" t="str">
        <f t="shared" si="0"/>
        <v>AluYg6</v>
      </c>
      <c r="Y64" t="s">
        <v>238</v>
      </c>
      <c r="AB64" s="41" t="s">
        <v>212</v>
      </c>
      <c r="AC64" s="91">
        <v>37</v>
      </c>
      <c r="AD64" s="91">
        <v>29</v>
      </c>
      <c r="AE64" s="91">
        <v>29</v>
      </c>
      <c r="AF64" s="91">
        <v>30</v>
      </c>
      <c r="AG64" s="91">
        <v>30</v>
      </c>
      <c r="AH64" s="91">
        <v>30</v>
      </c>
      <c r="AI64" s="91">
        <v>30</v>
      </c>
      <c r="AJ64" s="92">
        <v>30</v>
      </c>
      <c r="AK64" s="92">
        <v>30</v>
      </c>
      <c r="AL64" s="41">
        <v>29</v>
      </c>
      <c r="AM64" s="6">
        <v>0</v>
      </c>
      <c r="AN64">
        <v>37</v>
      </c>
    </row>
    <row r="65" spans="19:49" x14ac:dyDescent="0.25">
      <c r="S65">
        <v>80398947</v>
      </c>
      <c r="T65" t="s">
        <v>241</v>
      </c>
      <c r="U65">
        <v>310</v>
      </c>
      <c r="W65" t="str">
        <f t="shared" si="0"/>
        <v>AluYc1</v>
      </c>
      <c r="Y65" t="s">
        <v>241</v>
      </c>
      <c r="AB65" s="41" t="s">
        <v>239</v>
      </c>
      <c r="AC65" s="91">
        <v>23</v>
      </c>
      <c r="AD65" s="91">
        <v>15</v>
      </c>
      <c r="AE65" s="91">
        <v>15</v>
      </c>
      <c r="AF65" s="91">
        <v>15</v>
      </c>
      <c r="AG65" s="91">
        <v>15</v>
      </c>
      <c r="AH65" s="91">
        <v>15</v>
      </c>
      <c r="AI65" s="91">
        <v>15</v>
      </c>
      <c r="AJ65" s="92">
        <v>15</v>
      </c>
      <c r="AK65" s="92">
        <v>15</v>
      </c>
      <c r="AL65" s="41">
        <v>15</v>
      </c>
      <c r="AM65" s="6">
        <v>0</v>
      </c>
      <c r="AN65">
        <v>23</v>
      </c>
    </row>
    <row r="66" spans="19:49" x14ac:dyDescent="0.25">
      <c r="S66">
        <v>88698067</v>
      </c>
      <c r="T66" t="s">
        <v>234</v>
      </c>
      <c r="U66">
        <v>310</v>
      </c>
      <c r="W66" t="str">
        <f t="shared" si="0"/>
        <v>AluYa1</v>
      </c>
      <c r="Y66" t="s">
        <v>234</v>
      </c>
      <c r="AB66" s="41" t="s">
        <v>240</v>
      </c>
      <c r="AC66" s="91">
        <v>2</v>
      </c>
      <c r="AD66" s="91">
        <v>1</v>
      </c>
      <c r="AE66" s="91">
        <v>1</v>
      </c>
      <c r="AF66" s="91">
        <v>1</v>
      </c>
      <c r="AG66" s="91">
        <v>1</v>
      </c>
      <c r="AH66" s="91">
        <v>1</v>
      </c>
      <c r="AI66" s="91">
        <v>1</v>
      </c>
      <c r="AJ66" s="92">
        <v>1</v>
      </c>
      <c r="AK66" s="92">
        <v>1</v>
      </c>
      <c r="AL66" s="41">
        <v>1</v>
      </c>
      <c r="AM66" s="6">
        <v>0</v>
      </c>
      <c r="AN66">
        <v>2</v>
      </c>
    </row>
    <row r="67" spans="19:49" x14ac:dyDescent="0.25">
      <c r="S67">
        <v>90730300</v>
      </c>
      <c r="T67" t="s">
        <v>240</v>
      </c>
      <c r="U67">
        <v>330</v>
      </c>
      <c r="W67" t="str">
        <f t="shared" ref="W67:W130" si="3">IF(V67="",T67,"")</f>
        <v>AluYb9</v>
      </c>
      <c r="Y67" t="s">
        <v>240</v>
      </c>
      <c r="AB67" s="41" t="s">
        <v>241</v>
      </c>
      <c r="AC67" s="91">
        <v>8</v>
      </c>
      <c r="AD67" s="91">
        <v>5</v>
      </c>
      <c r="AE67" s="91">
        <v>5</v>
      </c>
      <c r="AF67" s="91">
        <v>5</v>
      </c>
      <c r="AG67" s="91">
        <v>5</v>
      </c>
      <c r="AH67" s="91">
        <v>5</v>
      </c>
      <c r="AI67" s="91">
        <v>5</v>
      </c>
      <c r="AJ67" s="92">
        <v>5</v>
      </c>
      <c r="AK67" s="92">
        <v>5</v>
      </c>
      <c r="AL67" s="41">
        <v>5</v>
      </c>
      <c r="AM67" s="6">
        <v>0</v>
      </c>
      <c r="AN67">
        <v>8</v>
      </c>
    </row>
    <row r="68" spans="19:49" x14ac:dyDescent="0.25">
      <c r="S68">
        <v>91125852</v>
      </c>
      <c r="T68" t="s">
        <v>239</v>
      </c>
      <c r="U68">
        <v>349</v>
      </c>
      <c r="W68" t="str">
        <f t="shared" si="3"/>
        <v>AluYb8</v>
      </c>
      <c r="Y68" t="s">
        <v>239</v>
      </c>
      <c r="AB68" s="41" t="s">
        <v>232</v>
      </c>
      <c r="AC68" s="91">
        <v>1</v>
      </c>
      <c r="AD68" s="91">
        <v>1</v>
      </c>
      <c r="AE68" s="91">
        <v>1</v>
      </c>
      <c r="AF68" s="91">
        <v>1</v>
      </c>
      <c r="AG68" s="91">
        <v>1</v>
      </c>
      <c r="AH68" s="91">
        <v>1</v>
      </c>
      <c r="AI68" s="91">
        <v>1</v>
      </c>
      <c r="AJ68" s="92">
        <v>1</v>
      </c>
      <c r="AK68" s="92">
        <v>1</v>
      </c>
      <c r="AL68" s="41">
        <v>1</v>
      </c>
      <c r="AM68" s="6">
        <v>0</v>
      </c>
      <c r="AN68">
        <v>1</v>
      </c>
    </row>
    <row r="69" spans="19:49" x14ac:dyDescent="0.25">
      <c r="S69">
        <v>94741075</v>
      </c>
      <c r="T69" t="s">
        <v>245</v>
      </c>
      <c r="U69">
        <v>3891</v>
      </c>
      <c r="W69" t="str">
        <f t="shared" si="3"/>
        <v>L1P_MA2</v>
      </c>
      <c r="Y69" t="s">
        <v>245</v>
      </c>
      <c r="AB69" s="41" t="s">
        <v>235</v>
      </c>
      <c r="AC69" s="91">
        <v>1</v>
      </c>
      <c r="AD69" s="91">
        <v>1</v>
      </c>
      <c r="AE69" s="91">
        <v>1</v>
      </c>
      <c r="AF69" s="91">
        <v>1</v>
      </c>
      <c r="AG69" s="91">
        <v>1</v>
      </c>
      <c r="AH69" s="91">
        <v>1</v>
      </c>
      <c r="AI69" s="91">
        <v>1</v>
      </c>
      <c r="AJ69" s="92">
        <v>1</v>
      </c>
      <c r="AK69" s="92">
        <v>1</v>
      </c>
      <c r="AL69" s="41">
        <v>1</v>
      </c>
      <c r="AM69" s="6">
        <v>0</v>
      </c>
      <c r="AN69">
        <v>1</v>
      </c>
    </row>
    <row r="70" spans="19:49" x14ac:dyDescent="0.25">
      <c r="S70">
        <v>96641094</v>
      </c>
      <c r="T70" t="s">
        <v>247</v>
      </c>
      <c r="U70">
        <v>1015</v>
      </c>
      <c r="W70" t="str">
        <f t="shared" si="3"/>
        <v>L1PA4</v>
      </c>
      <c r="Y70" t="s">
        <v>247</v>
      </c>
      <c r="AB70" s="41" t="s">
        <v>237</v>
      </c>
      <c r="AC70" s="91">
        <v>1</v>
      </c>
      <c r="AD70" s="91">
        <v>1</v>
      </c>
      <c r="AE70" s="91">
        <v>1</v>
      </c>
      <c r="AF70" s="91">
        <v>1</v>
      </c>
      <c r="AG70" s="91">
        <v>1</v>
      </c>
      <c r="AH70" s="91">
        <v>1</v>
      </c>
      <c r="AI70" s="91">
        <v>1</v>
      </c>
      <c r="AJ70" s="92">
        <v>1</v>
      </c>
      <c r="AK70" s="92">
        <v>1</v>
      </c>
      <c r="AL70" s="41">
        <v>1</v>
      </c>
      <c r="AM70" s="6">
        <v>0</v>
      </c>
      <c r="AN70">
        <v>1</v>
      </c>
    </row>
    <row r="71" spans="19:49" x14ac:dyDescent="0.25">
      <c r="S71">
        <v>97430443</v>
      </c>
      <c r="T71" t="s">
        <v>244</v>
      </c>
      <c r="U71">
        <v>1614</v>
      </c>
      <c r="W71" t="str">
        <f t="shared" si="3"/>
        <v>L1</v>
      </c>
      <c r="Y71" t="s">
        <v>244</v>
      </c>
      <c r="AB71" s="41" t="s">
        <v>242</v>
      </c>
      <c r="AC71" s="91">
        <v>4</v>
      </c>
      <c r="AD71" s="91">
        <v>3</v>
      </c>
      <c r="AE71" s="91">
        <v>3</v>
      </c>
      <c r="AF71" s="91">
        <v>3</v>
      </c>
      <c r="AG71" s="91">
        <v>3</v>
      </c>
      <c r="AH71" s="91">
        <v>3</v>
      </c>
      <c r="AI71" s="91">
        <v>3</v>
      </c>
      <c r="AJ71" s="92">
        <v>3</v>
      </c>
      <c r="AK71" s="92">
        <v>3</v>
      </c>
      <c r="AL71" s="41">
        <v>3</v>
      </c>
      <c r="AM71" s="6">
        <v>0</v>
      </c>
      <c r="AN71">
        <v>4</v>
      </c>
    </row>
    <row r="72" spans="19:49" x14ac:dyDescent="0.25">
      <c r="S72">
        <v>97686736</v>
      </c>
      <c r="T72" t="s">
        <v>230</v>
      </c>
      <c r="U72">
        <v>501</v>
      </c>
      <c r="W72" t="str">
        <f t="shared" si="3"/>
        <v>AluY</v>
      </c>
      <c r="Y72" t="s">
        <v>230</v>
      </c>
      <c r="AB72" s="41" t="s">
        <v>238</v>
      </c>
      <c r="AC72" s="91">
        <v>1</v>
      </c>
      <c r="AD72" s="91">
        <v>1</v>
      </c>
      <c r="AE72" s="91">
        <v>1</v>
      </c>
      <c r="AF72" s="91">
        <v>1</v>
      </c>
      <c r="AG72" s="91">
        <v>1</v>
      </c>
      <c r="AH72" s="91">
        <v>1</v>
      </c>
      <c r="AI72" s="91">
        <v>1</v>
      </c>
      <c r="AJ72" s="92">
        <v>1</v>
      </c>
      <c r="AK72" s="92">
        <v>1</v>
      </c>
      <c r="AL72" s="41">
        <v>1</v>
      </c>
      <c r="AM72" s="6">
        <v>0</v>
      </c>
      <c r="AN72">
        <v>1</v>
      </c>
    </row>
    <row r="73" spans="19:49" x14ac:dyDescent="0.25">
      <c r="S73">
        <v>98251328</v>
      </c>
      <c r="T73" t="s">
        <v>212</v>
      </c>
      <c r="U73">
        <v>309</v>
      </c>
      <c r="W73" t="str">
        <f t="shared" si="3"/>
        <v>AluYa5</v>
      </c>
      <c r="Y73" t="s">
        <v>212</v>
      </c>
      <c r="AB73" s="41" t="s">
        <v>244</v>
      </c>
      <c r="AC73" s="91">
        <v>1</v>
      </c>
      <c r="AD73" s="91">
        <v>1</v>
      </c>
      <c r="AE73" s="91">
        <v>1</v>
      </c>
      <c r="AF73" s="91">
        <v>1</v>
      </c>
      <c r="AG73" s="91">
        <v>1</v>
      </c>
      <c r="AH73" s="91">
        <v>1</v>
      </c>
      <c r="AI73" s="91">
        <v>1</v>
      </c>
      <c r="AJ73" s="92">
        <v>1</v>
      </c>
      <c r="AK73" s="92">
        <v>1</v>
      </c>
      <c r="AL73" s="41">
        <v>1</v>
      </c>
      <c r="AM73" s="6">
        <v>0</v>
      </c>
      <c r="AN73">
        <v>1</v>
      </c>
    </row>
    <row r="74" spans="19:49" x14ac:dyDescent="0.25">
      <c r="S74">
        <v>100424028</v>
      </c>
      <c r="T74" t="s">
        <v>236</v>
      </c>
      <c r="U74">
        <v>363</v>
      </c>
      <c r="W74" t="str">
        <f t="shared" si="3"/>
        <v>AluYa4</v>
      </c>
      <c r="Y74" t="s">
        <v>236</v>
      </c>
      <c r="AB74" s="41" t="s">
        <v>231</v>
      </c>
      <c r="AC74" s="91">
        <v>11</v>
      </c>
      <c r="AD74" s="91">
        <v>10</v>
      </c>
      <c r="AE74" s="91">
        <v>10</v>
      </c>
      <c r="AF74" s="91">
        <v>9</v>
      </c>
      <c r="AG74" s="91">
        <v>10</v>
      </c>
      <c r="AH74" s="91">
        <v>10</v>
      </c>
      <c r="AI74" s="91">
        <v>10</v>
      </c>
      <c r="AJ74" s="92">
        <v>5</v>
      </c>
      <c r="AK74" s="92">
        <v>6</v>
      </c>
      <c r="AL74" s="41">
        <v>9</v>
      </c>
      <c r="AM74" s="6">
        <v>0</v>
      </c>
      <c r="AN74">
        <v>11</v>
      </c>
    </row>
    <row r="75" spans="19:49" x14ac:dyDescent="0.25">
      <c r="S75">
        <v>101720767</v>
      </c>
      <c r="T75" t="s">
        <v>242</v>
      </c>
      <c r="U75">
        <v>320</v>
      </c>
      <c r="W75" t="str">
        <f t="shared" si="3"/>
        <v>AluYe5</v>
      </c>
      <c r="Y75" t="s">
        <v>242</v>
      </c>
      <c r="AB75" s="41" t="s">
        <v>245</v>
      </c>
      <c r="AC75" s="91">
        <v>1</v>
      </c>
      <c r="AD75" s="91">
        <v>1</v>
      </c>
      <c r="AE75" s="91">
        <v>1</v>
      </c>
      <c r="AF75" s="91">
        <v>1</v>
      </c>
      <c r="AG75" s="91">
        <v>1</v>
      </c>
      <c r="AH75" s="91">
        <v>1</v>
      </c>
      <c r="AI75" s="91">
        <v>1</v>
      </c>
      <c r="AJ75" s="92">
        <v>0</v>
      </c>
      <c r="AK75" s="92">
        <v>0</v>
      </c>
      <c r="AL75" s="41">
        <v>1</v>
      </c>
      <c r="AM75" s="6">
        <v>0</v>
      </c>
      <c r="AN75">
        <v>1</v>
      </c>
    </row>
    <row r="76" spans="19:49" x14ac:dyDescent="0.25">
      <c r="S76">
        <v>102283758</v>
      </c>
      <c r="T76" t="s">
        <v>231</v>
      </c>
      <c r="U76">
        <v>1274</v>
      </c>
      <c r="W76" t="str">
        <f t="shared" si="3"/>
        <v>L1HS</v>
      </c>
      <c r="Y76" t="s">
        <v>231</v>
      </c>
      <c r="AB76" s="41" t="s">
        <v>243</v>
      </c>
      <c r="AC76" s="91">
        <v>2</v>
      </c>
      <c r="AD76" s="91">
        <v>2</v>
      </c>
      <c r="AE76" s="91">
        <v>2</v>
      </c>
      <c r="AF76" s="91">
        <v>2</v>
      </c>
      <c r="AG76" s="91">
        <v>2</v>
      </c>
      <c r="AH76" s="91">
        <v>2</v>
      </c>
      <c r="AI76" s="91">
        <v>2</v>
      </c>
      <c r="AJ76" s="92">
        <v>2</v>
      </c>
      <c r="AK76" s="92">
        <v>2</v>
      </c>
      <c r="AL76" s="41">
        <v>2</v>
      </c>
      <c r="AM76" s="6">
        <v>0</v>
      </c>
      <c r="AN76">
        <v>2</v>
      </c>
    </row>
    <row r="77" spans="19:49" x14ac:dyDescent="0.25">
      <c r="S77">
        <v>102958467</v>
      </c>
      <c r="T77" t="s">
        <v>212</v>
      </c>
      <c r="U77">
        <v>320</v>
      </c>
      <c r="W77" t="str">
        <f t="shared" si="3"/>
        <v>AluYa5</v>
      </c>
      <c r="Y77" t="s">
        <v>212</v>
      </c>
      <c r="AB77" s="41" t="s">
        <v>247</v>
      </c>
      <c r="AC77" s="91">
        <v>2</v>
      </c>
      <c r="AD77" s="91">
        <v>2</v>
      </c>
      <c r="AE77" s="91">
        <v>2</v>
      </c>
      <c r="AF77" s="91">
        <v>2</v>
      </c>
      <c r="AG77" s="91">
        <v>2</v>
      </c>
      <c r="AH77" s="91">
        <v>2</v>
      </c>
      <c r="AI77" s="91">
        <v>2</v>
      </c>
      <c r="AJ77" s="92">
        <v>2</v>
      </c>
      <c r="AK77" s="92">
        <v>2</v>
      </c>
      <c r="AL77" s="41">
        <v>2</v>
      </c>
      <c r="AM77" s="6">
        <v>0</v>
      </c>
      <c r="AN77">
        <v>2</v>
      </c>
    </row>
    <row r="78" spans="19:49" x14ac:dyDescent="0.25">
      <c r="S78">
        <v>104772657</v>
      </c>
      <c r="T78" t="s">
        <v>212</v>
      </c>
      <c r="U78">
        <v>318</v>
      </c>
      <c r="W78" t="str">
        <f t="shared" si="3"/>
        <v>AluYa5</v>
      </c>
      <c r="Y78" t="s">
        <v>212</v>
      </c>
      <c r="AB78" s="41" t="s">
        <v>246</v>
      </c>
      <c r="AC78" s="91">
        <v>1</v>
      </c>
      <c r="AD78" s="91">
        <v>1</v>
      </c>
      <c r="AE78" s="91">
        <v>1</v>
      </c>
      <c r="AF78" s="91">
        <v>1</v>
      </c>
      <c r="AG78" s="91">
        <v>1</v>
      </c>
      <c r="AH78" s="91">
        <v>1</v>
      </c>
      <c r="AI78" s="91">
        <v>1</v>
      </c>
      <c r="AJ78" s="92">
        <v>1</v>
      </c>
      <c r="AK78" s="92">
        <v>1</v>
      </c>
      <c r="AL78" s="41">
        <v>1</v>
      </c>
      <c r="AM78" s="6">
        <v>0</v>
      </c>
      <c r="AN78">
        <v>1</v>
      </c>
    </row>
    <row r="79" spans="19:49" x14ac:dyDescent="0.25">
      <c r="S79">
        <v>104772658</v>
      </c>
      <c r="T79" t="s">
        <v>212</v>
      </c>
      <c r="U79">
        <v>307</v>
      </c>
      <c r="V79" t="s">
        <v>151</v>
      </c>
      <c r="W79" t="str">
        <f t="shared" si="3"/>
        <v/>
      </c>
      <c r="Y79" t="s">
        <v>182</v>
      </c>
      <c r="AB79" s="41" t="s">
        <v>248</v>
      </c>
      <c r="AC79" s="91">
        <v>2</v>
      </c>
      <c r="AD79" s="91">
        <v>2</v>
      </c>
      <c r="AE79" s="91">
        <v>2</v>
      </c>
      <c r="AF79" s="91">
        <v>2</v>
      </c>
      <c r="AG79" s="91">
        <v>2</v>
      </c>
      <c r="AH79" s="91">
        <v>2</v>
      </c>
      <c r="AI79" s="91">
        <v>2</v>
      </c>
      <c r="AJ79" s="92">
        <v>2</v>
      </c>
      <c r="AK79" s="92">
        <v>2</v>
      </c>
      <c r="AL79" s="41">
        <v>2</v>
      </c>
      <c r="AM79" s="6">
        <v>0</v>
      </c>
      <c r="AN79">
        <v>2</v>
      </c>
      <c r="AO79" s="91"/>
      <c r="AP79" s="91"/>
      <c r="AQ79" s="91"/>
      <c r="AR79" s="91"/>
      <c r="AS79" s="91"/>
      <c r="AT79" s="91"/>
      <c r="AU79" s="91"/>
      <c r="AV79" s="91"/>
      <c r="AW79" s="91"/>
    </row>
    <row r="80" spans="19:49" x14ac:dyDescent="0.25">
      <c r="S80">
        <v>106813555</v>
      </c>
      <c r="T80" t="s">
        <v>212</v>
      </c>
      <c r="U80">
        <v>334</v>
      </c>
      <c r="W80" t="str">
        <f t="shared" si="3"/>
        <v>AluYa5</v>
      </c>
      <c r="Y80" t="s">
        <v>212</v>
      </c>
      <c r="AB80" s="41" t="s">
        <v>229</v>
      </c>
      <c r="AC80" s="91">
        <v>7</v>
      </c>
      <c r="AD80" s="91">
        <v>7</v>
      </c>
      <c r="AE80" s="91">
        <v>7</v>
      </c>
      <c r="AF80" s="91">
        <v>7</v>
      </c>
      <c r="AG80" s="91">
        <v>7</v>
      </c>
      <c r="AH80" s="91">
        <v>6</v>
      </c>
      <c r="AI80" s="91">
        <v>6</v>
      </c>
      <c r="AJ80" s="92">
        <v>5</v>
      </c>
      <c r="AK80" s="92">
        <v>7</v>
      </c>
      <c r="AL80" s="41">
        <v>7</v>
      </c>
      <c r="AM80" s="6">
        <v>0</v>
      </c>
      <c r="AN80">
        <v>7</v>
      </c>
    </row>
    <row r="81" spans="19:50" x14ac:dyDescent="0.25">
      <c r="S81">
        <v>109972446</v>
      </c>
      <c r="T81" t="s">
        <v>231</v>
      </c>
      <c r="U81">
        <v>1693</v>
      </c>
      <c r="W81" t="str">
        <f t="shared" si="3"/>
        <v>L1HS</v>
      </c>
      <c r="Y81" t="s">
        <v>231</v>
      </c>
      <c r="AB81" s="41" t="s">
        <v>249</v>
      </c>
      <c r="AC81" s="91">
        <v>1</v>
      </c>
      <c r="AD81" s="91">
        <v>1</v>
      </c>
      <c r="AE81" s="91">
        <v>0</v>
      </c>
      <c r="AF81" s="91">
        <v>1</v>
      </c>
      <c r="AG81" s="91">
        <v>1</v>
      </c>
      <c r="AH81" s="91">
        <v>1</v>
      </c>
      <c r="AI81" s="91">
        <v>1</v>
      </c>
      <c r="AJ81" s="92">
        <v>1</v>
      </c>
      <c r="AK81" s="92">
        <v>1</v>
      </c>
      <c r="AL81" s="41">
        <v>1</v>
      </c>
      <c r="AM81" s="6">
        <v>0</v>
      </c>
      <c r="AN81">
        <v>1</v>
      </c>
      <c r="AO81" s="91"/>
      <c r="AP81" s="91"/>
      <c r="AQ81" s="91"/>
      <c r="AR81" s="91"/>
      <c r="AS81" s="91"/>
      <c r="AT81" s="91"/>
      <c r="AU81" s="91"/>
      <c r="AV81" s="91"/>
      <c r="AX81" s="94"/>
    </row>
    <row r="82" spans="19:50" x14ac:dyDescent="0.25">
      <c r="S82">
        <v>109972447</v>
      </c>
      <c r="T82" t="s">
        <v>231</v>
      </c>
      <c r="U82">
        <v>1670</v>
      </c>
      <c r="V82" t="s">
        <v>151</v>
      </c>
      <c r="W82" t="str">
        <f t="shared" si="3"/>
        <v/>
      </c>
      <c r="Y82" t="s">
        <v>182</v>
      </c>
      <c r="AB82" s="41" t="s">
        <v>250</v>
      </c>
      <c r="AC82" s="91">
        <v>1</v>
      </c>
      <c r="AD82" s="91">
        <v>1</v>
      </c>
      <c r="AE82" s="91">
        <v>1</v>
      </c>
      <c r="AF82" s="91">
        <v>1</v>
      </c>
      <c r="AG82" s="91">
        <v>1</v>
      </c>
      <c r="AH82" s="91">
        <v>1</v>
      </c>
      <c r="AI82" s="91">
        <v>1</v>
      </c>
      <c r="AJ82" s="92">
        <v>1</v>
      </c>
      <c r="AK82" s="92">
        <v>1</v>
      </c>
      <c r="AL82" s="41">
        <v>1</v>
      </c>
      <c r="AM82" s="6">
        <v>0</v>
      </c>
      <c r="AN82">
        <v>1</v>
      </c>
    </row>
    <row r="83" spans="19:50" x14ac:dyDescent="0.25">
      <c r="S83">
        <v>110102976</v>
      </c>
      <c r="T83" t="s">
        <v>239</v>
      </c>
      <c r="U83">
        <v>288</v>
      </c>
      <c r="W83" t="str">
        <f t="shared" si="3"/>
        <v>AluYb8</v>
      </c>
      <c r="Y83" t="s">
        <v>239</v>
      </c>
      <c r="AB83" s="41" t="s">
        <v>252</v>
      </c>
      <c r="AC83" s="91">
        <v>2</v>
      </c>
      <c r="AD83" s="91">
        <v>2</v>
      </c>
      <c r="AE83" s="91">
        <v>2</v>
      </c>
      <c r="AF83" s="91">
        <v>2</v>
      </c>
      <c r="AG83" s="91">
        <v>2</v>
      </c>
      <c r="AH83" s="91">
        <v>2</v>
      </c>
      <c r="AI83" s="91">
        <v>2</v>
      </c>
      <c r="AJ83" s="92">
        <v>2</v>
      </c>
      <c r="AK83" s="92">
        <v>2</v>
      </c>
      <c r="AL83" s="41">
        <v>2</v>
      </c>
      <c r="AM83" s="6">
        <v>0</v>
      </c>
      <c r="AN83">
        <v>2</v>
      </c>
    </row>
    <row r="84" spans="19:50" x14ac:dyDescent="0.25">
      <c r="S84">
        <v>110102982</v>
      </c>
      <c r="T84" t="s">
        <v>239</v>
      </c>
      <c r="U84">
        <v>317</v>
      </c>
      <c r="V84" t="s">
        <v>151</v>
      </c>
      <c r="W84" t="str">
        <f t="shared" si="3"/>
        <v/>
      </c>
      <c r="Y84" t="s">
        <v>182</v>
      </c>
      <c r="AB84" s="41" t="s">
        <v>251</v>
      </c>
      <c r="AC84" s="91">
        <v>1</v>
      </c>
      <c r="AD84" s="91">
        <v>1</v>
      </c>
      <c r="AE84" s="91">
        <v>1</v>
      </c>
      <c r="AF84" s="95">
        <v>1</v>
      </c>
      <c r="AG84" s="91">
        <v>1</v>
      </c>
      <c r="AH84" s="91">
        <v>1</v>
      </c>
      <c r="AI84" s="91">
        <v>1</v>
      </c>
      <c r="AJ84" s="92">
        <v>1</v>
      </c>
      <c r="AK84" s="92">
        <v>1</v>
      </c>
      <c r="AL84" s="41">
        <v>1</v>
      </c>
      <c r="AM84" s="6">
        <v>0</v>
      </c>
      <c r="AN84">
        <v>1</v>
      </c>
    </row>
    <row r="85" spans="19:50" x14ac:dyDescent="0.25">
      <c r="S85">
        <v>110626740</v>
      </c>
      <c r="T85" t="s">
        <v>212</v>
      </c>
      <c r="U85">
        <v>312</v>
      </c>
      <c r="W85" t="str">
        <f t="shared" si="3"/>
        <v>AluYa5</v>
      </c>
      <c r="Y85" t="s">
        <v>212</v>
      </c>
      <c r="AB85" s="41" t="s">
        <v>253</v>
      </c>
      <c r="AC85" s="91">
        <v>121</v>
      </c>
      <c r="AD85" s="91">
        <v>96</v>
      </c>
      <c r="AE85" s="96">
        <v>95</v>
      </c>
      <c r="AF85" s="96">
        <v>96</v>
      </c>
      <c r="AG85" s="97">
        <v>97</v>
      </c>
      <c r="AH85" s="91">
        <v>96</v>
      </c>
      <c r="AI85" s="91">
        <v>96</v>
      </c>
      <c r="AJ85" s="92">
        <v>89</v>
      </c>
      <c r="AK85" s="92">
        <v>92</v>
      </c>
      <c r="AL85" s="98">
        <v>95</v>
      </c>
    </row>
    <row r="86" spans="19:50" x14ac:dyDescent="0.25">
      <c r="S86">
        <v>110987307</v>
      </c>
      <c r="T86" t="s">
        <v>239</v>
      </c>
      <c r="U86">
        <v>341</v>
      </c>
      <c r="W86" t="str">
        <f t="shared" si="3"/>
        <v>AluYb8</v>
      </c>
      <c r="Y86" t="s">
        <v>239</v>
      </c>
    </row>
    <row r="87" spans="19:50" x14ac:dyDescent="0.25">
      <c r="S87">
        <v>114548397</v>
      </c>
      <c r="T87" t="s">
        <v>212</v>
      </c>
      <c r="U87">
        <v>320</v>
      </c>
      <c r="W87" t="str">
        <f t="shared" si="3"/>
        <v>AluYa5</v>
      </c>
      <c r="Y87" t="s">
        <v>212</v>
      </c>
    </row>
    <row r="88" spans="19:50" x14ac:dyDescent="0.25">
      <c r="S88">
        <v>116307100</v>
      </c>
      <c r="T88" t="s">
        <v>212</v>
      </c>
      <c r="U88">
        <v>296</v>
      </c>
      <c r="W88" t="str">
        <f t="shared" si="3"/>
        <v>AluYa5</v>
      </c>
      <c r="Y88" t="s">
        <v>212</v>
      </c>
    </row>
    <row r="89" spans="19:50" x14ac:dyDescent="0.25">
      <c r="S89">
        <v>120380253</v>
      </c>
      <c r="T89" t="s">
        <v>241</v>
      </c>
      <c r="U89">
        <v>314</v>
      </c>
      <c r="W89" t="str">
        <f t="shared" si="3"/>
        <v>AluYc1</v>
      </c>
      <c r="Y89" t="s">
        <v>241</v>
      </c>
    </row>
    <row r="90" spans="19:50" x14ac:dyDescent="0.25">
      <c r="S90">
        <v>120568246</v>
      </c>
      <c r="T90" t="s">
        <v>239</v>
      </c>
      <c r="U90">
        <v>320</v>
      </c>
      <c r="W90" t="str">
        <f t="shared" si="3"/>
        <v>AluYb8</v>
      </c>
      <c r="Y90" t="s">
        <v>239</v>
      </c>
    </row>
    <row r="91" spans="19:50" x14ac:dyDescent="0.25">
      <c r="S91">
        <v>121077636</v>
      </c>
      <c r="T91" t="s">
        <v>230</v>
      </c>
      <c r="U91">
        <v>327</v>
      </c>
      <c r="W91" t="str">
        <f t="shared" si="3"/>
        <v>AluY</v>
      </c>
      <c r="Y91" t="s">
        <v>230</v>
      </c>
    </row>
    <row r="92" spans="19:50" x14ac:dyDescent="0.25">
      <c r="S92">
        <v>122979992</v>
      </c>
      <c r="T92" t="s">
        <v>236</v>
      </c>
      <c r="U92">
        <v>323</v>
      </c>
      <c r="W92" t="str">
        <f t="shared" si="3"/>
        <v>AluYa4</v>
      </c>
      <c r="Y92" t="s">
        <v>236</v>
      </c>
    </row>
    <row r="93" spans="19:50" x14ac:dyDescent="0.25">
      <c r="S93">
        <v>123853932</v>
      </c>
      <c r="T93" t="s">
        <v>231</v>
      </c>
      <c r="U93">
        <v>5999</v>
      </c>
      <c r="W93" t="str">
        <f t="shared" si="3"/>
        <v>L1HS</v>
      </c>
      <c r="Y93" t="s">
        <v>231</v>
      </c>
    </row>
    <row r="94" spans="19:50" x14ac:dyDescent="0.25">
      <c r="S94">
        <v>123853937</v>
      </c>
      <c r="T94" t="s">
        <v>231</v>
      </c>
      <c r="U94">
        <v>6053</v>
      </c>
      <c r="V94" t="s">
        <v>151</v>
      </c>
      <c r="W94" t="str">
        <f t="shared" si="3"/>
        <v/>
      </c>
      <c r="Y94" t="s">
        <v>182</v>
      </c>
    </row>
    <row r="95" spans="19:50" x14ac:dyDescent="0.25">
      <c r="S95">
        <v>125421413</v>
      </c>
      <c r="T95" t="s">
        <v>212</v>
      </c>
      <c r="U95">
        <v>312</v>
      </c>
      <c r="W95" t="str">
        <f t="shared" si="3"/>
        <v>AluYa5</v>
      </c>
      <c r="Y95" t="s">
        <v>212</v>
      </c>
    </row>
    <row r="96" spans="19:50" x14ac:dyDescent="0.25">
      <c r="S96">
        <v>125692055</v>
      </c>
      <c r="T96" t="s">
        <v>231</v>
      </c>
      <c r="U96">
        <v>6442</v>
      </c>
      <c r="W96" t="str">
        <f t="shared" si="3"/>
        <v>L1HS</v>
      </c>
      <c r="Y96" t="s">
        <v>231</v>
      </c>
    </row>
    <row r="97" spans="19:25" x14ac:dyDescent="0.25">
      <c r="S97">
        <v>126423665</v>
      </c>
      <c r="T97" t="s">
        <v>212</v>
      </c>
      <c r="U97">
        <v>315</v>
      </c>
      <c r="W97" t="str">
        <f t="shared" si="3"/>
        <v>AluYa5</v>
      </c>
      <c r="Y97" t="s">
        <v>212</v>
      </c>
    </row>
    <row r="98" spans="19:25" x14ac:dyDescent="0.25">
      <c r="S98">
        <v>129828224</v>
      </c>
      <c r="T98" t="s">
        <v>212</v>
      </c>
      <c r="U98">
        <v>317</v>
      </c>
      <c r="W98" t="str">
        <f t="shared" si="3"/>
        <v>AluYa5</v>
      </c>
      <c r="Y98" t="s">
        <v>212</v>
      </c>
    </row>
    <row r="99" spans="19:25" x14ac:dyDescent="0.25">
      <c r="S99">
        <v>130614783</v>
      </c>
      <c r="T99" t="s">
        <v>239</v>
      </c>
      <c r="U99">
        <v>299</v>
      </c>
      <c r="W99" t="str">
        <f t="shared" si="3"/>
        <v>AluYb8</v>
      </c>
      <c r="Y99" t="s">
        <v>239</v>
      </c>
    </row>
    <row r="100" spans="19:25" x14ac:dyDescent="0.25">
      <c r="S100">
        <v>131113265</v>
      </c>
      <c r="T100" t="s">
        <v>239</v>
      </c>
      <c r="U100">
        <v>328</v>
      </c>
      <c r="W100" t="str">
        <f t="shared" si="3"/>
        <v>AluYb8</v>
      </c>
      <c r="Y100" t="s">
        <v>239</v>
      </c>
    </row>
    <row r="101" spans="19:25" x14ac:dyDescent="0.25">
      <c r="S101">
        <v>131273483</v>
      </c>
      <c r="T101" t="s">
        <v>239</v>
      </c>
      <c r="U101">
        <v>322</v>
      </c>
      <c r="W101" t="str">
        <f t="shared" si="3"/>
        <v>AluYb8</v>
      </c>
      <c r="Y101" t="s">
        <v>239</v>
      </c>
    </row>
    <row r="102" spans="19:25" x14ac:dyDescent="0.25">
      <c r="S102">
        <v>132320430</v>
      </c>
      <c r="T102" t="s">
        <v>212</v>
      </c>
      <c r="U102">
        <v>323</v>
      </c>
      <c r="W102" t="str">
        <f t="shared" si="3"/>
        <v>AluYa5</v>
      </c>
      <c r="Y102" t="s">
        <v>212</v>
      </c>
    </row>
    <row r="103" spans="19:25" x14ac:dyDescent="0.25">
      <c r="S103">
        <v>132526117</v>
      </c>
      <c r="T103" t="s">
        <v>232</v>
      </c>
      <c r="U103">
        <v>326</v>
      </c>
      <c r="W103" t="str">
        <f t="shared" si="3"/>
        <v>AluYd2</v>
      </c>
      <c r="Y103" t="s">
        <v>232</v>
      </c>
    </row>
    <row r="104" spans="19:25" x14ac:dyDescent="0.25">
      <c r="S104">
        <v>133160106</v>
      </c>
      <c r="T104" t="s">
        <v>236</v>
      </c>
      <c r="U104">
        <v>315</v>
      </c>
      <c r="W104" t="str">
        <f t="shared" si="3"/>
        <v>AluYa4</v>
      </c>
      <c r="Y104" t="s">
        <v>236</v>
      </c>
    </row>
    <row r="105" spans="19:25" x14ac:dyDescent="0.25">
      <c r="S105">
        <v>133160106</v>
      </c>
      <c r="T105" t="s">
        <v>236</v>
      </c>
      <c r="U105">
        <v>314</v>
      </c>
      <c r="V105" t="s">
        <v>151</v>
      </c>
      <c r="W105" t="str">
        <f t="shared" si="3"/>
        <v/>
      </c>
      <c r="Y105" t="s">
        <v>182</v>
      </c>
    </row>
    <row r="106" spans="19:25" x14ac:dyDescent="0.25">
      <c r="S106">
        <v>137254191</v>
      </c>
      <c r="T106" t="s">
        <v>212</v>
      </c>
      <c r="U106">
        <v>280</v>
      </c>
      <c r="W106" t="str">
        <f t="shared" si="3"/>
        <v>AluYa5</v>
      </c>
      <c r="Y106" t="s">
        <v>212</v>
      </c>
    </row>
    <row r="107" spans="19:25" x14ac:dyDescent="0.25">
      <c r="S107">
        <v>139096996</v>
      </c>
      <c r="T107" t="s">
        <v>252</v>
      </c>
      <c r="U107">
        <v>2808</v>
      </c>
      <c r="W107" t="str">
        <f t="shared" si="3"/>
        <v>SVA_E</v>
      </c>
      <c r="Y107" t="s">
        <v>252</v>
      </c>
    </row>
    <row r="108" spans="19:25" x14ac:dyDescent="0.25">
      <c r="S108">
        <v>141770869</v>
      </c>
      <c r="T108" t="s">
        <v>212</v>
      </c>
      <c r="U108">
        <v>321</v>
      </c>
      <c r="W108" t="str">
        <f t="shared" si="3"/>
        <v>AluYa5</v>
      </c>
      <c r="Y108" t="s">
        <v>212</v>
      </c>
    </row>
    <row r="109" spans="19:25" x14ac:dyDescent="0.25">
      <c r="S109">
        <v>142450100</v>
      </c>
      <c r="T109" t="s">
        <v>231</v>
      </c>
      <c r="U109">
        <v>6019</v>
      </c>
      <c r="W109" t="str">
        <f t="shared" si="3"/>
        <v>L1HS</v>
      </c>
      <c r="Y109" t="s">
        <v>231</v>
      </c>
    </row>
    <row r="110" spans="19:25" x14ac:dyDescent="0.25">
      <c r="S110">
        <v>143951364</v>
      </c>
      <c r="T110" t="s">
        <v>212</v>
      </c>
      <c r="U110">
        <v>318</v>
      </c>
      <c r="W110" t="str">
        <f t="shared" si="3"/>
        <v>AluYa5</v>
      </c>
      <c r="Y110" t="s">
        <v>212</v>
      </c>
    </row>
    <row r="111" spans="19:25" x14ac:dyDescent="0.25">
      <c r="S111">
        <v>145015388</v>
      </c>
      <c r="T111" t="s">
        <v>229</v>
      </c>
      <c r="U111">
        <v>3826</v>
      </c>
      <c r="W111" t="str">
        <f t="shared" si="3"/>
        <v>SVA_A</v>
      </c>
      <c r="Y111" t="s">
        <v>229</v>
      </c>
    </row>
    <row r="112" spans="19:25" x14ac:dyDescent="0.25">
      <c r="S112">
        <v>145500941</v>
      </c>
      <c r="T112" t="s">
        <v>231</v>
      </c>
      <c r="U112">
        <v>1642</v>
      </c>
      <c r="W112" t="str">
        <f t="shared" si="3"/>
        <v>L1HS</v>
      </c>
      <c r="Y112" t="s">
        <v>231</v>
      </c>
    </row>
    <row r="113" spans="19:25" x14ac:dyDescent="0.25">
      <c r="S113">
        <v>148195811</v>
      </c>
      <c r="T113" t="s">
        <v>231</v>
      </c>
      <c r="U113">
        <v>2247</v>
      </c>
      <c r="W113" t="str">
        <f t="shared" si="3"/>
        <v>L1HS</v>
      </c>
      <c r="Y113" t="s">
        <v>231</v>
      </c>
    </row>
    <row r="114" spans="19:25" x14ac:dyDescent="0.25">
      <c r="S114">
        <v>148802151</v>
      </c>
      <c r="T114" t="s">
        <v>239</v>
      </c>
      <c r="U114">
        <v>287</v>
      </c>
      <c r="W114" t="str">
        <f t="shared" si="3"/>
        <v>AluYb8</v>
      </c>
      <c r="Y114" t="s">
        <v>239</v>
      </c>
    </row>
    <row r="115" spans="19:25" x14ac:dyDescent="0.25">
      <c r="S115">
        <v>150124614</v>
      </c>
      <c r="T115" t="s">
        <v>212</v>
      </c>
      <c r="U115">
        <v>306</v>
      </c>
      <c r="W115" t="str">
        <f t="shared" si="3"/>
        <v>AluYa5</v>
      </c>
      <c r="Y115" t="s">
        <v>212</v>
      </c>
    </row>
    <row r="116" spans="19:25" x14ac:dyDescent="0.25">
      <c r="S116">
        <v>153429849</v>
      </c>
      <c r="T116" t="s">
        <v>251</v>
      </c>
      <c r="U116">
        <v>866</v>
      </c>
      <c r="W116" t="str">
        <f t="shared" si="3"/>
        <v>SVA_F</v>
      </c>
      <c r="Y116" t="s">
        <v>251</v>
      </c>
    </row>
    <row r="117" spans="19:25" x14ac:dyDescent="0.25">
      <c r="S117">
        <v>153633369</v>
      </c>
      <c r="T117" t="s">
        <v>237</v>
      </c>
      <c r="U117">
        <v>317</v>
      </c>
      <c r="W117" t="str">
        <f t="shared" si="3"/>
        <v>AluYe2</v>
      </c>
      <c r="Y117" t="s">
        <v>237</v>
      </c>
    </row>
    <row r="118" spans="19:25" x14ac:dyDescent="0.25">
      <c r="S118">
        <v>154840644</v>
      </c>
      <c r="T118" t="s">
        <v>239</v>
      </c>
      <c r="U118">
        <v>332</v>
      </c>
      <c r="W118" t="str">
        <f t="shared" si="3"/>
        <v>AluYb8</v>
      </c>
      <c r="Y118" t="s">
        <v>239</v>
      </c>
    </row>
    <row r="119" spans="19:25" x14ac:dyDescent="0.25">
      <c r="S119">
        <v>158638839</v>
      </c>
      <c r="T119" t="s">
        <v>229</v>
      </c>
      <c r="U119">
        <v>3061</v>
      </c>
      <c r="W119" t="str">
        <f t="shared" si="3"/>
        <v>SVA_A</v>
      </c>
      <c r="Y119" t="s">
        <v>229</v>
      </c>
    </row>
    <row r="120" spans="19:25" x14ac:dyDescent="0.25">
      <c r="S120">
        <v>158670377</v>
      </c>
      <c r="T120" t="s">
        <v>239</v>
      </c>
      <c r="U120">
        <v>325</v>
      </c>
      <c r="W120" t="str">
        <f t="shared" si="3"/>
        <v>AluYb8</v>
      </c>
      <c r="Y120" t="s">
        <v>239</v>
      </c>
    </row>
    <row r="121" spans="19:25" x14ac:dyDescent="0.25">
      <c r="S121">
        <v>159204426</v>
      </c>
      <c r="T121" t="s">
        <v>239</v>
      </c>
      <c r="U121">
        <v>330</v>
      </c>
      <c r="W121" t="str">
        <f t="shared" si="3"/>
        <v>AluYb8</v>
      </c>
      <c r="Y121" t="s">
        <v>239</v>
      </c>
    </row>
    <row r="122" spans="19:25" x14ac:dyDescent="0.25">
      <c r="S122">
        <v>161270898</v>
      </c>
      <c r="T122" t="s">
        <v>248</v>
      </c>
      <c r="U122">
        <v>976</v>
      </c>
      <c r="W122" t="str">
        <f t="shared" si="3"/>
        <v>LTR5_Hs</v>
      </c>
      <c r="Y122" t="s">
        <v>248</v>
      </c>
    </row>
    <row r="123" spans="19:25" x14ac:dyDescent="0.25">
      <c r="S123">
        <v>161270905</v>
      </c>
      <c r="T123" t="s">
        <v>248</v>
      </c>
      <c r="U123">
        <v>5064</v>
      </c>
      <c r="V123" t="s">
        <v>151</v>
      </c>
      <c r="W123" t="str">
        <f t="shared" si="3"/>
        <v/>
      </c>
      <c r="Y123" t="s">
        <v>182</v>
      </c>
    </row>
    <row r="124" spans="19:25" x14ac:dyDescent="0.25">
      <c r="S124">
        <v>162181256</v>
      </c>
      <c r="T124" t="s">
        <v>231</v>
      </c>
      <c r="U124">
        <v>4015</v>
      </c>
      <c r="W124" t="str">
        <f t="shared" si="3"/>
        <v>L1HS</v>
      </c>
      <c r="Y124" t="s">
        <v>231</v>
      </c>
    </row>
    <row r="125" spans="19:25" x14ac:dyDescent="0.25">
      <c r="S125">
        <v>162181258</v>
      </c>
      <c r="T125" t="s">
        <v>231</v>
      </c>
      <c r="U125">
        <v>3974</v>
      </c>
      <c r="V125" t="s">
        <v>151</v>
      </c>
      <c r="W125" t="str">
        <f t="shared" si="3"/>
        <v/>
      </c>
      <c r="Y125" t="s">
        <v>182</v>
      </c>
    </row>
    <row r="126" spans="19:25" x14ac:dyDescent="0.25">
      <c r="S126">
        <v>162372018</v>
      </c>
      <c r="T126" t="s">
        <v>252</v>
      </c>
      <c r="U126">
        <v>2400</v>
      </c>
      <c r="W126" t="str">
        <f t="shared" si="3"/>
        <v>SVA_E</v>
      </c>
      <c r="Y126" t="s">
        <v>252</v>
      </c>
    </row>
    <row r="127" spans="19:25" x14ac:dyDescent="0.25">
      <c r="S127">
        <v>163190366</v>
      </c>
      <c r="T127" t="s">
        <v>239</v>
      </c>
      <c r="U127">
        <v>319</v>
      </c>
      <c r="W127" t="str">
        <f t="shared" si="3"/>
        <v>AluYb8</v>
      </c>
      <c r="Y127" t="s">
        <v>239</v>
      </c>
    </row>
    <row r="128" spans="19:25" x14ac:dyDescent="0.25">
      <c r="S128">
        <v>163467386</v>
      </c>
      <c r="T128" t="s">
        <v>241</v>
      </c>
      <c r="U128">
        <v>336</v>
      </c>
      <c r="W128" t="str">
        <f t="shared" si="3"/>
        <v>AluYc1</v>
      </c>
      <c r="Y128" t="s">
        <v>241</v>
      </c>
    </row>
    <row r="129" spans="19:25" x14ac:dyDescent="0.25">
      <c r="S129">
        <v>165186930</v>
      </c>
      <c r="T129" t="s">
        <v>241</v>
      </c>
      <c r="U129">
        <v>291</v>
      </c>
      <c r="W129" t="str">
        <f t="shared" si="3"/>
        <v>AluYc1</v>
      </c>
      <c r="Y129" t="s">
        <v>241</v>
      </c>
    </row>
    <row r="130" spans="19:25" x14ac:dyDescent="0.25">
      <c r="S130">
        <v>166279892</v>
      </c>
      <c r="T130" t="s">
        <v>212</v>
      </c>
      <c r="U130">
        <v>331</v>
      </c>
      <c r="W130" t="str">
        <f t="shared" si="3"/>
        <v>AluYa5</v>
      </c>
      <c r="Y130" t="s">
        <v>212</v>
      </c>
    </row>
    <row r="131" spans="19:25" x14ac:dyDescent="0.25">
      <c r="S131">
        <v>167124797</v>
      </c>
      <c r="T131" t="s">
        <v>240</v>
      </c>
      <c r="U131">
        <v>320</v>
      </c>
      <c r="W131" t="str">
        <f t="shared" ref="W131:W132" si="4">IF(V131="",T131,"")</f>
        <v>AluYb9</v>
      </c>
      <c r="Y131" t="s">
        <v>240</v>
      </c>
    </row>
    <row r="132" spans="19:25" x14ac:dyDescent="0.25">
      <c r="S132">
        <v>168988807</v>
      </c>
      <c r="T132" t="s">
        <v>212</v>
      </c>
      <c r="U132">
        <v>329</v>
      </c>
      <c r="W132" t="str">
        <f t="shared" si="4"/>
        <v>AluYa5</v>
      </c>
      <c r="Y132" t="s">
        <v>212</v>
      </c>
    </row>
  </sheetData>
  <mergeCells count="6">
    <mergeCell ref="F2:H2"/>
    <mergeCell ref="I2:K2"/>
    <mergeCell ref="AD30:AF30"/>
    <mergeCell ref="AG30:AI30"/>
    <mergeCell ref="AD59:AF59"/>
    <mergeCell ref="AG59:AI59"/>
  </mergeCells>
  <conditionalFormatting sqref="AC32:AC55">
    <cfRule type="colorScale" priority="127">
      <colorScale>
        <cfvo type="min"/>
        <cfvo type="max"/>
        <color rgb="FFFCFCFF"/>
        <color rgb="FF63BE7B"/>
      </colorScale>
    </cfRule>
  </conditionalFormatting>
  <conditionalFormatting sqref="AC32:AJ32 AL32:AM32 AK32:AK55">
    <cfRule type="colorScale" priority="153">
      <colorScale>
        <cfvo type="min"/>
        <cfvo type="max"/>
        <color rgb="FFFFEF9C"/>
        <color rgb="FF63BE7B"/>
      </colorScale>
    </cfRule>
  </conditionalFormatting>
  <conditionalFormatting sqref="AC33:AJ33 AL33">
    <cfRule type="colorScale" priority="146">
      <colorScale>
        <cfvo type="min"/>
        <cfvo type="max"/>
        <color rgb="FFFFEF9C"/>
        <color rgb="FF63BE7B"/>
      </colorScale>
    </cfRule>
  </conditionalFormatting>
  <conditionalFormatting sqref="AC34:AJ34 AL34">
    <cfRule type="colorScale" priority="147">
      <colorScale>
        <cfvo type="min"/>
        <cfvo type="max"/>
        <color rgb="FFFFEF9C"/>
        <color rgb="FF63BE7B"/>
      </colorScale>
    </cfRule>
  </conditionalFormatting>
  <conditionalFormatting sqref="AC35:AJ35 AL35">
    <cfRule type="colorScale" priority="148">
      <colorScale>
        <cfvo type="min"/>
        <cfvo type="max"/>
        <color rgb="FFFFEF9C"/>
        <color rgb="FF63BE7B"/>
      </colorScale>
    </cfRule>
  </conditionalFormatting>
  <conditionalFormatting sqref="AC36:AJ36 AL36">
    <cfRule type="colorScale" priority="152">
      <colorScale>
        <cfvo type="min"/>
        <cfvo type="max"/>
        <color rgb="FFFFEF9C"/>
        <color rgb="FF63BE7B"/>
      </colorScale>
    </cfRule>
  </conditionalFormatting>
  <conditionalFormatting sqref="AC37:AJ37 AL37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8:AJ38 AL38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9:AJ39 AL39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0:AJ40 AL40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1:AJ41 AL41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2:AJ42 AL42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3:AJ43 AL43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4:AJ44 AL44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5:AJ45 AL45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6:AJ46 AL46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7:AJ47 AL47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8:AJ48 AL48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9:AJ49 AL49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0:AJ50 AL50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1:AJ51 AL51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2:AJ52 AL52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3:AJ53 AL53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4:AJ54 AL54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5:AJ55 AL55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61:AK61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{9ACCD63B-5BE0-4F66-84F5-6154C6C8C5EA}</x14:id>
        </ext>
      </extLst>
    </cfRule>
  </conditionalFormatting>
  <conditionalFormatting sqref="AC62:AK62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{CCAEC4C6-426F-4DFB-BF59-943D05D9C608}</x14:id>
        </ext>
      </extLst>
    </cfRule>
  </conditionalFormatting>
  <conditionalFormatting sqref="AC63:AK63">
    <cfRule type="dataBar" priority="1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{48208675-CAA6-49AA-A080-33B4EE22ED77}</x14:id>
        </ext>
      </extLst>
    </cfRule>
  </conditionalFormatting>
  <conditionalFormatting sqref="AC64:AK64"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{1C5AF3D2-B5C2-47A5-A77C-68E79BDB28DD}</x14:id>
        </ext>
      </extLst>
    </cfRule>
  </conditionalFormatting>
  <conditionalFormatting sqref="AC65:AK65">
    <cfRule type="dataBar" priority="1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{74EFD5D1-B53C-48F7-A6B1-17FE58A64286}</x14:id>
        </ext>
      </extLst>
    </cfRule>
  </conditionalFormatting>
  <conditionalFormatting sqref="AC66:AK66">
    <cfRule type="dataBar" priority="1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{B52F23BD-491B-47DB-AF80-1563C0F1E933}</x14:id>
        </ext>
      </extLst>
    </cfRule>
  </conditionalFormatting>
  <conditionalFormatting sqref="AC67:AK67">
    <cfRule type="dataBar" priority="1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{4C3FFB5C-EC59-4985-897C-47ED2C31F01E}</x14:id>
        </ext>
      </extLst>
    </cfRule>
  </conditionalFormatting>
  <conditionalFormatting sqref="AC68:AK68">
    <cfRule type="dataBar" priority="1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{24129BA2-A9E3-4263-9A8B-C8D7F11B79B1}</x14:id>
        </ext>
      </extLst>
    </cfRule>
  </conditionalFormatting>
  <conditionalFormatting sqref="AC69:AK69">
    <cfRule type="dataBar" priority="1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{9C5B9F3A-F472-41A4-99AB-54A50FFA79B7}</x14:id>
        </ext>
      </extLst>
    </cfRule>
  </conditionalFormatting>
  <conditionalFormatting sqref="AC70:AK70">
    <cfRule type="dataBar" priority="1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{668AD192-E34F-47DE-A922-FA1DD0ADBBB6}</x14:id>
        </ext>
      </extLst>
    </cfRule>
  </conditionalFormatting>
  <conditionalFormatting sqref="AC71:AK71">
    <cfRule type="dataBar" priority="1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{875EAC7D-B53D-4910-8A9C-DB6D24EC6DAD}</x14:id>
        </ext>
      </extLst>
    </cfRule>
  </conditionalFormatting>
  <conditionalFormatting sqref="AC72:AK72">
    <cfRule type="dataBar" priority="1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{B0ECDEC0-D32F-4D5A-A806-92809A11D30B}</x14:id>
        </ext>
      </extLst>
    </cfRule>
  </conditionalFormatting>
  <conditionalFormatting sqref="AC73:AK73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{60931461-3867-4945-A5CC-CFB67AF08984}</x14:id>
        </ext>
      </extLst>
    </cfRule>
  </conditionalFormatting>
  <conditionalFormatting sqref="AC74:AK74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{B2AFC36F-5B46-4F05-82E4-057B91587BF5}</x14:id>
        </ext>
      </extLst>
    </cfRule>
  </conditionalFormatting>
  <conditionalFormatting sqref="AC75:AK75"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{F5BFA2F1-2F77-4230-948E-98864404054D}</x14:id>
        </ext>
      </extLst>
    </cfRule>
  </conditionalFormatting>
  <conditionalFormatting sqref="AC76:AK76">
    <cfRule type="dataBar" priority="1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{60B378B6-6481-49AC-BBCF-EDEB79379B2D}</x14:id>
        </ext>
      </extLst>
    </cfRule>
  </conditionalFormatting>
  <conditionalFormatting sqref="AC77:AK77">
    <cfRule type="dataBar" priority="10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{15397CA7-E871-4F3A-8002-B84B20C85182}</x14:id>
        </ext>
      </extLst>
    </cfRule>
  </conditionalFormatting>
  <conditionalFormatting sqref="AC78:AK78">
    <cfRule type="dataBar" priority="10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{ECE83F17-CF69-4D96-947D-0716261E6A66}</x14:id>
        </ext>
      </extLst>
    </cfRule>
  </conditionalFormatting>
  <conditionalFormatting sqref="AC79:AK79">
    <cfRule type="dataBar" priority="10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{BEAF22A6-48D1-4600-8675-E98BA3C865D4}</x14:id>
        </ext>
      </extLst>
    </cfRule>
  </conditionalFormatting>
  <conditionalFormatting sqref="AC80:AK80">
    <cfRule type="dataBar" priority="10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{E7C8F99B-ACE8-41E6-8DCA-4D190F4E16EE}</x14:id>
        </ext>
      </extLst>
    </cfRule>
  </conditionalFormatting>
  <conditionalFormatting sqref="AC81:AK81">
    <cfRule type="dataBar" priority="10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{DE7A667F-804A-4D0F-8AB1-2F39019D1906}</x14:id>
        </ext>
      </extLst>
    </cfRule>
  </conditionalFormatting>
  <conditionalFormatting sqref="AC82:AK82">
    <cfRule type="dataBar" priority="10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{D7C09C8B-8C8B-450A-983E-8E13314A930D}</x14:id>
        </ext>
      </extLst>
    </cfRule>
  </conditionalFormatting>
  <conditionalFormatting sqref="AC83:AK83">
    <cfRule type="dataBar" priority="10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{ED1F6AFF-0116-4F9E-A71B-2C19386BA0C0}</x14:id>
        </ext>
      </extLst>
    </cfRule>
  </conditionalFormatting>
  <conditionalFormatting sqref="AC84:AK84">
    <cfRule type="dataBar" priority="1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{15BFF0C9-8B87-48C8-B3CB-A1A80DEFFD88}</x14:id>
        </ext>
      </extLst>
    </cfRule>
  </conditionalFormatting>
  <conditionalFormatting sqref="AC74:AL74">
    <cfRule type="colorScale" priority="34">
      <colorScale>
        <cfvo type="min"/>
        <cfvo type="max"/>
        <color rgb="FFF8696B"/>
        <color rgb="FFFCFCFF"/>
      </colorScale>
    </cfRule>
  </conditionalFormatting>
  <conditionalFormatting sqref="AC3:AS3">
    <cfRule type="colorScale" priority="176">
      <colorScale>
        <cfvo type="min"/>
        <cfvo type="max"/>
        <color rgb="FFFFEF9C"/>
        <color rgb="FF63BE7B"/>
      </colorScale>
    </cfRule>
  </conditionalFormatting>
  <conditionalFormatting sqref="AC4:AS4 AU4">
    <cfRule type="colorScale" priority="154">
      <colorScale>
        <cfvo type="min"/>
        <cfvo type="max"/>
        <color rgb="FFFFEF9C"/>
        <color rgb="FF63BE7B"/>
      </colorScale>
    </cfRule>
  </conditionalFormatting>
  <conditionalFormatting sqref="AC5:AS5 AU5">
    <cfRule type="colorScale" priority="155">
      <colorScale>
        <cfvo type="min"/>
        <cfvo type="max"/>
        <color rgb="FFFFEF9C"/>
        <color rgb="FF63BE7B"/>
      </colorScale>
    </cfRule>
  </conditionalFormatting>
  <conditionalFormatting sqref="AC6:AS6 AU6">
    <cfRule type="colorScale" priority="156">
      <colorScale>
        <cfvo type="min"/>
        <cfvo type="max"/>
        <color rgb="FFFFEF9C"/>
        <color rgb="FF63BE7B"/>
      </colorScale>
    </cfRule>
  </conditionalFormatting>
  <conditionalFormatting sqref="AC7:AS7">
    <cfRule type="colorScale" priority="174">
      <colorScale>
        <cfvo type="min"/>
        <cfvo type="max"/>
        <color rgb="FFFFEF9C"/>
        <color rgb="FF63BE7B"/>
      </colorScale>
    </cfRule>
  </conditionalFormatting>
  <conditionalFormatting sqref="AC8:AS8 AU8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9:AS9 AU9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0:AS10 AU10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1:AS11 AU11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2:AS12 AU12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3:AS13 AU13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4:AS15 AU14:AU15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6:AS16">
    <cfRule type="colorScale" priority="175">
      <colorScale>
        <cfvo type="min"/>
        <cfvo type="max"/>
        <color rgb="FFFFEF9C"/>
        <color rgb="FF63BE7B"/>
      </colorScale>
    </cfRule>
  </conditionalFormatting>
  <conditionalFormatting sqref="AC17:AS17 AU17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8:AS18 AU18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9:AS19 AU19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0:AS20 AU20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1:AS21 AU21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2:AS22 AU22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3:AS23 AU2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4:AS24 AU24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5:AS25 AU25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6:AS26 AU26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2:AJ55">
    <cfRule type="colorScale" priority="128">
      <colorScale>
        <cfvo type="min"/>
        <cfvo type="max"/>
        <color rgb="FFF8696B"/>
        <color rgb="FFFCFCFF"/>
      </colorScale>
    </cfRule>
  </conditionalFormatting>
  <conditionalFormatting sqref="AK32:AK55">
    <cfRule type="colorScale" priority="126">
      <colorScale>
        <cfvo type="min"/>
        <cfvo type="max"/>
        <color rgb="FFF8696B"/>
        <color rgb="FFFCFCFF"/>
      </colorScale>
    </cfRule>
  </conditionalFormatting>
  <conditionalFormatting sqref="AL61:AN61">
    <cfRule type="dataBar" priority="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{28B417D0-2772-40C4-8D9A-30BC0869461C}</x14:id>
        </ext>
      </extLst>
    </cfRule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{9A207080-06BC-492F-80FC-B510D7CD2AEF}</x14:id>
        </ext>
      </extLst>
    </cfRule>
    <cfRule type="dataBar" priority="1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{CB0F48A8-34E6-47B2-B709-7241B6CEAB76}</x14:id>
        </ext>
      </extLst>
    </cfRule>
  </conditionalFormatting>
  <conditionalFormatting sqref="AL62:AN62">
    <cfRule type="dataBar" priority="9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{132EED4A-D5A4-42B0-97AC-ED034869150A}</x14:id>
        </ext>
      </extLst>
    </cfRule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{13812ED9-DAC7-4203-8378-9A7D1D787662}</x14:id>
        </ext>
      </extLst>
    </cfRule>
    <cfRule type="dataBar" priority="9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{747CD1AB-2C0D-4858-808C-CC7688CA3DAF}</x14:id>
        </ext>
      </extLst>
    </cfRule>
  </conditionalFormatting>
  <conditionalFormatting sqref="AL63:AN63">
    <cfRule type="dataBar" priority="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{39C59531-BEF3-47C4-9665-EFDEE18E61F0}</x14:id>
        </ext>
      </extLst>
    </cfRule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{FF87A781-8B11-4FA2-A549-47C72F90F8AD}</x14:id>
        </ext>
      </extLst>
    </cfRule>
    <cfRule type="dataBar" priority="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{39DA61BF-DD3A-4EDD-AE2C-56687F0609C2}</x14:id>
        </ext>
      </extLst>
    </cfRule>
  </conditionalFormatting>
  <conditionalFormatting sqref="AL64:AN64">
    <cfRule type="dataBar" priority="8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{C978CC89-2302-450B-8ABF-2BA17A17C6D9}</x14:id>
        </ext>
      </extLst>
    </cfRule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{CDB25D3D-D46E-4E4C-B98E-2558D8E01BA7}</x14:id>
        </ext>
      </extLst>
    </cfRule>
    <cfRule type="dataBar" priority="9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{F2599A6B-51AB-43F9-8B2C-D4D11A9792E6}</x14:id>
        </ext>
      </extLst>
    </cfRule>
  </conditionalFormatting>
  <conditionalFormatting sqref="AL65:AN65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{F94E1DFD-CF66-4176-822B-6CB9079D5EC9}</x14:id>
        </ext>
      </extLst>
    </cfRule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{84E0278B-D0E7-4F6A-ADC6-00F71A00BDE9}</x14:id>
        </ext>
      </extLst>
    </cfRule>
    <cfRule type="dataBar" priority="8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{E2ED2208-3652-4990-A5DE-FC3D03F4865D}</x14:id>
        </ext>
      </extLst>
    </cfRule>
  </conditionalFormatting>
  <conditionalFormatting sqref="AL66:AN66">
    <cfRule type="dataBar" priority="8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{429F049B-F0AE-471A-840B-C03F5DAD6DC7}</x14:id>
        </ext>
      </extLst>
    </cfRule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{FDEA9CE7-C14D-470C-8BC1-504BB333C26B}</x14:id>
        </ext>
      </extLst>
    </cfRule>
    <cfRule type="dataBar" priority="8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{4AB75219-9416-478D-A737-948ABC0BC28C}</x14:id>
        </ext>
      </extLst>
    </cfRule>
  </conditionalFormatting>
  <conditionalFormatting sqref="AL67:AN67">
    <cfRule type="dataBar" priority="8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{F394D6B7-D46C-4541-AA8E-1F9DC880BEAF}</x14:id>
        </ext>
      </extLst>
    </cfRule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{A60C187C-EB05-474F-AAF8-2FF5ED924CB9}</x14:id>
        </ext>
      </extLst>
    </cfRule>
    <cfRule type="dataBar" priority="8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{8ED93594-AFA8-4B6D-8EBE-9886D3FB99AC}</x14:id>
        </ext>
      </extLst>
    </cfRule>
  </conditionalFormatting>
  <conditionalFormatting sqref="AL68:AN68">
    <cfRule type="dataBar" priority="7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{1753ABAD-21FD-4F5F-B1EB-F71F99CEF21B}</x14:id>
        </ext>
      </extLst>
    </cfRule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{CEFA6DFF-212B-40ED-85D3-28B230E6D24F}</x14:id>
        </ext>
      </extLst>
    </cfRule>
    <cfRule type="dataBar" priority="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{E2449365-8378-4F2D-9E5E-855C52E5F6A9}</x14:id>
        </ext>
      </extLst>
    </cfRule>
  </conditionalFormatting>
  <conditionalFormatting sqref="AL69:AN69">
    <cfRule type="dataBar" priority="7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{FA1E50AA-CBBE-47B4-8A45-5B459C9CC060}</x14:id>
        </ext>
      </extLst>
    </cfRule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{6EBFAFD7-3992-4F6D-92F4-C5BEC5DF7803}</x14:id>
        </ext>
      </extLst>
    </cfRule>
    <cfRule type="dataBar" priority="7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{9E2E0192-CE73-4004-B71D-DE4CEBD1D2A6}</x14:id>
        </ext>
      </extLst>
    </cfRule>
  </conditionalFormatting>
  <conditionalFormatting sqref="AL70:AN70">
    <cfRule type="dataBar" priority="7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{F6FE727C-BB11-4B6B-80B3-4964B1514F26}</x14:id>
        </ext>
      </extLst>
    </cfRule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{E1E0BD8A-BD13-464D-ADAA-9C4AD9975770}</x14:id>
        </ext>
      </extLst>
    </cfRule>
    <cfRule type="dataBar" priority="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{E8ACCE40-D94C-4338-9742-9D414653239A}</x14:id>
        </ext>
      </extLst>
    </cfRule>
  </conditionalFormatting>
  <conditionalFormatting sqref="AL71:AN71">
    <cfRule type="dataBar" priority="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{8752E603-EA24-4512-B47D-837A65B1705B}</x14:id>
        </ext>
      </extLst>
    </cfRule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{61399716-A8E0-47E0-AF1D-C17629D60250}</x14:id>
        </ext>
      </extLst>
    </cfRule>
    <cfRule type="dataBar" priority="7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{03FA1DCC-8CC1-4FB7-96E2-6F858AC7B34E}</x14:id>
        </ext>
      </extLst>
    </cfRule>
  </conditionalFormatting>
  <conditionalFormatting sqref="AL72:AN72">
    <cfRule type="dataBar" priority="6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{0DD410BE-5F71-4CFA-9A2D-D3532C9C4325}</x14:id>
        </ext>
      </extLst>
    </cfRule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{4310F753-7A4C-4890-9784-28A562A25D59}</x14:id>
        </ext>
      </extLst>
    </cfRule>
    <cfRule type="dataBar" priority="6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{00BA3665-ED74-4FF0-9CE4-2DB623600006}</x14:id>
        </ext>
      </extLst>
    </cfRule>
  </conditionalFormatting>
  <conditionalFormatting sqref="AL73:AN73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{3FD562EF-D77B-400B-9737-A5BFC68125B8}</x14:id>
        </ext>
      </extLst>
    </cfRule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{CF6FE29C-87F2-4FD2-99C1-EEBE7080ABD6}</x14:id>
        </ext>
      </extLst>
    </cfRule>
    <cfRule type="dataBar" priority="6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{A0F0F971-3B6D-4875-A916-4D768C2E1D23}</x14:id>
        </ext>
      </extLst>
    </cfRule>
  </conditionalFormatting>
  <conditionalFormatting sqref="AL74:AN74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{3F3E6213-3713-4024-A6D5-4226C1446440}</x14:id>
        </ext>
      </extLst>
    </cfRule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{957E96DE-F1F8-4EBC-8889-B97D1E486A0A}</x14:id>
        </ext>
      </extLst>
    </cfRule>
    <cfRule type="dataBar" priority="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{CDFB13F4-5ACC-445C-AB18-0E457D7ECAB4}</x14:id>
        </ext>
      </extLst>
    </cfRule>
  </conditionalFormatting>
  <conditionalFormatting sqref="AL75:AN75">
    <cfRule type="dataBar" priority="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{3C19B5AF-BE12-42E7-AEA3-44B38F799AAE}</x14:id>
        </ext>
      </extLst>
    </cfRule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{0D1FA31E-0032-410F-B8AD-FD027AE08B59}</x14:id>
        </ext>
      </extLst>
    </cfRule>
    <cfRule type="dataBar" priority="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{26D2DB69-F0DF-4EEE-947C-3DA4597A94D2}</x14:id>
        </ext>
      </extLst>
    </cfRule>
  </conditionalFormatting>
  <conditionalFormatting sqref="AL76:AN77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{F88177EC-BC04-4A69-8587-0C863E9AA6B0}</x14:id>
        </ext>
      </extLst>
    </cfRule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{164C8875-93CA-407F-91BC-B20AC6FAAEA2}</x14:id>
        </ext>
      </extLst>
    </cfRule>
    <cfRule type="dataBar" priority="5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{37497AA9-96AD-464F-A764-A40A43CFB2B6}</x14:id>
        </ext>
      </extLst>
    </cfRule>
  </conditionalFormatting>
  <conditionalFormatting sqref="AL78:AN78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{FE7E9E26-BCF2-4B28-B7A2-98BC5D790620}</x14:id>
        </ext>
      </extLst>
    </cfRule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{5C998A8C-C164-4864-8FF1-43D78D84DCB1}</x14:id>
        </ext>
      </extLst>
    </cfRule>
    <cfRule type="dataBar" priority="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{96AE9A63-3726-4651-B669-3D8B9ABE64A9}</x14:id>
        </ext>
      </extLst>
    </cfRule>
  </conditionalFormatting>
  <conditionalFormatting sqref="AL79:AN79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{727CB0D6-14AB-475D-AF1A-2EBD4EBE851C}</x14:id>
        </ext>
      </extLst>
    </cfRule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{50AD987D-0088-44D8-92B6-18BFD50526F7}</x14:id>
        </ext>
      </extLst>
    </cfRule>
    <cfRule type="dataBar" priority="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{A936633D-D93D-4239-8555-BF28F5C82F21}</x14:id>
        </ext>
      </extLst>
    </cfRule>
  </conditionalFormatting>
  <conditionalFormatting sqref="AL80:AN80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{24DCD203-9531-42A5-8A45-25386433EA9E}</x14:id>
        </ext>
      </extLst>
    </cfRule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{916AE185-8FCA-4C97-BD5C-174D08DB11CB}</x14:id>
        </ext>
      </extLst>
    </cfRule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{9FCABBEF-AB6B-45DE-B50D-4B62F9DD03A1}</x14:id>
        </ext>
      </extLst>
    </cfRule>
  </conditionalFormatting>
  <conditionalFormatting sqref="AL81:AN82">
    <cfRule type="dataBar" priority="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{2A641ED1-3BFD-43E8-8845-608110876D37}</x14:id>
        </ext>
      </extLst>
    </cfRule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{8D37A82C-C02D-45D2-8918-1F6139D9F019}</x14:id>
        </ext>
      </extLst>
    </cfRule>
    <cfRule type="dataBar" priority="4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{8B2A21BF-101C-4036-B1FF-7D225A835509}</x14:id>
        </ext>
      </extLst>
    </cfRule>
  </conditionalFormatting>
  <conditionalFormatting sqref="AL83:AN83">
    <cfRule type="dataBar" priority="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{A3D85CD1-0D33-4499-A92C-B348B969620F}</x14:id>
        </ext>
      </extLst>
    </cfRule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{8623BF82-DC09-43AC-88BC-313CF1EF0A3E}</x14:id>
        </ext>
      </extLst>
    </cfRule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{4D03A586-CF64-4F32-AD8C-D62D2FFDD2D7}</x14:id>
        </ext>
      </extLst>
    </cfRule>
  </conditionalFormatting>
  <conditionalFormatting sqref="AL84:AN84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{7F058338-9CD7-42A9-9C25-2CF3566598E3}</x14:id>
        </ext>
      </extLst>
    </cfRule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{EBDB1244-4992-4E22-9413-319A5A3AFF34}</x14:id>
        </ext>
      </extLst>
    </cfRule>
    <cfRule type="dataBar" priority="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{9D257A16-7C93-4ABE-A8F3-6A29BDC135A4}</x14:id>
        </ext>
      </extLst>
    </cfRule>
  </conditionalFormatting>
  <conditionalFormatting sqref="AM33:AM55">
    <cfRule type="colorScale" priority="129">
      <colorScale>
        <cfvo type="min"/>
        <cfvo type="max"/>
        <color rgb="FFFFEF9C"/>
        <color rgb="FF63BE7B"/>
      </colorScale>
    </cfRule>
  </conditionalFormatting>
  <conditionalFormatting sqref="AO79:AX79">
    <cfRule type="dataBar" priority="19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{B0186474-244D-4309-9057-349D591AEFB5}</x14:id>
        </ext>
      </extLst>
    </cfRule>
  </conditionalFormatting>
  <conditionalFormatting sqref="AO81:AX81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{E70433EA-73F3-4C34-B98A-F6CB3FE70AB7}</x14:id>
        </ext>
      </extLst>
    </cfRule>
  </conditionalFormatting>
  <conditionalFormatting sqref="D10:O10 Q10">
    <cfRule type="colorScale" priority="177">
      <colorScale>
        <cfvo type="min"/>
        <cfvo type="max"/>
        <color rgb="FFF8696B"/>
        <color rgb="FFFCFCFF"/>
      </colorScale>
    </cfRule>
  </conditionalFormatting>
  <conditionalFormatting sqref="D10:O10">
    <cfRule type="colorScale" priority="195">
      <colorScale>
        <cfvo type="min"/>
        <cfvo type="max"/>
        <color rgb="FFF8696B"/>
        <color rgb="FFFCFCFF"/>
      </colorScale>
    </cfRule>
  </conditionalFormatting>
  <conditionalFormatting sqref="D11:O11 Q11">
    <cfRule type="colorScale" priority="180">
      <colorScale>
        <cfvo type="min"/>
        <cfvo type="max"/>
        <color rgb="FFF8696B"/>
        <color rgb="FFFCFCFF"/>
      </colorScale>
    </cfRule>
  </conditionalFormatting>
  <conditionalFormatting sqref="D12:O12 Q12">
    <cfRule type="colorScale" priority="181">
      <colorScale>
        <cfvo type="min"/>
        <cfvo type="max"/>
        <color rgb="FFF8696B"/>
        <color rgb="FFFCFCFF"/>
      </colorScale>
    </cfRule>
  </conditionalFormatting>
  <conditionalFormatting sqref="D13:O13 Q13">
    <cfRule type="colorScale" priority="182">
      <colorScale>
        <cfvo type="min"/>
        <cfvo type="max"/>
        <color rgb="FFF8696B"/>
        <color rgb="FFFCFCFF"/>
      </colorScale>
    </cfRule>
  </conditionalFormatting>
  <conditionalFormatting sqref="D14:O14 Q14">
    <cfRule type="colorScale" priority="183">
      <colorScale>
        <cfvo type="min"/>
        <cfvo type="max"/>
        <color rgb="FFF8696B"/>
        <color rgb="FFFCFCFF"/>
      </colorScale>
    </cfRule>
  </conditionalFormatting>
  <conditionalFormatting sqref="D15:O15 Q15">
    <cfRule type="colorScale" priority="184">
      <colorScale>
        <cfvo type="min"/>
        <cfvo type="max"/>
        <color rgb="FFF8696B"/>
        <color rgb="FFFCFCFF"/>
      </colorScale>
    </cfRule>
  </conditionalFormatting>
  <conditionalFormatting sqref="D16:O16 Q16">
    <cfRule type="colorScale" priority="185">
      <colorScale>
        <cfvo type="min"/>
        <cfvo type="max"/>
        <color rgb="FFF8696B"/>
        <color rgb="FFFCFCFF"/>
      </colorScale>
    </cfRule>
  </conditionalFormatting>
  <conditionalFormatting sqref="D17:O17 Q17">
    <cfRule type="colorScale" priority="186">
      <colorScale>
        <cfvo type="min"/>
        <cfvo type="max"/>
        <color rgb="FFF8696B"/>
        <color rgb="FFFCFCFF"/>
      </colorScale>
    </cfRule>
  </conditionalFormatting>
  <conditionalFormatting sqref="D18:O18 Q18">
    <cfRule type="colorScale" priority="187">
      <colorScale>
        <cfvo type="min"/>
        <cfvo type="max"/>
        <color rgb="FFF8696B"/>
        <color rgb="FFFCFCFF"/>
      </colorScale>
    </cfRule>
  </conditionalFormatting>
  <conditionalFormatting sqref="D21:O21 Q21">
    <cfRule type="colorScale" priority="189">
      <colorScale>
        <cfvo type="min"/>
        <cfvo type="max"/>
        <color rgb="FFF8696B"/>
        <color rgb="FFFCFCFF"/>
      </colorScale>
    </cfRule>
  </conditionalFormatting>
  <conditionalFormatting sqref="D22:O22 Q22">
    <cfRule type="colorScale" priority="190">
      <colorScale>
        <cfvo type="min"/>
        <cfvo type="max"/>
        <color rgb="FFF8696B"/>
        <color rgb="FFFCFCFF"/>
      </colorScale>
    </cfRule>
  </conditionalFormatting>
  <conditionalFormatting sqref="D26:O26 Q26">
    <cfRule type="colorScale" priority="192">
      <colorScale>
        <cfvo type="min"/>
        <cfvo type="max"/>
        <color rgb="FFF8696B"/>
        <color rgb="FFFCFCFF"/>
      </colorScale>
    </cfRule>
  </conditionalFormatting>
  <conditionalFormatting sqref="D27:O27 Q27">
    <cfRule type="colorScale" priority="193">
      <colorScale>
        <cfvo type="min"/>
        <cfvo type="max"/>
        <color rgb="FFF8696B"/>
        <color rgb="FFFCFCFF"/>
      </colorScale>
    </cfRule>
  </conditionalFormatting>
  <conditionalFormatting sqref="D10:Q10">
    <cfRule type="colorScale" priority="196">
      <colorScale>
        <cfvo type="min"/>
        <cfvo type="max"/>
        <color rgb="FFF8696B"/>
        <color rgb="FFFCFCFF"/>
      </colorScale>
    </cfRule>
  </conditionalFormatting>
  <conditionalFormatting sqref="Q4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{02629659-A202-4062-ADD3-DD9B3F58F666}</x14:id>
        </ext>
      </extLst>
    </cfRule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{D599E860-F7CA-4A02-BA6B-788DC0FC2AD0}</x14:id>
        </ext>
      </extLst>
    </cfRule>
    <cfRule type="dataBar" priority="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{F5EC87EE-8CCA-409D-8B40-C0FBA9003784}</x14:id>
        </ext>
      </extLst>
    </cfRule>
  </conditionalFormatting>
  <conditionalFormatting sqref="Q4:Q7 D4:O7">
    <cfRule type="colorScale" priority="178">
      <colorScale>
        <cfvo type="min"/>
        <cfvo type="max"/>
        <color rgb="FFF8696B"/>
        <color rgb="FFFCFCFF"/>
      </colorScale>
    </cfRule>
  </conditionalFormatting>
  <conditionalFormatting sqref="Q5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{E6588540-8E77-4C46-923C-67D1CB37C68B}</x14:id>
        </ext>
      </extLst>
    </cfRule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{2A4B4664-7C72-4EC8-B70C-60A8ADB5D629}</x14:id>
        </ext>
      </extLst>
    </cfRule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{968D3ADA-9055-4626-AD9D-5015D6148E11}</x14:id>
        </ext>
      </extLst>
    </cfRule>
  </conditionalFormatting>
  <conditionalFormatting sqref="Q6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{E92A0CB9-6BD3-410F-9DB1-0545A5A3A8E3}</x14:id>
        </ext>
      </extLst>
    </cfRule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{D83C72A0-B516-47A0-A179-42D4C2F187EC}</x14:id>
        </ext>
      </extLst>
    </cfRule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{92BE8CEC-C22F-4DDC-BBE3-1057EEF92360}</x14:id>
        </ext>
      </extLst>
    </cfRule>
  </conditionalFormatting>
  <conditionalFormatting sqref="Q7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{5C51EE1D-68BE-4025-85BA-E8D9AAF5BF49}</x14:id>
        </ext>
      </extLst>
    </cfRule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{6285BB02-0CA4-498F-A447-9230B58083E3}</x14:id>
        </ext>
      </extLst>
    </cfRule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{A03D0894-D6BD-4C47-9439-6A1D874FAF44}</x14:id>
        </ext>
      </extLst>
    </cfRule>
  </conditionalFormatting>
  <conditionalFormatting sqref="Q8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{3ADE2C84-DBE3-4754-9047-EBEE145ED178}</x14:id>
        </ext>
      </extLst>
    </cfRule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{4BC68F62-C653-4B36-B97C-C1A811537052}</x14:id>
        </ext>
      </extLst>
    </cfRule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{95F89269-8EF0-4593-8ABF-1EAEA1E6E3FC}</x14:id>
        </ext>
      </extLst>
    </cfRule>
  </conditionalFormatting>
  <conditionalFormatting sqref="Q8:Q9 D8:O9">
    <cfRule type="colorScale" priority="179">
      <colorScale>
        <cfvo type="min"/>
        <cfvo type="max"/>
        <color rgb="FFF8696B"/>
        <color rgb="FFFCFCFF"/>
      </colorScale>
    </cfRule>
  </conditionalFormatting>
  <conditionalFormatting sqref="Q9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{D3D2D6D9-CF7E-4A4B-8D1A-7EDC9C6B8C56}</x14:id>
        </ext>
      </extLst>
    </cfRule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{B3DB9EC0-2327-457D-837F-56CC5F2593D4}</x14:id>
        </ext>
      </extLst>
    </cfRule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{1832DD40-9A8D-452E-849C-583665B9433A}</x14:id>
        </ext>
      </extLst>
    </cfRule>
  </conditionalFormatting>
  <conditionalFormatting sqref="Q1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{44A766E1-E710-49A9-93C6-34E21C2AE885}</x14:id>
        </ext>
      </extLst>
    </cfRule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{E8F2A44A-DD6F-41D1-8C15-8589B97C1493}</x14:id>
        </ext>
      </extLst>
    </cfRule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{0C5F5051-B6D4-48D5-AA97-1C82CE2500CB}</x14:id>
        </ext>
      </extLst>
    </cfRule>
  </conditionalFormatting>
  <conditionalFormatting sqref="Q11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{FAC3F451-9053-4F65-A666-66FD2DD1927C}</x14:id>
        </ext>
      </extLs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{E6C17AA7-56AF-4F4C-88AD-BF9AB5AEBB7F}</x14:id>
        </ext>
      </extLst>
    </cfRule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{D13390D9-BCAB-4E21-B90D-3510E4190021}</x14:id>
        </ext>
      </extLst>
    </cfRule>
  </conditionalFormatting>
  <conditionalFormatting sqref="Q12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{C26F169E-8823-4391-9229-140BFF6DA9A8}</x14:id>
        </ext>
      </extLst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{03D90FFD-1D46-4AAD-BC27-21027EDF74B3}</x14:id>
        </ext>
      </extLst>
    </cfRule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{1158BA13-75FD-49F5-BE67-337E7F334E5E}</x14:id>
        </ext>
      </extLst>
    </cfRule>
  </conditionalFormatting>
  <conditionalFormatting sqref="Q1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{C85BD1E2-3618-4A11-9571-102EF0CE7947}</x14:id>
        </ext>
      </extLst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{DB23A062-8F53-4574-91EF-2E1721662404}</x14:id>
        </ext>
      </extLst>
    </cfRule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{57EF9D74-8DAF-4B37-BB3C-5F1A917F6043}</x14:id>
        </ext>
      </extLst>
    </cfRule>
  </conditionalFormatting>
  <conditionalFormatting sqref="Q14:Q2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{98A8381D-1ED5-4925-A339-8E3A8574E15E}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{37F2BE08-CE1E-46FB-A2E0-95E9DC699173}</x14:id>
        </ext>
      </extLst>
    </cfRule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{F77F27F8-0FA6-42F4-B823-4D1DA1D324F2}</x14:id>
        </ext>
      </extLst>
    </cfRule>
  </conditionalFormatting>
  <conditionalFormatting sqref="Q19:Q20 D19:O20">
    <cfRule type="colorScale" priority="188">
      <colorScale>
        <cfvo type="min"/>
        <cfvo type="max"/>
        <color rgb="FFF8696B"/>
        <color rgb="FFFCFCFF"/>
      </colorScale>
    </cfRule>
  </conditionalFormatting>
  <conditionalFormatting sqref="Q23:Q25 D23:O25">
    <cfRule type="colorScale" priority="19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CCD63B-5BE0-4F66-84F5-6154C6C8C5E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AC61:AK61</xm:sqref>
        </x14:conditionalFormatting>
        <x14:conditionalFormatting xmlns:xm="http://schemas.microsoft.com/office/excel/2006/main">
          <x14:cfRule type="dataBar" id="{CCAEC4C6-426F-4DFB-BF59-943D05D9C60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AC62:AK62</xm:sqref>
        </x14:conditionalFormatting>
        <x14:conditionalFormatting xmlns:xm="http://schemas.microsoft.com/office/excel/2006/main">
          <x14:cfRule type="dataBar" id="{48208675-CAA6-49AA-A080-33B4EE22ED7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AC63:AK63</xm:sqref>
        </x14:conditionalFormatting>
        <x14:conditionalFormatting xmlns:xm="http://schemas.microsoft.com/office/excel/2006/main">
          <x14:cfRule type="dataBar" id="{1C5AF3D2-B5C2-47A5-A77C-68E79BDB28D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AC64:AK64</xm:sqref>
        </x14:conditionalFormatting>
        <x14:conditionalFormatting xmlns:xm="http://schemas.microsoft.com/office/excel/2006/main">
          <x14:cfRule type="dataBar" id="{74EFD5D1-B53C-48F7-A6B1-17FE58A6428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AC65:AK65</xm:sqref>
        </x14:conditionalFormatting>
        <x14:conditionalFormatting xmlns:xm="http://schemas.microsoft.com/office/excel/2006/main">
          <x14:cfRule type="dataBar" id="{B52F23BD-491B-47DB-AF80-1563C0F1E93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AC66:AK66</xm:sqref>
        </x14:conditionalFormatting>
        <x14:conditionalFormatting xmlns:xm="http://schemas.microsoft.com/office/excel/2006/main">
          <x14:cfRule type="dataBar" id="{4C3FFB5C-EC59-4985-897C-47ED2C31F01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AC67:AK67</xm:sqref>
        </x14:conditionalFormatting>
        <x14:conditionalFormatting xmlns:xm="http://schemas.microsoft.com/office/excel/2006/main">
          <x14:cfRule type="dataBar" id="{24129BA2-A9E3-4263-9A8B-C8D7F11B79B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AC68:AK68</xm:sqref>
        </x14:conditionalFormatting>
        <x14:conditionalFormatting xmlns:xm="http://schemas.microsoft.com/office/excel/2006/main">
          <x14:cfRule type="dataBar" id="{9C5B9F3A-F472-41A4-99AB-54A50FFA79B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AC69:AK69</xm:sqref>
        </x14:conditionalFormatting>
        <x14:conditionalFormatting xmlns:xm="http://schemas.microsoft.com/office/excel/2006/main">
          <x14:cfRule type="dataBar" id="{668AD192-E34F-47DE-A922-FA1DD0ADBB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AC70:AK70</xm:sqref>
        </x14:conditionalFormatting>
        <x14:conditionalFormatting xmlns:xm="http://schemas.microsoft.com/office/excel/2006/main">
          <x14:cfRule type="dataBar" id="{875EAC7D-B53D-4910-8A9C-DB6D24EC6DA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AC71:AK71</xm:sqref>
        </x14:conditionalFormatting>
        <x14:conditionalFormatting xmlns:xm="http://schemas.microsoft.com/office/excel/2006/main">
          <x14:cfRule type="dataBar" id="{B0ECDEC0-D32F-4D5A-A806-92809A11D30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AC72:AK72</xm:sqref>
        </x14:conditionalFormatting>
        <x14:conditionalFormatting xmlns:xm="http://schemas.microsoft.com/office/excel/2006/main">
          <x14:cfRule type="dataBar" id="{60931461-3867-4945-A5CC-CFB67AF0898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AC73:AK73</xm:sqref>
        </x14:conditionalFormatting>
        <x14:conditionalFormatting xmlns:xm="http://schemas.microsoft.com/office/excel/2006/main">
          <x14:cfRule type="dataBar" id="{B2AFC36F-5B46-4F05-82E4-057B91587BF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AC74:AK74</xm:sqref>
        </x14:conditionalFormatting>
        <x14:conditionalFormatting xmlns:xm="http://schemas.microsoft.com/office/excel/2006/main">
          <x14:cfRule type="dataBar" id="{F5BFA2F1-2F77-4230-948E-98864404054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AC75:AK75</xm:sqref>
        </x14:conditionalFormatting>
        <x14:conditionalFormatting xmlns:xm="http://schemas.microsoft.com/office/excel/2006/main">
          <x14:cfRule type="dataBar" id="{60B378B6-6481-49AC-BBCF-EDEB79379B2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AC76:AK76</xm:sqref>
        </x14:conditionalFormatting>
        <x14:conditionalFormatting xmlns:xm="http://schemas.microsoft.com/office/excel/2006/main">
          <x14:cfRule type="dataBar" id="{15397CA7-E871-4F3A-8002-B84B20C8518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AC77:AK77</xm:sqref>
        </x14:conditionalFormatting>
        <x14:conditionalFormatting xmlns:xm="http://schemas.microsoft.com/office/excel/2006/main">
          <x14:cfRule type="dataBar" id="{ECE83F17-CF69-4D96-947D-0716261E6A6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AC78:AK78</xm:sqref>
        </x14:conditionalFormatting>
        <x14:conditionalFormatting xmlns:xm="http://schemas.microsoft.com/office/excel/2006/main">
          <x14:cfRule type="dataBar" id="{BEAF22A6-48D1-4600-8675-E98BA3C865D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AC79:AK79</xm:sqref>
        </x14:conditionalFormatting>
        <x14:conditionalFormatting xmlns:xm="http://schemas.microsoft.com/office/excel/2006/main">
          <x14:cfRule type="dataBar" id="{E7C8F99B-ACE8-41E6-8DCA-4D190F4E16E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AC80:AK80</xm:sqref>
        </x14:conditionalFormatting>
        <x14:conditionalFormatting xmlns:xm="http://schemas.microsoft.com/office/excel/2006/main">
          <x14:cfRule type="dataBar" id="{DE7A667F-804A-4D0F-8AB1-2F39019D19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AC81:AK81</xm:sqref>
        </x14:conditionalFormatting>
        <x14:conditionalFormatting xmlns:xm="http://schemas.microsoft.com/office/excel/2006/main">
          <x14:cfRule type="dataBar" id="{D7C09C8B-8C8B-450A-983E-8E13314A930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AC82:AK82</xm:sqref>
        </x14:conditionalFormatting>
        <x14:conditionalFormatting xmlns:xm="http://schemas.microsoft.com/office/excel/2006/main">
          <x14:cfRule type="dataBar" id="{ED1F6AFF-0116-4F9E-A71B-2C19386BA0C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AC83:AK83</xm:sqref>
        </x14:conditionalFormatting>
        <x14:conditionalFormatting xmlns:xm="http://schemas.microsoft.com/office/excel/2006/main">
          <x14:cfRule type="dataBar" id="{15BFF0C9-8B87-48C8-B3CB-A1A80DEFFD8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AC84:AK84</xm:sqref>
        </x14:conditionalFormatting>
        <x14:conditionalFormatting xmlns:xm="http://schemas.microsoft.com/office/excel/2006/main">
          <x14:cfRule type="dataBar" id="{28B417D0-2772-40C4-8D9A-30BC0869461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9A207080-06BC-492F-80FC-B510D7CD2A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CB0F48A8-34E6-47B2-B709-7241B6CEAB7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AL61:AN61</xm:sqref>
        </x14:conditionalFormatting>
        <x14:conditionalFormatting xmlns:xm="http://schemas.microsoft.com/office/excel/2006/main">
          <x14:cfRule type="dataBar" id="{132EED4A-D5A4-42B0-97AC-ED034869150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13812ED9-DAC7-4203-8378-9A7D1D7876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747CD1AB-2C0D-4858-808C-CC7688CA3DA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AL62:AN62</xm:sqref>
        </x14:conditionalFormatting>
        <x14:conditionalFormatting xmlns:xm="http://schemas.microsoft.com/office/excel/2006/main">
          <x14:cfRule type="dataBar" id="{39C59531-BEF3-47C4-9665-EFDEE18E61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FF87A781-8B11-4FA2-A549-47C72F90F8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39DA61BF-DD3A-4EDD-AE2C-56687F0609C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AL63:AN63</xm:sqref>
        </x14:conditionalFormatting>
        <x14:conditionalFormatting xmlns:xm="http://schemas.microsoft.com/office/excel/2006/main">
          <x14:cfRule type="dataBar" id="{C978CC89-2302-450B-8ABF-2BA17A17C6D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CDB25D3D-D46E-4E4C-B98E-2558D8E01B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F2599A6B-51AB-43F9-8B2C-D4D11A9792E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AL64:AN64</xm:sqref>
        </x14:conditionalFormatting>
        <x14:conditionalFormatting xmlns:xm="http://schemas.microsoft.com/office/excel/2006/main">
          <x14:cfRule type="dataBar" id="{F94E1DFD-CF66-4176-822B-6CB9079D5EC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84E0278B-D0E7-4F6A-ADC6-00F71A00BD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E2ED2208-3652-4990-A5DE-FC3D03F4865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AL65:AN65</xm:sqref>
        </x14:conditionalFormatting>
        <x14:conditionalFormatting xmlns:xm="http://schemas.microsoft.com/office/excel/2006/main">
          <x14:cfRule type="dataBar" id="{429F049B-F0AE-471A-840B-C03F5DAD6D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FDEA9CE7-C14D-470C-8BC1-504BB333C26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4AB75219-9416-478D-A737-948ABC0BC28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AL66:AN66</xm:sqref>
        </x14:conditionalFormatting>
        <x14:conditionalFormatting xmlns:xm="http://schemas.microsoft.com/office/excel/2006/main">
          <x14:cfRule type="dataBar" id="{F394D6B7-D46C-4541-AA8E-1F9DC880BEA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A60C187C-EB05-474F-AAF8-2FF5ED924C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8ED93594-AFA8-4B6D-8EBE-9886D3FB99A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AL67:AN67</xm:sqref>
        </x14:conditionalFormatting>
        <x14:conditionalFormatting xmlns:xm="http://schemas.microsoft.com/office/excel/2006/main">
          <x14:cfRule type="dataBar" id="{1753ABAD-21FD-4F5F-B1EB-F71F99CEF21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CEFA6DFF-212B-40ED-85D3-28B230E6D2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E2449365-8378-4F2D-9E5E-855C52E5F6A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AL68:AN68</xm:sqref>
        </x14:conditionalFormatting>
        <x14:conditionalFormatting xmlns:xm="http://schemas.microsoft.com/office/excel/2006/main">
          <x14:cfRule type="dataBar" id="{FA1E50AA-CBBE-47B4-8A45-5B459C9CC0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6EBFAFD7-3992-4F6D-92F4-C5BEC5DF78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9E2E0192-CE73-4004-B71D-DE4CEBD1D2A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AL69:AN69</xm:sqref>
        </x14:conditionalFormatting>
        <x14:conditionalFormatting xmlns:xm="http://schemas.microsoft.com/office/excel/2006/main">
          <x14:cfRule type="dataBar" id="{F6FE727C-BB11-4B6B-80B3-4964B1514F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E1E0BD8A-BD13-464D-ADAA-9C4AD99757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E8ACCE40-D94C-4338-9742-9D414653239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AL70:AN70</xm:sqref>
        </x14:conditionalFormatting>
        <x14:conditionalFormatting xmlns:xm="http://schemas.microsoft.com/office/excel/2006/main">
          <x14:cfRule type="dataBar" id="{8752E603-EA24-4512-B47D-837A65B1705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61399716-A8E0-47E0-AF1D-C17629D602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03FA1DCC-8CC1-4FB7-96E2-6F858AC7B34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AL71:AN71</xm:sqref>
        </x14:conditionalFormatting>
        <x14:conditionalFormatting xmlns:xm="http://schemas.microsoft.com/office/excel/2006/main">
          <x14:cfRule type="dataBar" id="{0DD410BE-5F71-4CFA-9A2D-D3532C9C43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4310F753-7A4C-4890-9784-28A562A25D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00BA3665-ED74-4FF0-9CE4-2DB62360000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AL72:AN72</xm:sqref>
        </x14:conditionalFormatting>
        <x14:conditionalFormatting xmlns:xm="http://schemas.microsoft.com/office/excel/2006/main">
          <x14:cfRule type="dataBar" id="{3FD562EF-D77B-400B-9737-A5BFC68125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CF6FE29C-87F2-4FD2-99C1-EEBE7080AB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A0F0F971-3B6D-4875-A916-4D768C2E1D2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AL73:AN73</xm:sqref>
        </x14:conditionalFormatting>
        <x14:conditionalFormatting xmlns:xm="http://schemas.microsoft.com/office/excel/2006/main">
          <x14:cfRule type="dataBar" id="{3F3E6213-3713-4024-A6D5-4226C14464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957E96DE-F1F8-4EBC-8889-B97D1E486A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CDFB13F4-5ACC-445C-AB18-0E457D7ECAB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AL74:AN74</xm:sqref>
        </x14:conditionalFormatting>
        <x14:conditionalFormatting xmlns:xm="http://schemas.microsoft.com/office/excel/2006/main">
          <x14:cfRule type="dataBar" id="{3C19B5AF-BE12-42E7-AEA3-44B38F799AA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0D1FA31E-0032-410F-B8AD-FD027AE08B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26D2DB69-F0DF-4EEE-947C-3DA4597A94D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AL75:AN75</xm:sqref>
        </x14:conditionalFormatting>
        <x14:conditionalFormatting xmlns:xm="http://schemas.microsoft.com/office/excel/2006/main">
          <x14:cfRule type="dataBar" id="{F88177EC-BC04-4A69-8587-0C863E9AA6B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164C8875-93CA-407F-91BC-B20AC6FAAE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37497AA9-96AD-464F-A764-A40A43CFB2B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AL76:AN77</xm:sqref>
        </x14:conditionalFormatting>
        <x14:conditionalFormatting xmlns:xm="http://schemas.microsoft.com/office/excel/2006/main">
          <x14:cfRule type="dataBar" id="{FE7E9E26-BCF2-4B28-B7A2-98BC5D7906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5C998A8C-C164-4864-8FF1-43D78D84DC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96AE9A63-3726-4651-B669-3D8B9ABE64A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AL78:AN78</xm:sqref>
        </x14:conditionalFormatting>
        <x14:conditionalFormatting xmlns:xm="http://schemas.microsoft.com/office/excel/2006/main">
          <x14:cfRule type="dataBar" id="{727CB0D6-14AB-475D-AF1A-2EBD4EBE851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50AD987D-0088-44D8-92B6-18BFD50526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A936633D-D93D-4239-8555-BF28F5C82F2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AL79:AN79</xm:sqref>
        </x14:conditionalFormatting>
        <x14:conditionalFormatting xmlns:xm="http://schemas.microsoft.com/office/excel/2006/main">
          <x14:cfRule type="dataBar" id="{24DCD203-9531-42A5-8A45-25386433EA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916AE185-8FCA-4C97-BD5C-174D08DB11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9FCABBEF-AB6B-45DE-B50D-4B62F9DD03A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AL80:AN80</xm:sqref>
        </x14:conditionalFormatting>
        <x14:conditionalFormatting xmlns:xm="http://schemas.microsoft.com/office/excel/2006/main">
          <x14:cfRule type="dataBar" id="{2A641ED1-3BFD-43E8-8845-608110876D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8D37A82C-C02D-45D2-8918-1F6139D9F0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8B2A21BF-101C-4036-B1FF-7D225A83550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AL81:AN82</xm:sqref>
        </x14:conditionalFormatting>
        <x14:conditionalFormatting xmlns:xm="http://schemas.microsoft.com/office/excel/2006/main">
          <x14:cfRule type="dataBar" id="{A3D85CD1-0D33-4499-A92C-B348B969620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8623BF82-DC09-43AC-88BC-313CF1EF0A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4D03A586-CF64-4F32-AD8C-D62D2FFDD2D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AL83:AN83</xm:sqref>
        </x14:conditionalFormatting>
        <x14:conditionalFormatting xmlns:xm="http://schemas.microsoft.com/office/excel/2006/main">
          <x14:cfRule type="dataBar" id="{7F058338-9CD7-42A9-9C25-2CF3566598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EBDB1244-4992-4E22-9413-319A5A3AFF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9D257A16-7C93-4ABE-A8F3-6A29BDC135A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AL84:AN84</xm:sqref>
        </x14:conditionalFormatting>
        <x14:conditionalFormatting xmlns:xm="http://schemas.microsoft.com/office/excel/2006/main">
          <x14:cfRule type="dataBar" id="{B0186474-244D-4309-9057-349D591AEFB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AO79:AX79</xm:sqref>
        </x14:conditionalFormatting>
        <x14:conditionalFormatting xmlns:xm="http://schemas.microsoft.com/office/excel/2006/main">
          <x14:cfRule type="dataBar" id="{E70433EA-73F3-4C34-B98A-F6CB3FE70AB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AO81:AX81</xm:sqref>
        </x14:conditionalFormatting>
        <x14:conditionalFormatting xmlns:xm="http://schemas.microsoft.com/office/excel/2006/main">
          <x14:cfRule type="dataBar" id="{02629659-A202-4062-ADD3-DD9B3F58F6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D599E860-F7CA-4A02-BA6B-788DC0FC2A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F5EC87EE-8CCA-409D-8B40-C0FBA900378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Q4</xm:sqref>
        </x14:conditionalFormatting>
        <x14:conditionalFormatting xmlns:xm="http://schemas.microsoft.com/office/excel/2006/main">
          <x14:cfRule type="dataBar" id="{E6588540-8E77-4C46-923C-67D1CB37C6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2A4B4664-7C72-4EC8-B70C-60A8ADB5D6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968D3ADA-9055-4626-AD9D-5015D6148E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Q5</xm:sqref>
        </x14:conditionalFormatting>
        <x14:conditionalFormatting xmlns:xm="http://schemas.microsoft.com/office/excel/2006/main">
          <x14:cfRule type="dataBar" id="{E92A0CB9-6BD3-410F-9DB1-0545A5A3A8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D83C72A0-B516-47A0-A179-42D4C2F187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92BE8CEC-C22F-4DDC-BBE3-1057EEF9236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Q6</xm:sqref>
        </x14:conditionalFormatting>
        <x14:conditionalFormatting xmlns:xm="http://schemas.microsoft.com/office/excel/2006/main">
          <x14:cfRule type="dataBar" id="{5C51EE1D-68BE-4025-85BA-E8D9AAF5BF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6285BB02-0CA4-498F-A447-9230B58083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A03D0894-D6BD-4C47-9439-6A1D874FAF4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Q7</xm:sqref>
        </x14:conditionalFormatting>
        <x14:conditionalFormatting xmlns:xm="http://schemas.microsoft.com/office/excel/2006/main">
          <x14:cfRule type="dataBar" id="{3ADE2C84-DBE3-4754-9047-EBEE145ED1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4BC68F62-C653-4B36-B97C-C1A8115370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95F89269-8EF0-4593-8ABF-1EAEA1E6E3F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Q8</xm:sqref>
        </x14:conditionalFormatting>
        <x14:conditionalFormatting xmlns:xm="http://schemas.microsoft.com/office/excel/2006/main">
          <x14:cfRule type="dataBar" id="{D3D2D6D9-CF7E-4A4B-8D1A-7EDC9C6B8C5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B3DB9EC0-2327-457D-837F-56CC5F2593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1832DD40-9A8D-452E-849C-583665B9433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Q9</xm:sqref>
        </x14:conditionalFormatting>
        <x14:conditionalFormatting xmlns:xm="http://schemas.microsoft.com/office/excel/2006/main">
          <x14:cfRule type="dataBar" id="{44A766E1-E710-49A9-93C6-34E21C2AE8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E8F2A44A-DD6F-41D1-8C15-8589B97C14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0C5F5051-B6D4-48D5-AA97-1C82CE2500C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Q10</xm:sqref>
        </x14:conditionalFormatting>
        <x14:conditionalFormatting xmlns:xm="http://schemas.microsoft.com/office/excel/2006/main">
          <x14:cfRule type="dataBar" id="{FAC3F451-9053-4F65-A666-66FD2DD192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E6C17AA7-56AF-4F4C-88AD-BF9AB5AEBB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D13390D9-BCAB-4E21-B90D-3510E419002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Q11</xm:sqref>
        </x14:conditionalFormatting>
        <x14:conditionalFormatting xmlns:xm="http://schemas.microsoft.com/office/excel/2006/main">
          <x14:cfRule type="dataBar" id="{C26F169E-8823-4391-9229-140BFF6DA9A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03D90FFD-1D46-4AAD-BC27-21027EDF74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1158BA13-75FD-49F5-BE67-337E7F334E5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Q12</xm:sqref>
        </x14:conditionalFormatting>
        <x14:conditionalFormatting xmlns:xm="http://schemas.microsoft.com/office/excel/2006/main">
          <x14:cfRule type="dataBar" id="{C85BD1E2-3618-4A11-9571-102EF0CE79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DB23A062-8F53-4574-91EF-2E17216624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57EF9D74-8DAF-4B37-BB3C-5F1A917F604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Q13</xm:sqref>
        </x14:conditionalFormatting>
        <x14:conditionalFormatting xmlns:xm="http://schemas.microsoft.com/office/excel/2006/main">
          <x14:cfRule type="dataBar" id="{98A8381D-1ED5-4925-A339-8E3A8574E15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37F2BE08-CE1E-46FB-A2E0-95E9DC6991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F77F27F8-0FA6-42F4-B823-4D1DA1D324F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Q14:Q27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A34F-FD1A-4F85-8003-761A0DCF277D}">
  <dimension ref="A1:AZ102"/>
  <sheetViews>
    <sheetView workbookViewId="0">
      <selection activeCell="O37" sqref="O37"/>
    </sheetView>
  </sheetViews>
  <sheetFormatPr defaultRowHeight="15" x14ac:dyDescent="0.25"/>
  <cols>
    <col min="3" max="3" width="12" bestFit="1" customWidth="1"/>
    <col min="6" max="6" width="12" bestFit="1" customWidth="1"/>
    <col min="10" max="10" width="12" bestFit="1" customWidth="1"/>
    <col min="42" max="42" width="9.7109375" bestFit="1" customWidth="1"/>
  </cols>
  <sheetData>
    <row r="1" spans="1:52" x14ac:dyDescent="0.25">
      <c r="C1" t="s">
        <v>258</v>
      </c>
    </row>
    <row r="2" spans="1:52" x14ac:dyDescent="0.25">
      <c r="A2" t="s">
        <v>259</v>
      </c>
      <c r="D2" t="s">
        <v>260</v>
      </c>
      <c r="X2" t="s">
        <v>261</v>
      </c>
    </row>
    <row r="3" spans="1:52" x14ac:dyDescent="0.25">
      <c r="B3">
        <f>SUM(B4:B62)</f>
        <v>302548</v>
      </c>
      <c r="C3">
        <f>MAX(B4:B62)</f>
        <v>52861</v>
      </c>
      <c r="E3">
        <f>SUM(E4:E62)</f>
        <v>614363</v>
      </c>
      <c r="F3">
        <f>MAX(E4:E49)</f>
        <v>88735</v>
      </c>
      <c r="H3" t="s">
        <v>262</v>
      </c>
      <c r="I3">
        <f>SUM(I4:I44)</f>
        <v>111185</v>
      </c>
      <c r="J3">
        <f>MAX(I4:I44)</f>
        <v>23248</v>
      </c>
      <c r="AA3" t="s">
        <v>263</v>
      </c>
      <c r="AD3" t="s">
        <v>264</v>
      </c>
    </row>
    <row r="4" spans="1:52" x14ac:dyDescent="0.25">
      <c r="A4">
        <v>0.35</v>
      </c>
      <c r="B4">
        <v>1</v>
      </c>
      <c r="C4">
        <f>B4/$B$3</f>
        <v>3.3052606528550843E-6</v>
      </c>
      <c r="D4">
        <v>0.5</v>
      </c>
      <c r="E4">
        <v>1</v>
      </c>
      <c r="F4">
        <f>E4/$E$3</f>
        <v>1.6277021890966741E-6</v>
      </c>
      <c r="H4">
        <v>0.46</v>
      </c>
      <c r="I4">
        <v>1</v>
      </c>
      <c r="J4">
        <f>I4/$I$3</f>
        <v>8.994018977380042E-6</v>
      </c>
      <c r="AA4" t="s">
        <v>265</v>
      </c>
      <c r="AE4" t="s">
        <v>266</v>
      </c>
    </row>
    <row r="5" spans="1:52" x14ac:dyDescent="0.25">
      <c r="A5">
        <v>0.38</v>
      </c>
      <c r="B5">
        <v>1</v>
      </c>
      <c r="C5">
        <f t="shared" ref="C5:C62" si="0">B5/$B$3</f>
        <v>3.3052606528550843E-6</v>
      </c>
      <c r="D5">
        <v>0.55000000000000004</v>
      </c>
      <c r="E5">
        <v>2</v>
      </c>
      <c r="F5">
        <f t="shared" ref="F5:F49" si="1">E5/$E$3</f>
        <v>3.2554043781933482E-6</v>
      </c>
      <c r="H5">
        <v>0.5</v>
      </c>
      <c r="I5">
        <v>1</v>
      </c>
      <c r="J5">
        <f t="shared" ref="J5:J44" si="2">I5/$I$3</f>
        <v>8.994018977380042E-6</v>
      </c>
      <c r="AA5" t="s">
        <v>267</v>
      </c>
      <c r="AD5" t="s">
        <v>268</v>
      </c>
    </row>
    <row r="6" spans="1:52" x14ac:dyDescent="0.25">
      <c r="A6">
        <v>0.39</v>
      </c>
      <c r="B6">
        <v>1</v>
      </c>
      <c r="C6">
        <f t="shared" si="0"/>
        <v>3.3052606528550843E-6</v>
      </c>
      <c r="D6">
        <v>0.56000000000000005</v>
      </c>
      <c r="E6">
        <v>3</v>
      </c>
      <c r="F6">
        <f t="shared" si="1"/>
        <v>4.8831065672900221E-6</v>
      </c>
      <c r="H6">
        <v>0.51</v>
      </c>
      <c r="I6">
        <v>1</v>
      </c>
      <c r="J6">
        <f t="shared" si="2"/>
        <v>8.994018977380042E-6</v>
      </c>
      <c r="X6" t="s">
        <v>269</v>
      </c>
      <c r="Y6" t="s">
        <v>270</v>
      </c>
      <c r="Z6" t="s">
        <v>271</v>
      </c>
      <c r="AA6" t="s">
        <v>272</v>
      </c>
      <c r="AC6" t="s">
        <v>189</v>
      </c>
      <c r="AD6" t="s">
        <v>272</v>
      </c>
      <c r="AE6" t="s">
        <v>189</v>
      </c>
    </row>
    <row r="7" spans="1:52" x14ac:dyDescent="0.25">
      <c r="A7">
        <v>0.41</v>
      </c>
      <c r="B7">
        <v>2</v>
      </c>
      <c r="C7">
        <f t="shared" si="0"/>
        <v>6.6105213057101687E-6</v>
      </c>
      <c r="D7">
        <v>0.56999999999999995</v>
      </c>
      <c r="E7">
        <v>7</v>
      </c>
      <c r="F7">
        <f t="shared" si="1"/>
        <v>1.1393915323676719E-5</v>
      </c>
      <c r="H7">
        <v>0.53</v>
      </c>
      <c r="I7">
        <v>1</v>
      </c>
      <c r="J7">
        <f t="shared" si="2"/>
        <v>8.994018977380042E-6</v>
      </c>
      <c r="X7" t="s">
        <v>273</v>
      </c>
      <c r="Y7">
        <v>2073760</v>
      </c>
      <c r="Z7">
        <v>6114</v>
      </c>
      <c r="AA7">
        <f>IF(AC7&lt;&gt;"",1,"")</f>
        <v>1</v>
      </c>
      <c r="AB7">
        <v>2073755</v>
      </c>
      <c r="AC7">
        <v>6085</v>
      </c>
      <c r="AP7" cm="1">
        <f t="array" ref="AP7">MIN(ABS(AR7-$Y$7:$Y$38))</f>
        <v>102975</v>
      </c>
      <c r="AQ7" t="s">
        <v>273</v>
      </c>
      <c r="AR7">
        <v>472129</v>
      </c>
      <c r="AS7" t="s">
        <v>138</v>
      </c>
      <c r="AT7">
        <v>5011</v>
      </c>
      <c r="AU7">
        <v>1</v>
      </c>
      <c r="AV7" t="s">
        <v>274</v>
      </c>
      <c r="AW7" s="99" t="s">
        <v>275</v>
      </c>
      <c r="AX7">
        <v>35</v>
      </c>
      <c r="AY7">
        <v>20</v>
      </c>
      <c r="AZ7">
        <v>2</v>
      </c>
    </row>
    <row r="8" spans="1:52" x14ac:dyDescent="0.25">
      <c r="A8">
        <v>0.42</v>
      </c>
      <c r="B8">
        <v>1</v>
      </c>
      <c r="C8">
        <f t="shared" si="0"/>
        <v>3.3052606528550843E-6</v>
      </c>
      <c r="D8">
        <v>0.57999999999999996</v>
      </c>
      <c r="E8">
        <v>7</v>
      </c>
      <c r="F8">
        <f t="shared" si="1"/>
        <v>1.1393915323676719E-5</v>
      </c>
      <c r="H8">
        <v>0.55000000000000004</v>
      </c>
      <c r="I8">
        <v>1</v>
      </c>
      <c r="J8">
        <f t="shared" si="2"/>
        <v>8.994018977380042E-6</v>
      </c>
      <c r="X8" t="s">
        <v>273</v>
      </c>
      <c r="Y8">
        <v>6782980</v>
      </c>
      <c r="Z8">
        <v>3041</v>
      </c>
      <c r="AA8">
        <f t="shared" ref="AA8:AA38" si="3">IF(AC8&lt;&gt;"",1,"")</f>
        <v>1</v>
      </c>
      <c r="AB8">
        <v>6782983</v>
      </c>
      <c r="AC8">
        <v>2987</v>
      </c>
      <c r="AF8" t="s">
        <v>273</v>
      </c>
      <c r="AG8">
        <v>6782993</v>
      </c>
      <c r="AH8" t="s">
        <v>138</v>
      </c>
      <c r="AI8">
        <v>3002</v>
      </c>
      <c r="AJ8">
        <v>1</v>
      </c>
      <c r="AK8" t="s">
        <v>274</v>
      </c>
      <c r="AL8" s="99" t="s">
        <v>275</v>
      </c>
      <c r="AM8">
        <v>16</v>
      </c>
      <c r="AN8">
        <v>13</v>
      </c>
      <c r="AO8">
        <v>2</v>
      </c>
      <c r="AP8" cm="1">
        <f t="array" ref="AP8">MIN(ABS(AR8-$Y$7:$Y$38))</f>
        <v>815621</v>
      </c>
      <c r="AQ8" t="s">
        <v>273</v>
      </c>
      <c r="AR8">
        <v>1258139</v>
      </c>
      <c r="AS8" t="s">
        <v>138</v>
      </c>
      <c r="AT8">
        <v>9011</v>
      </c>
      <c r="AU8">
        <v>1</v>
      </c>
      <c r="AV8" t="s">
        <v>274</v>
      </c>
      <c r="AW8" s="99" t="s">
        <v>275</v>
      </c>
      <c r="AX8">
        <v>60</v>
      </c>
      <c r="AY8">
        <v>40</v>
      </c>
      <c r="AZ8">
        <v>3</v>
      </c>
    </row>
    <row r="9" spans="1:52" x14ac:dyDescent="0.25">
      <c r="A9">
        <v>0.44</v>
      </c>
      <c r="B9">
        <v>1</v>
      </c>
      <c r="C9">
        <f t="shared" si="0"/>
        <v>3.3052606528550843E-6</v>
      </c>
      <c r="D9">
        <v>0.59</v>
      </c>
      <c r="E9">
        <v>13</v>
      </c>
      <c r="F9">
        <f t="shared" si="1"/>
        <v>2.1160128458256765E-5</v>
      </c>
      <c r="H9">
        <v>0.57999999999999996</v>
      </c>
      <c r="I9">
        <v>2</v>
      </c>
      <c r="J9">
        <f t="shared" si="2"/>
        <v>1.7988037954760084E-5</v>
      </c>
      <c r="X9" t="s">
        <v>273</v>
      </c>
      <c r="Y9">
        <v>7169027</v>
      </c>
      <c r="Z9">
        <v>6077</v>
      </c>
      <c r="AA9" t="str">
        <f t="shared" si="3"/>
        <v/>
      </c>
      <c r="AP9" cm="1">
        <f t="array" ref="AP9">MIN(ABS(AR9-$Y$7:$Y$38))</f>
        <v>784304</v>
      </c>
      <c r="AQ9" t="s">
        <v>273</v>
      </c>
      <c r="AR9">
        <v>1289456</v>
      </c>
      <c r="AS9" t="s">
        <v>138</v>
      </c>
      <c r="AT9">
        <v>3992</v>
      </c>
      <c r="AU9">
        <v>1</v>
      </c>
      <c r="AV9" t="s">
        <v>274</v>
      </c>
      <c r="AW9" s="99" t="s">
        <v>275</v>
      </c>
      <c r="AX9">
        <v>49</v>
      </c>
      <c r="AY9">
        <v>25</v>
      </c>
      <c r="AZ9">
        <v>2</v>
      </c>
    </row>
    <row r="10" spans="1:52" x14ac:dyDescent="0.25">
      <c r="A10">
        <v>0.45</v>
      </c>
      <c r="B10">
        <v>1</v>
      </c>
      <c r="C10">
        <f t="shared" si="0"/>
        <v>3.3052606528550843E-6</v>
      </c>
      <c r="D10">
        <v>0.6</v>
      </c>
      <c r="E10">
        <v>17</v>
      </c>
      <c r="F10">
        <f t="shared" si="1"/>
        <v>2.7670937214643459E-5</v>
      </c>
      <c r="H10">
        <v>0.61</v>
      </c>
      <c r="I10">
        <v>1</v>
      </c>
      <c r="J10">
        <f t="shared" si="2"/>
        <v>8.994018977380042E-6</v>
      </c>
      <c r="X10" t="s">
        <v>273</v>
      </c>
      <c r="Y10">
        <v>9450037</v>
      </c>
      <c r="Z10">
        <v>1528</v>
      </c>
      <c r="AA10" t="str">
        <f t="shared" si="3"/>
        <v/>
      </c>
      <c r="AP10" cm="1">
        <f t="array" ref="AP10">MIN(ABS(AR10-$Y$7:$Y$38))</f>
        <v>338204</v>
      </c>
      <c r="AQ10" t="s">
        <v>273</v>
      </c>
      <c r="AR10">
        <v>1735556</v>
      </c>
      <c r="AS10" t="s">
        <v>138</v>
      </c>
      <c r="AT10">
        <v>119</v>
      </c>
      <c r="AU10">
        <v>3</v>
      </c>
      <c r="AV10" t="s">
        <v>276</v>
      </c>
      <c r="AW10" s="99" t="s">
        <v>277</v>
      </c>
      <c r="AX10">
        <v>48</v>
      </c>
      <c r="AY10">
        <v>28</v>
      </c>
      <c r="AZ10">
        <v>3</v>
      </c>
    </row>
    <row r="11" spans="1:52" x14ac:dyDescent="0.25">
      <c r="A11">
        <v>0.46</v>
      </c>
      <c r="B11">
        <v>1</v>
      </c>
      <c r="C11">
        <f t="shared" si="0"/>
        <v>3.3052606528550843E-6</v>
      </c>
      <c r="D11">
        <v>0.61</v>
      </c>
      <c r="E11">
        <v>33</v>
      </c>
      <c r="F11">
        <f t="shared" si="1"/>
        <v>5.3714172240190244E-5</v>
      </c>
      <c r="H11">
        <v>0.62</v>
      </c>
      <c r="I11">
        <v>1</v>
      </c>
      <c r="J11">
        <f t="shared" si="2"/>
        <v>8.994018977380042E-6</v>
      </c>
      <c r="X11" t="s">
        <v>273</v>
      </c>
      <c r="Y11">
        <v>16767187</v>
      </c>
      <c r="Z11">
        <v>103</v>
      </c>
      <c r="AA11">
        <f t="shared" si="3"/>
        <v>1</v>
      </c>
      <c r="AB11">
        <v>16767177</v>
      </c>
      <c r="AC11">
        <v>96</v>
      </c>
      <c r="AP11" cm="1">
        <f t="array" ref="AP11">MIN(ABS(AR11-$Y$7:$Y$38))</f>
        <v>292515</v>
      </c>
      <c r="AQ11" t="s">
        <v>273</v>
      </c>
      <c r="AR11">
        <v>1781245</v>
      </c>
      <c r="AS11" t="s">
        <v>138</v>
      </c>
      <c r="AT11">
        <v>94</v>
      </c>
      <c r="AU11">
        <v>2</v>
      </c>
      <c r="AV11" t="s">
        <v>276</v>
      </c>
      <c r="AW11" s="99" t="s">
        <v>277</v>
      </c>
      <c r="AX11">
        <v>21</v>
      </c>
      <c r="AY11">
        <v>15</v>
      </c>
      <c r="AZ11">
        <v>2</v>
      </c>
    </row>
    <row r="12" spans="1:52" x14ac:dyDescent="0.25">
      <c r="A12">
        <v>0.47</v>
      </c>
      <c r="B12">
        <v>1</v>
      </c>
      <c r="C12">
        <f t="shared" si="0"/>
        <v>3.3052606528550843E-6</v>
      </c>
      <c r="D12">
        <v>0.62</v>
      </c>
      <c r="E12">
        <v>44</v>
      </c>
      <c r="F12">
        <f t="shared" si="1"/>
        <v>7.1618896320253659E-5</v>
      </c>
      <c r="H12">
        <v>0.64</v>
      </c>
      <c r="I12">
        <v>2</v>
      </c>
      <c r="J12">
        <f t="shared" si="2"/>
        <v>1.7988037954760084E-5</v>
      </c>
      <c r="X12" t="s">
        <v>273</v>
      </c>
      <c r="Y12">
        <v>16820638</v>
      </c>
      <c r="Z12">
        <v>1888</v>
      </c>
      <c r="AA12">
        <f t="shared" si="3"/>
        <v>1</v>
      </c>
      <c r="AB12">
        <v>16820635</v>
      </c>
      <c r="AC12">
        <v>1846</v>
      </c>
      <c r="AF12" t="s">
        <v>273</v>
      </c>
      <c r="AG12">
        <v>16820635</v>
      </c>
      <c r="AH12" t="s">
        <v>138</v>
      </c>
      <c r="AI12">
        <v>1864</v>
      </c>
      <c r="AJ12">
        <v>3</v>
      </c>
      <c r="AK12" t="s">
        <v>274</v>
      </c>
      <c r="AL12" s="99" t="s">
        <v>277</v>
      </c>
      <c r="AM12">
        <v>50</v>
      </c>
      <c r="AN12">
        <v>29</v>
      </c>
      <c r="AO12">
        <v>3</v>
      </c>
      <c r="AP12" cm="1">
        <f t="array" ref="AP12">MIN(ABS(AR12-$Y$7:$Y$38))</f>
        <v>258361</v>
      </c>
      <c r="AQ12" t="s">
        <v>273</v>
      </c>
      <c r="AR12">
        <v>3897737</v>
      </c>
      <c r="AS12" t="s">
        <v>138</v>
      </c>
      <c r="AT12">
        <v>3096</v>
      </c>
      <c r="AU12">
        <v>1</v>
      </c>
      <c r="AV12" t="s">
        <v>274</v>
      </c>
      <c r="AW12" s="99" t="s">
        <v>275</v>
      </c>
      <c r="AX12">
        <v>35</v>
      </c>
      <c r="AY12">
        <v>20</v>
      </c>
      <c r="AZ12">
        <v>2</v>
      </c>
    </row>
    <row r="13" spans="1:52" x14ac:dyDescent="0.25">
      <c r="A13">
        <v>0.5</v>
      </c>
      <c r="B13">
        <v>4</v>
      </c>
      <c r="C13">
        <f t="shared" si="0"/>
        <v>1.3221042611420337E-5</v>
      </c>
      <c r="D13">
        <v>0.63</v>
      </c>
      <c r="E13">
        <v>71</v>
      </c>
      <c r="F13">
        <f t="shared" si="1"/>
        <v>1.1556685542586386E-4</v>
      </c>
      <c r="H13">
        <v>0.65</v>
      </c>
      <c r="I13">
        <v>7</v>
      </c>
      <c r="J13">
        <f t="shared" si="2"/>
        <v>6.2958132841660296E-5</v>
      </c>
      <c r="X13" t="s">
        <v>273</v>
      </c>
      <c r="Y13">
        <v>16827023</v>
      </c>
      <c r="Z13">
        <v>804</v>
      </c>
      <c r="AA13" t="str">
        <f t="shared" si="3"/>
        <v/>
      </c>
      <c r="AP13" cm="1">
        <f t="array" ref="AP13">MIN(ABS(AR13-$Y$7:$Y$38))</f>
        <v>147620</v>
      </c>
      <c r="AQ13" t="s">
        <v>273</v>
      </c>
      <c r="AR13">
        <v>4008478</v>
      </c>
      <c r="AS13" t="s">
        <v>138</v>
      </c>
      <c r="AT13">
        <v>102</v>
      </c>
      <c r="AU13">
        <v>3</v>
      </c>
      <c r="AV13" t="s">
        <v>274</v>
      </c>
      <c r="AW13" s="99" t="s">
        <v>277</v>
      </c>
      <c r="AX13">
        <v>53</v>
      </c>
      <c r="AY13">
        <v>30</v>
      </c>
      <c r="AZ13">
        <v>3</v>
      </c>
    </row>
    <row r="14" spans="1:52" x14ac:dyDescent="0.25">
      <c r="A14">
        <v>0.51</v>
      </c>
      <c r="B14">
        <v>1</v>
      </c>
      <c r="C14">
        <f t="shared" si="0"/>
        <v>3.3052606528550843E-6</v>
      </c>
      <c r="D14">
        <v>0.64</v>
      </c>
      <c r="E14">
        <v>110</v>
      </c>
      <c r="F14">
        <f t="shared" si="1"/>
        <v>1.7904724080063415E-4</v>
      </c>
      <c r="H14">
        <v>0.66</v>
      </c>
      <c r="I14">
        <v>10</v>
      </c>
      <c r="J14">
        <f t="shared" si="2"/>
        <v>8.9940189773800416E-5</v>
      </c>
      <c r="X14" t="s">
        <v>273</v>
      </c>
      <c r="Y14">
        <v>17963565</v>
      </c>
      <c r="Z14">
        <v>1571</v>
      </c>
      <c r="AA14">
        <f t="shared" si="3"/>
        <v>1</v>
      </c>
      <c r="AB14">
        <v>17963566</v>
      </c>
      <c r="AC14">
        <v>1545</v>
      </c>
      <c r="AF14" t="s">
        <v>273</v>
      </c>
      <c r="AG14">
        <v>17963566</v>
      </c>
      <c r="AH14" t="s">
        <v>138</v>
      </c>
      <c r="AI14">
        <v>1555</v>
      </c>
      <c r="AJ14">
        <v>3</v>
      </c>
      <c r="AK14" t="s">
        <v>274</v>
      </c>
      <c r="AL14" s="99" t="s">
        <v>277</v>
      </c>
      <c r="AM14">
        <v>60</v>
      </c>
      <c r="AN14">
        <v>35</v>
      </c>
      <c r="AO14">
        <v>3</v>
      </c>
      <c r="AP14" cm="1">
        <f t="array" ref="AP14">MIN(ABS(AR14-$Y$7:$Y$38))</f>
        <v>357091</v>
      </c>
      <c r="AQ14" t="s">
        <v>273</v>
      </c>
      <c r="AR14">
        <v>4719620</v>
      </c>
      <c r="AS14" t="s">
        <v>138</v>
      </c>
      <c r="AT14">
        <v>3225</v>
      </c>
      <c r="AU14">
        <v>1</v>
      </c>
      <c r="AV14" t="s">
        <v>274</v>
      </c>
      <c r="AW14" s="99" t="s">
        <v>275</v>
      </c>
      <c r="AX14">
        <v>52</v>
      </c>
      <c r="AY14">
        <v>26</v>
      </c>
      <c r="AZ14">
        <v>2</v>
      </c>
    </row>
    <row r="15" spans="1:52" x14ac:dyDescent="0.25">
      <c r="A15">
        <v>0.53</v>
      </c>
      <c r="B15">
        <v>2</v>
      </c>
      <c r="C15">
        <f t="shared" si="0"/>
        <v>6.6105213057101687E-6</v>
      </c>
      <c r="D15">
        <v>0.65</v>
      </c>
      <c r="E15">
        <v>189</v>
      </c>
      <c r="F15">
        <f t="shared" si="1"/>
        <v>3.0763571373927141E-4</v>
      </c>
      <c r="H15">
        <v>0.67</v>
      </c>
      <c r="I15">
        <v>7</v>
      </c>
      <c r="J15">
        <f t="shared" si="2"/>
        <v>6.2958132841660296E-5</v>
      </c>
      <c r="X15" t="s">
        <v>273</v>
      </c>
      <c r="Y15">
        <v>18924966</v>
      </c>
      <c r="Z15">
        <v>417</v>
      </c>
      <c r="AA15" t="str">
        <f t="shared" si="3"/>
        <v/>
      </c>
      <c r="AF15" t="s">
        <v>273</v>
      </c>
      <c r="AG15">
        <v>18924969</v>
      </c>
      <c r="AH15" t="s">
        <v>138</v>
      </c>
      <c r="AI15">
        <v>413</v>
      </c>
      <c r="AJ15">
        <v>5</v>
      </c>
      <c r="AK15" t="s">
        <v>274</v>
      </c>
      <c r="AL15" s="99" t="s">
        <v>277</v>
      </c>
      <c r="AM15">
        <v>5</v>
      </c>
      <c r="AN15">
        <v>20</v>
      </c>
      <c r="AO15">
        <v>5</v>
      </c>
      <c r="AP15" cm="1">
        <f t="array" ref="AP15">MIN(ABS(AR15-$Y$7:$Y$38))</f>
        <v>1166072</v>
      </c>
      <c r="AQ15" t="s">
        <v>273</v>
      </c>
      <c r="AR15">
        <v>5616908</v>
      </c>
      <c r="AS15" t="s">
        <v>138</v>
      </c>
      <c r="AT15">
        <v>13531</v>
      </c>
      <c r="AU15">
        <v>1</v>
      </c>
      <c r="AV15" t="s">
        <v>274</v>
      </c>
      <c r="AW15" s="99" t="s">
        <v>275</v>
      </c>
      <c r="AX15">
        <v>45</v>
      </c>
      <c r="AY15">
        <v>27</v>
      </c>
      <c r="AZ15">
        <v>3</v>
      </c>
    </row>
    <row r="16" spans="1:52" x14ac:dyDescent="0.25">
      <c r="A16">
        <v>0.54</v>
      </c>
      <c r="B16">
        <v>3</v>
      </c>
      <c r="C16">
        <f t="shared" si="0"/>
        <v>9.9157819585652522E-6</v>
      </c>
      <c r="D16">
        <v>0.66</v>
      </c>
      <c r="E16">
        <v>300</v>
      </c>
      <c r="F16">
        <f t="shared" si="1"/>
        <v>4.8831065672900228E-4</v>
      </c>
      <c r="H16">
        <v>0.68</v>
      </c>
      <c r="I16">
        <v>6</v>
      </c>
      <c r="J16">
        <f t="shared" si="2"/>
        <v>5.3964113864280255E-5</v>
      </c>
      <c r="X16" t="s">
        <v>273</v>
      </c>
      <c r="Y16">
        <v>27094514</v>
      </c>
      <c r="Z16">
        <v>6070</v>
      </c>
      <c r="AA16" t="str">
        <f t="shared" si="3"/>
        <v/>
      </c>
      <c r="AP16" cm="1">
        <f t="array" ref="AP16">MIN(ABS(AR16-$Y$7:$Y$38))</f>
        <v>957216</v>
      </c>
      <c r="AQ16" t="s">
        <v>273</v>
      </c>
      <c r="AR16">
        <v>5825764</v>
      </c>
      <c r="AS16" t="s">
        <v>138</v>
      </c>
      <c r="AT16">
        <v>113</v>
      </c>
      <c r="AU16">
        <v>2</v>
      </c>
      <c r="AV16" t="s">
        <v>276</v>
      </c>
      <c r="AW16" s="99" t="s">
        <v>277</v>
      </c>
      <c r="AX16">
        <v>19</v>
      </c>
      <c r="AY16">
        <v>14</v>
      </c>
      <c r="AZ16">
        <v>2</v>
      </c>
    </row>
    <row r="17" spans="1:52" x14ac:dyDescent="0.25">
      <c r="A17">
        <v>0.55000000000000004</v>
      </c>
      <c r="B17">
        <v>3</v>
      </c>
      <c r="C17">
        <f t="shared" si="0"/>
        <v>9.9157819585652522E-6</v>
      </c>
      <c r="D17">
        <v>0.67</v>
      </c>
      <c r="E17">
        <v>446</v>
      </c>
      <c r="F17">
        <f t="shared" si="1"/>
        <v>7.259551763371167E-4</v>
      </c>
      <c r="H17">
        <v>0.69</v>
      </c>
      <c r="I17">
        <v>8</v>
      </c>
      <c r="J17">
        <f t="shared" si="2"/>
        <v>7.1952151819040336E-5</v>
      </c>
      <c r="X17" t="s">
        <v>273</v>
      </c>
      <c r="Y17">
        <v>33379717</v>
      </c>
      <c r="Z17">
        <v>1023</v>
      </c>
      <c r="AA17" t="str">
        <f t="shared" si="3"/>
        <v/>
      </c>
      <c r="AP17" cm="1">
        <f t="array" ref="AP17">MIN(ABS(AR17-$Y$7:$Y$38))</f>
        <v>13</v>
      </c>
      <c r="AQ17" t="s">
        <v>273</v>
      </c>
      <c r="AR17">
        <v>6782993</v>
      </c>
      <c r="AS17" t="s">
        <v>138</v>
      </c>
      <c r="AT17">
        <v>3002</v>
      </c>
      <c r="AU17">
        <v>1</v>
      </c>
      <c r="AV17" t="s">
        <v>274</v>
      </c>
      <c r="AW17" s="99" t="s">
        <v>275</v>
      </c>
      <c r="AX17">
        <v>16</v>
      </c>
      <c r="AY17">
        <v>13</v>
      </c>
      <c r="AZ17">
        <v>2</v>
      </c>
    </row>
    <row r="18" spans="1:52" x14ac:dyDescent="0.25">
      <c r="A18">
        <v>0.56000000000000005</v>
      </c>
      <c r="B18">
        <v>2</v>
      </c>
      <c r="C18">
        <f t="shared" si="0"/>
        <v>6.6105213057101687E-6</v>
      </c>
      <c r="D18">
        <v>0.68</v>
      </c>
      <c r="E18">
        <v>592</v>
      </c>
      <c r="F18">
        <f t="shared" si="1"/>
        <v>9.6359969594523112E-4</v>
      </c>
      <c r="H18">
        <v>0.7</v>
      </c>
      <c r="I18">
        <v>32</v>
      </c>
      <c r="J18">
        <f t="shared" si="2"/>
        <v>2.8780860727616134E-4</v>
      </c>
      <c r="X18" t="s">
        <v>273</v>
      </c>
      <c r="Y18">
        <v>42200216</v>
      </c>
      <c r="Z18">
        <v>1161</v>
      </c>
      <c r="AA18" t="str">
        <f t="shared" si="3"/>
        <v/>
      </c>
      <c r="AP18" cm="1">
        <f t="array" ref="AP18">MIN(ABS(AR18-$Y$7:$Y$38))</f>
        <v>506968</v>
      </c>
      <c r="AQ18" t="s">
        <v>273</v>
      </c>
      <c r="AR18">
        <v>7675995</v>
      </c>
      <c r="AS18" t="s">
        <v>138</v>
      </c>
      <c r="AT18">
        <v>4208</v>
      </c>
      <c r="AU18">
        <v>1</v>
      </c>
      <c r="AV18" t="s">
        <v>274</v>
      </c>
      <c r="AW18" s="99" t="s">
        <v>275</v>
      </c>
      <c r="AX18">
        <v>38</v>
      </c>
      <c r="AY18">
        <v>21</v>
      </c>
      <c r="AZ18">
        <v>2</v>
      </c>
    </row>
    <row r="19" spans="1:52" x14ac:dyDescent="0.25">
      <c r="A19">
        <v>0.56999999999999995</v>
      </c>
      <c r="B19">
        <v>2</v>
      </c>
      <c r="C19">
        <f t="shared" si="0"/>
        <v>6.6105213057101687E-6</v>
      </c>
      <c r="D19">
        <v>0.69</v>
      </c>
      <c r="E19">
        <v>941</v>
      </c>
      <c r="F19">
        <f t="shared" si="1"/>
        <v>1.5316677599399703E-3</v>
      </c>
      <c r="H19">
        <v>0.71</v>
      </c>
      <c r="I19">
        <v>127</v>
      </c>
      <c r="J19">
        <f t="shared" si="2"/>
        <v>1.1422404101272654E-3</v>
      </c>
      <c r="X19" t="s">
        <v>273</v>
      </c>
      <c r="Y19">
        <v>55999992</v>
      </c>
      <c r="Z19">
        <v>96</v>
      </c>
      <c r="AA19" t="str">
        <f t="shared" si="3"/>
        <v/>
      </c>
      <c r="AP19" cm="1">
        <f t="array" ref="AP19">MIN(ABS(AR19-$Y$7:$Y$38))</f>
        <v>1267087</v>
      </c>
      <c r="AQ19" t="s">
        <v>273</v>
      </c>
      <c r="AR19">
        <v>10717124</v>
      </c>
      <c r="AS19" t="s">
        <v>138</v>
      </c>
      <c r="AT19">
        <v>7441</v>
      </c>
      <c r="AU19">
        <v>1</v>
      </c>
      <c r="AV19" t="s">
        <v>274</v>
      </c>
      <c r="AW19" s="99" t="s">
        <v>275</v>
      </c>
      <c r="AX19">
        <v>11</v>
      </c>
      <c r="AY19">
        <v>15</v>
      </c>
      <c r="AZ19">
        <v>3</v>
      </c>
    </row>
    <row r="20" spans="1:52" x14ac:dyDescent="0.25">
      <c r="A20">
        <v>0.57999999999999996</v>
      </c>
      <c r="B20">
        <v>1</v>
      </c>
      <c r="C20">
        <f t="shared" si="0"/>
        <v>3.3052606528550843E-6</v>
      </c>
      <c r="D20">
        <v>0.7</v>
      </c>
      <c r="E20">
        <v>1324</v>
      </c>
      <c r="F20">
        <f t="shared" si="1"/>
        <v>2.1550776983639964E-3</v>
      </c>
      <c r="H20">
        <v>0.72</v>
      </c>
      <c r="I20">
        <v>253</v>
      </c>
      <c r="J20">
        <f t="shared" si="2"/>
        <v>2.2754868012771507E-3</v>
      </c>
      <c r="X20" t="s">
        <v>273</v>
      </c>
      <c r="Y20">
        <v>65995371</v>
      </c>
      <c r="Z20">
        <v>1346</v>
      </c>
      <c r="AA20" t="str">
        <f t="shared" si="3"/>
        <v/>
      </c>
      <c r="AP20" cm="1">
        <f t="array" ref="AP20">MIN(ABS(AR20-$Y$7:$Y$38))</f>
        <v>2943100</v>
      </c>
      <c r="AQ20" t="s">
        <v>273</v>
      </c>
      <c r="AR20">
        <v>13824087</v>
      </c>
      <c r="AS20" t="s">
        <v>138</v>
      </c>
      <c r="AT20">
        <v>3358</v>
      </c>
      <c r="AU20">
        <v>1</v>
      </c>
      <c r="AV20" t="s">
        <v>274</v>
      </c>
      <c r="AW20" s="99" t="s">
        <v>275</v>
      </c>
      <c r="AX20">
        <v>38</v>
      </c>
      <c r="AY20">
        <v>21</v>
      </c>
      <c r="AZ20">
        <v>2</v>
      </c>
    </row>
    <row r="21" spans="1:52" x14ac:dyDescent="0.25">
      <c r="A21">
        <v>0.59</v>
      </c>
      <c r="B21">
        <v>2</v>
      </c>
      <c r="C21">
        <f t="shared" si="0"/>
        <v>6.6105213057101687E-6</v>
      </c>
      <c r="D21">
        <v>0.71</v>
      </c>
      <c r="E21">
        <v>1785</v>
      </c>
      <c r="F21">
        <f t="shared" si="1"/>
        <v>2.9054484075375633E-3</v>
      </c>
      <c r="H21">
        <v>0.73</v>
      </c>
      <c r="I21">
        <v>439</v>
      </c>
      <c r="J21">
        <f t="shared" si="2"/>
        <v>3.9483743310698384E-3</v>
      </c>
      <c r="X21" t="s">
        <v>273</v>
      </c>
      <c r="Y21">
        <v>71973370</v>
      </c>
      <c r="Z21">
        <v>479</v>
      </c>
      <c r="AA21" t="str">
        <f t="shared" si="3"/>
        <v/>
      </c>
      <c r="AP21" cm="1">
        <f t="array" ref="AP21">MIN(ABS(AR21-$Y$7:$Y$38))</f>
        <v>1722761</v>
      </c>
      <c r="AQ21" t="s">
        <v>273</v>
      </c>
      <c r="AR21">
        <v>15044426</v>
      </c>
      <c r="AS21" t="s">
        <v>138</v>
      </c>
      <c r="AT21">
        <v>9039</v>
      </c>
      <c r="AU21">
        <v>1</v>
      </c>
      <c r="AV21" t="s">
        <v>274</v>
      </c>
      <c r="AW21" s="99" t="s">
        <v>275</v>
      </c>
      <c r="AX21">
        <v>14</v>
      </c>
      <c r="AY21">
        <v>16</v>
      </c>
      <c r="AZ21">
        <v>3</v>
      </c>
    </row>
    <row r="22" spans="1:52" x14ac:dyDescent="0.25">
      <c r="A22">
        <v>0.6</v>
      </c>
      <c r="B22">
        <v>6</v>
      </c>
      <c r="C22">
        <f t="shared" si="0"/>
        <v>1.9831563917130504E-5</v>
      </c>
      <c r="D22">
        <v>0.72</v>
      </c>
      <c r="E22">
        <v>2333</v>
      </c>
      <c r="F22">
        <f t="shared" si="1"/>
        <v>3.7974292071625408E-3</v>
      </c>
      <c r="H22">
        <v>0.74</v>
      </c>
      <c r="I22">
        <v>595</v>
      </c>
      <c r="J22">
        <f t="shared" si="2"/>
        <v>5.3514412915411248E-3</v>
      </c>
      <c r="X22" t="s">
        <v>273</v>
      </c>
      <c r="Y22">
        <v>74671184</v>
      </c>
      <c r="Z22">
        <v>451</v>
      </c>
      <c r="AA22">
        <f t="shared" si="3"/>
        <v>1</v>
      </c>
      <c r="AB22">
        <v>74671175</v>
      </c>
      <c r="AC22">
        <v>439</v>
      </c>
      <c r="AF22" t="s">
        <v>273</v>
      </c>
      <c r="AG22">
        <v>74671186</v>
      </c>
      <c r="AH22" t="s">
        <v>138</v>
      </c>
      <c r="AI22">
        <v>441</v>
      </c>
      <c r="AJ22">
        <v>2</v>
      </c>
      <c r="AK22" t="s">
        <v>274</v>
      </c>
      <c r="AL22" s="99" t="s">
        <v>277</v>
      </c>
      <c r="AM22">
        <v>27</v>
      </c>
      <c r="AN22">
        <v>17</v>
      </c>
      <c r="AO22">
        <v>2</v>
      </c>
      <c r="AP22" cm="1">
        <f t="array" ref="AP22">MIN(ABS(AR22-$Y$7:$Y$38))</f>
        <v>1324466</v>
      </c>
      <c r="AQ22" t="s">
        <v>273</v>
      </c>
      <c r="AR22">
        <v>15442721</v>
      </c>
      <c r="AS22" t="s">
        <v>138</v>
      </c>
      <c r="AT22">
        <v>4642</v>
      </c>
      <c r="AU22">
        <v>1</v>
      </c>
      <c r="AV22" t="s">
        <v>274</v>
      </c>
      <c r="AW22" s="99" t="s">
        <v>275</v>
      </c>
      <c r="AX22">
        <v>38</v>
      </c>
      <c r="AY22">
        <v>21</v>
      </c>
      <c r="AZ22">
        <v>2</v>
      </c>
    </row>
    <row r="23" spans="1:52" x14ac:dyDescent="0.25">
      <c r="A23">
        <v>0.61</v>
      </c>
      <c r="B23">
        <v>5</v>
      </c>
      <c r="C23">
        <f t="shared" si="0"/>
        <v>1.6526303264275421E-5</v>
      </c>
      <c r="D23">
        <v>0.73</v>
      </c>
      <c r="E23">
        <v>2997</v>
      </c>
      <c r="F23">
        <f t="shared" si="1"/>
        <v>4.8782234607227326E-3</v>
      </c>
      <c r="H23">
        <v>0.75</v>
      </c>
      <c r="I23">
        <v>912</v>
      </c>
      <c r="J23">
        <f t="shared" si="2"/>
        <v>8.202545307370598E-3</v>
      </c>
      <c r="X23" t="s">
        <v>273</v>
      </c>
      <c r="Y23">
        <v>80525728</v>
      </c>
      <c r="Z23">
        <v>984</v>
      </c>
      <c r="AA23">
        <f t="shared" si="3"/>
        <v>1</v>
      </c>
      <c r="AB23">
        <v>80525729</v>
      </c>
      <c r="AC23">
        <v>957</v>
      </c>
      <c r="AF23" t="s">
        <v>273</v>
      </c>
      <c r="AG23">
        <v>80525733</v>
      </c>
      <c r="AH23" t="s">
        <v>138</v>
      </c>
      <c r="AI23">
        <v>974</v>
      </c>
      <c r="AJ23">
        <v>4</v>
      </c>
      <c r="AK23" t="s">
        <v>274</v>
      </c>
      <c r="AL23" s="99" t="s">
        <v>277</v>
      </c>
      <c r="AM23">
        <v>18</v>
      </c>
      <c r="AN23">
        <v>21</v>
      </c>
      <c r="AO23">
        <v>4</v>
      </c>
      <c r="AP23" cm="1">
        <f t="array" ref="AP23">MIN(ABS(AR23-$Y$7:$Y$38))</f>
        <v>1140069</v>
      </c>
      <c r="AQ23" t="s">
        <v>273</v>
      </c>
      <c r="AR23">
        <v>15627118</v>
      </c>
      <c r="AS23" t="s">
        <v>138</v>
      </c>
      <c r="AT23">
        <v>5194</v>
      </c>
      <c r="AU23">
        <v>1</v>
      </c>
      <c r="AV23" t="s">
        <v>274</v>
      </c>
      <c r="AW23" s="99" t="s">
        <v>275</v>
      </c>
      <c r="AX23">
        <v>35</v>
      </c>
      <c r="AY23">
        <v>20</v>
      </c>
      <c r="AZ23">
        <v>2</v>
      </c>
    </row>
    <row r="24" spans="1:52" x14ac:dyDescent="0.25">
      <c r="A24">
        <v>0.62</v>
      </c>
      <c r="B24">
        <v>6</v>
      </c>
      <c r="C24">
        <f t="shared" si="0"/>
        <v>1.9831563917130504E-5</v>
      </c>
      <c r="D24">
        <v>0.74</v>
      </c>
      <c r="E24">
        <v>4152</v>
      </c>
      <c r="F24">
        <f t="shared" si="1"/>
        <v>6.7582194891293908E-3</v>
      </c>
      <c r="H24">
        <v>0.76</v>
      </c>
      <c r="I24">
        <v>1336</v>
      </c>
      <c r="J24">
        <f t="shared" si="2"/>
        <v>1.2016009353779736E-2</v>
      </c>
      <c r="X24" t="s">
        <v>273</v>
      </c>
      <c r="Y24">
        <v>88212910</v>
      </c>
      <c r="Z24">
        <v>593</v>
      </c>
      <c r="AA24">
        <f t="shared" si="3"/>
        <v>1</v>
      </c>
      <c r="AB24">
        <v>88212911</v>
      </c>
      <c r="AC24">
        <v>577</v>
      </c>
      <c r="AF24" t="s">
        <v>273</v>
      </c>
      <c r="AG24">
        <v>88212921</v>
      </c>
      <c r="AH24" t="s">
        <v>138</v>
      </c>
      <c r="AI24">
        <v>577</v>
      </c>
      <c r="AJ24">
        <v>2</v>
      </c>
      <c r="AK24" t="s">
        <v>274</v>
      </c>
      <c r="AL24" s="99" t="s">
        <v>277</v>
      </c>
      <c r="AM24">
        <v>38</v>
      </c>
      <c r="AN24">
        <v>21</v>
      </c>
      <c r="AO24">
        <v>2</v>
      </c>
      <c r="AP24" cm="1">
        <f t="array" ref="AP24">MIN(ABS(AR24-$Y$7:$Y$38))</f>
        <v>3</v>
      </c>
      <c r="AQ24" t="s">
        <v>273</v>
      </c>
      <c r="AR24">
        <v>16820635</v>
      </c>
      <c r="AS24" t="s">
        <v>138</v>
      </c>
      <c r="AT24">
        <v>1864</v>
      </c>
      <c r="AU24">
        <v>3</v>
      </c>
      <c r="AV24" t="s">
        <v>274</v>
      </c>
      <c r="AW24" s="99" t="s">
        <v>277</v>
      </c>
      <c r="AX24">
        <v>50</v>
      </c>
      <c r="AY24">
        <v>29</v>
      </c>
      <c r="AZ24">
        <v>3</v>
      </c>
    </row>
    <row r="25" spans="1:52" x14ac:dyDescent="0.25">
      <c r="A25">
        <v>0.63</v>
      </c>
      <c r="B25">
        <v>2</v>
      </c>
      <c r="C25">
        <f t="shared" si="0"/>
        <v>6.6105213057101687E-6</v>
      </c>
      <c r="D25">
        <v>0.75</v>
      </c>
      <c r="E25">
        <v>5365</v>
      </c>
      <c r="F25">
        <f t="shared" si="1"/>
        <v>8.7326222445036558E-3</v>
      </c>
      <c r="H25">
        <v>0.77</v>
      </c>
      <c r="I25">
        <v>1886</v>
      </c>
      <c r="J25">
        <f t="shared" si="2"/>
        <v>1.696271979133876E-2</v>
      </c>
      <c r="X25" t="s">
        <v>273</v>
      </c>
      <c r="Y25">
        <v>90862476</v>
      </c>
      <c r="Z25">
        <v>638</v>
      </c>
      <c r="AA25" t="str">
        <f t="shared" si="3"/>
        <v/>
      </c>
      <c r="AP25" cm="1">
        <f t="array" ref="AP25">MIN(ABS(AR25-$Y$7:$Y$38))</f>
        <v>1</v>
      </c>
      <c r="AQ25" t="s">
        <v>273</v>
      </c>
      <c r="AR25">
        <v>17963566</v>
      </c>
      <c r="AS25" t="s">
        <v>138</v>
      </c>
      <c r="AT25">
        <v>1555</v>
      </c>
      <c r="AU25">
        <v>3</v>
      </c>
      <c r="AV25" t="s">
        <v>274</v>
      </c>
      <c r="AW25" s="99" t="s">
        <v>277</v>
      </c>
      <c r="AX25">
        <v>60</v>
      </c>
      <c r="AY25">
        <v>35</v>
      </c>
      <c r="AZ25">
        <v>3</v>
      </c>
    </row>
    <row r="26" spans="1:52" x14ac:dyDescent="0.25">
      <c r="A26">
        <v>0.64</v>
      </c>
      <c r="B26">
        <v>5</v>
      </c>
      <c r="C26">
        <f t="shared" si="0"/>
        <v>1.6526303264275421E-5</v>
      </c>
      <c r="D26">
        <v>0.76</v>
      </c>
      <c r="E26">
        <v>5861</v>
      </c>
      <c r="F26">
        <f t="shared" si="1"/>
        <v>9.5399625302956068E-3</v>
      </c>
      <c r="H26">
        <v>0.78</v>
      </c>
      <c r="I26">
        <v>2601</v>
      </c>
      <c r="J26">
        <f t="shared" si="2"/>
        <v>2.3393443360165491E-2</v>
      </c>
      <c r="X26" t="s">
        <v>273</v>
      </c>
      <c r="Y26">
        <v>98128246</v>
      </c>
      <c r="Z26">
        <v>719</v>
      </c>
      <c r="AA26">
        <f t="shared" si="3"/>
        <v>1</v>
      </c>
      <c r="AB26">
        <v>98128248</v>
      </c>
      <c r="AC26">
        <v>709</v>
      </c>
      <c r="AF26" t="s">
        <v>273</v>
      </c>
      <c r="AG26">
        <v>98128247</v>
      </c>
      <c r="AH26" t="s">
        <v>138</v>
      </c>
      <c r="AI26">
        <v>708</v>
      </c>
      <c r="AJ26">
        <v>3</v>
      </c>
      <c r="AK26" t="s">
        <v>274</v>
      </c>
      <c r="AL26" s="99" t="s">
        <v>277</v>
      </c>
      <c r="AM26">
        <v>28</v>
      </c>
      <c r="AN26">
        <v>21</v>
      </c>
      <c r="AO26">
        <v>3</v>
      </c>
      <c r="AP26" cm="1">
        <f t="array" ref="AP26">MIN(ABS(AR26-$Y$7:$Y$38))</f>
        <v>3</v>
      </c>
      <c r="AQ26" t="s">
        <v>273</v>
      </c>
      <c r="AR26">
        <v>18924969</v>
      </c>
      <c r="AS26" t="s">
        <v>138</v>
      </c>
      <c r="AT26">
        <v>413</v>
      </c>
      <c r="AU26">
        <v>5</v>
      </c>
      <c r="AV26" t="s">
        <v>274</v>
      </c>
      <c r="AW26" s="99" t="s">
        <v>277</v>
      </c>
      <c r="AX26">
        <v>5</v>
      </c>
      <c r="AY26">
        <v>20</v>
      </c>
      <c r="AZ26">
        <v>5</v>
      </c>
    </row>
    <row r="27" spans="1:52" x14ac:dyDescent="0.25">
      <c r="A27">
        <v>0.65</v>
      </c>
      <c r="B27">
        <v>7</v>
      </c>
      <c r="C27">
        <f t="shared" si="0"/>
        <v>2.3136824569985588E-5</v>
      </c>
      <c r="D27">
        <v>0.77</v>
      </c>
      <c r="E27">
        <v>4840</v>
      </c>
      <c r="F27">
        <f t="shared" si="1"/>
        <v>7.8780785952279036E-3</v>
      </c>
      <c r="H27">
        <v>0.79</v>
      </c>
      <c r="I27">
        <v>3489</v>
      </c>
      <c r="J27">
        <f t="shared" si="2"/>
        <v>3.1380132212078971E-2</v>
      </c>
      <c r="X27" t="s">
        <v>273</v>
      </c>
      <c r="Y27">
        <v>98727499</v>
      </c>
      <c r="Z27">
        <v>1066</v>
      </c>
      <c r="AA27" t="str">
        <f t="shared" si="3"/>
        <v/>
      </c>
      <c r="AP27" cm="1">
        <f t="array" ref="AP27">MIN(ABS(AR27-$Y$7:$Y$38))</f>
        <v>916369</v>
      </c>
      <c r="AQ27" t="s">
        <v>273</v>
      </c>
      <c r="AR27">
        <v>19841335</v>
      </c>
      <c r="AS27" t="s">
        <v>138</v>
      </c>
      <c r="AT27">
        <v>20302</v>
      </c>
      <c r="AU27">
        <v>1</v>
      </c>
      <c r="AV27" t="s">
        <v>274</v>
      </c>
      <c r="AW27" s="99" t="s">
        <v>278</v>
      </c>
      <c r="AX27">
        <v>3</v>
      </c>
      <c r="AY27">
        <v>13</v>
      </c>
      <c r="AZ27">
        <v>4</v>
      </c>
    </row>
    <row r="28" spans="1:52" x14ac:dyDescent="0.25">
      <c r="A28">
        <v>0.66</v>
      </c>
      <c r="B28">
        <v>7</v>
      </c>
      <c r="C28">
        <f t="shared" si="0"/>
        <v>2.3136824569985588E-5</v>
      </c>
      <c r="D28">
        <v>0.78</v>
      </c>
      <c r="E28">
        <v>4406</v>
      </c>
      <c r="F28">
        <f t="shared" si="1"/>
        <v>7.1716558451599462E-3</v>
      </c>
      <c r="H28">
        <v>0.8</v>
      </c>
      <c r="I28">
        <v>2792</v>
      </c>
      <c r="J28">
        <f t="shared" si="2"/>
        <v>2.5111300984845077E-2</v>
      </c>
      <c r="X28" t="s">
        <v>279</v>
      </c>
      <c r="Y28">
        <v>263820</v>
      </c>
      <c r="Z28">
        <v>312</v>
      </c>
      <c r="AA28">
        <f t="shared" si="3"/>
        <v>1</v>
      </c>
      <c r="AB28">
        <v>263813</v>
      </c>
      <c r="AC28">
        <v>305</v>
      </c>
      <c r="AP28" cm="1">
        <f t="array" ref="AP28">MIN(ABS(AR28-$Y$7:$Y$38))</f>
        <v>1460399</v>
      </c>
      <c r="AQ28" t="s">
        <v>273</v>
      </c>
      <c r="AR28">
        <v>20385365</v>
      </c>
      <c r="AS28" t="s">
        <v>138</v>
      </c>
      <c r="AT28">
        <v>8612</v>
      </c>
      <c r="AU28">
        <v>1</v>
      </c>
      <c r="AV28" t="s">
        <v>274</v>
      </c>
      <c r="AW28" s="99" t="s">
        <v>275</v>
      </c>
      <c r="AX28">
        <v>22</v>
      </c>
      <c r="AY28">
        <v>19</v>
      </c>
      <c r="AZ28">
        <v>3</v>
      </c>
    </row>
    <row r="29" spans="1:52" x14ac:dyDescent="0.25">
      <c r="A29">
        <v>0.67</v>
      </c>
      <c r="B29">
        <v>18</v>
      </c>
      <c r="C29">
        <f t="shared" si="0"/>
        <v>5.9494691751391516E-5</v>
      </c>
      <c r="D29">
        <v>0.79</v>
      </c>
      <c r="E29">
        <v>4204</v>
      </c>
      <c r="F29">
        <f t="shared" si="1"/>
        <v>6.8428600029624177E-3</v>
      </c>
      <c r="H29">
        <v>0.81</v>
      </c>
      <c r="I29">
        <v>571</v>
      </c>
      <c r="J29">
        <f t="shared" si="2"/>
        <v>5.1355848360840044E-3</v>
      </c>
      <c r="X29" t="s">
        <v>279</v>
      </c>
      <c r="Y29">
        <v>369154</v>
      </c>
      <c r="Z29">
        <v>451</v>
      </c>
      <c r="AA29">
        <f t="shared" si="3"/>
        <v>1</v>
      </c>
      <c r="AB29">
        <v>369155</v>
      </c>
      <c r="AC29">
        <v>442</v>
      </c>
      <c r="AF29" t="s">
        <v>279</v>
      </c>
      <c r="AG29">
        <v>369163</v>
      </c>
      <c r="AH29" t="s">
        <v>138</v>
      </c>
      <c r="AI29">
        <v>442</v>
      </c>
      <c r="AJ29">
        <v>3</v>
      </c>
      <c r="AK29" t="s">
        <v>274</v>
      </c>
      <c r="AL29" s="99" t="s">
        <v>277</v>
      </c>
      <c r="AM29">
        <v>34</v>
      </c>
      <c r="AN29">
        <v>23</v>
      </c>
      <c r="AO29">
        <v>3</v>
      </c>
      <c r="AP29" cm="1">
        <f t="array" ref="AP29">MIN(ABS(AR29-$Y$7:$Y$38))</f>
        <v>2199769</v>
      </c>
      <c r="AQ29" t="s">
        <v>273</v>
      </c>
      <c r="AR29">
        <v>21241857</v>
      </c>
      <c r="AS29" t="s">
        <v>138</v>
      </c>
      <c r="AT29">
        <v>3771</v>
      </c>
      <c r="AU29">
        <v>1</v>
      </c>
      <c r="AV29" t="s">
        <v>274</v>
      </c>
      <c r="AW29" s="99" t="s">
        <v>275</v>
      </c>
      <c r="AX29">
        <v>55</v>
      </c>
      <c r="AY29">
        <v>27</v>
      </c>
      <c r="AZ29">
        <v>2</v>
      </c>
    </row>
    <row r="30" spans="1:52" x14ac:dyDescent="0.25">
      <c r="A30">
        <v>0.68</v>
      </c>
      <c r="B30">
        <v>24</v>
      </c>
      <c r="C30">
        <f t="shared" si="0"/>
        <v>7.9326255668522017E-5</v>
      </c>
      <c r="D30">
        <v>0.8</v>
      </c>
      <c r="E30">
        <v>4176</v>
      </c>
      <c r="F30">
        <f t="shared" si="1"/>
        <v>6.7972843416677113E-3</v>
      </c>
      <c r="H30">
        <v>0.82</v>
      </c>
      <c r="I30">
        <v>1288</v>
      </c>
      <c r="J30">
        <f t="shared" si="2"/>
        <v>1.1584296442865495E-2</v>
      </c>
      <c r="X30" t="s">
        <v>279</v>
      </c>
      <c r="Y30">
        <v>4156098</v>
      </c>
      <c r="Z30">
        <v>621</v>
      </c>
      <c r="AA30">
        <f t="shared" si="3"/>
        <v>1</v>
      </c>
      <c r="AB30">
        <v>4156102</v>
      </c>
      <c r="AC30">
        <v>617</v>
      </c>
      <c r="AF30" t="s">
        <v>279</v>
      </c>
      <c r="AG30">
        <v>4156104</v>
      </c>
      <c r="AH30" t="s">
        <v>138</v>
      </c>
      <c r="AI30">
        <v>620</v>
      </c>
      <c r="AJ30">
        <v>2</v>
      </c>
      <c r="AK30" t="s">
        <v>274</v>
      </c>
      <c r="AL30" s="99" t="s">
        <v>277</v>
      </c>
      <c r="AM30">
        <v>30</v>
      </c>
      <c r="AN30">
        <v>18</v>
      </c>
      <c r="AO30">
        <v>2</v>
      </c>
      <c r="AP30" cm="1">
        <f t="array" ref="AP30">MIN(ABS(AR30-$Y$7:$Y$38))</f>
        <v>1507931</v>
      </c>
      <c r="AQ30" t="s">
        <v>273</v>
      </c>
      <c r="AR30">
        <v>21933695</v>
      </c>
      <c r="AS30" t="s">
        <v>138</v>
      </c>
      <c r="AT30">
        <v>6362</v>
      </c>
      <c r="AU30">
        <v>1</v>
      </c>
      <c r="AV30" t="s">
        <v>274</v>
      </c>
      <c r="AW30" s="99" t="s">
        <v>275</v>
      </c>
      <c r="AX30">
        <v>38</v>
      </c>
      <c r="AY30">
        <v>21</v>
      </c>
      <c r="AZ30">
        <v>2</v>
      </c>
    </row>
    <row r="31" spans="1:52" x14ac:dyDescent="0.25">
      <c r="A31">
        <v>0.69</v>
      </c>
      <c r="B31">
        <v>28</v>
      </c>
      <c r="C31">
        <f t="shared" si="0"/>
        <v>9.2547298279942351E-5</v>
      </c>
      <c r="D31">
        <v>0.81</v>
      </c>
      <c r="E31">
        <v>4509</v>
      </c>
      <c r="F31">
        <f t="shared" si="1"/>
        <v>7.3393091706369035E-3</v>
      </c>
      <c r="H31">
        <v>0.83</v>
      </c>
      <c r="I31">
        <v>5394</v>
      </c>
      <c r="J31">
        <f t="shared" si="2"/>
        <v>4.8513738363987945E-2</v>
      </c>
      <c r="O31">
        <v>4594914947</v>
      </c>
      <c r="X31" t="s">
        <v>279</v>
      </c>
      <c r="Y31">
        <v>4362529</v>
      </c>
      <c r="Z31">
        <v>182</v>
      </c>
      <c r="AA31">
        <f t="shared" si="3"/>
        <v>1</v>
      </c>
      <c r="AB31">
        <v>4362530</v>
      </c>
      <c r="AC31">
        <v>178</v>
      </c>
      <c r="AF31" t="s">
        <v>279</v>
      </c>
      <c r="AG31">
        <v>4362537</v>
      </c>
      <c r="AH31" t="s">
        <v>138</v>
      </c>
      <c r="AI31">
        <v>178</v>
      </c>
      <c r="AJ31">
        <v>3</v>
      </c>
      <c r="AK31" t="s">
        <v>274</v>
      </c>
      <c r="AL31" s="99" t="s">
        <v>277</v>
      </c>
      <c r="AM31">
        <v>45</v>
      </c>
      <c r="AN31">
        <v>27</v>
      </c>
      <c r="AO31">
        <v>3</v>
      </c>
      <c r="AP31" cm="1">
        <f t="array" ref="AP31">MIN(ABS(AR31-$Y$7:$Y$38))</f>
        <v>1044642</v>
      </c>
      <c r="AQ31" t="s">
        <v>273</v>
      </c>
      <c r="AR31">
        <v>22396984</v>
      </c>
      <c r="AS31" t="s">
        <v>138</v>
      </c>
      <c r="AT31">
        <v>109</v>
      </c>
      <c r="AU31">
        <v>2</v>
      </c>
      <c r="AV31" t="s">
        <v>276</v>
      </c>
      <c r="AW31" s="99" t="s">
        <v>277</v>
      </c>
      <c r="AX31">
        <v>41</v>
      </c>
      <c r="AY31">
        <v>22</v>
      </c>
      <c r="AZ31">
        <v>2</v>
      </c>
    </row>
    <row r="32" spans="1:52" x14ac:dyDescent="0.25">
      <c r="A32">
        <v>0.7</v>
      </c>
      <c r="B32">
        <v>38</v>
      </c>
      <c r="C32">
        <f t="shared" si="0"/>
        <v>1.2559990480849319E-4</v>
      </c>
      <c r="D32">
        <v>0.82</v>
      </c>
      <c r="E32">
        <v>5035</v>
      </c>
      <c r="F32">
        <f t="shared" si="1"/>
        <v>8.195480522101754E-3</v>
      </c>
      <c r="H32">
        <v>0.84</v>
      </c>
      <c r="I32">
        <v>8418</v>
      </c>
      <c r="J32">
        <f t="shared" si="2"/>
        <v>7.5711651751585202E-2</v>
      </c>
      <c r="O32">
        <v>3063294956</v>
      </c>
      <c r="X32" t="s">
        <v>279</v>
      </c>
      <c r="Y32">
        <v>17252293</v>
      </c>
      <c r="Z32">
        <v>3062</v>
      </c>
      <c r="AA32">
        <f t="shared" si="3"/>
        <v>1</v>
      </c>
      <c r="AB32">
        <v>17252294</v>
      </c>
      <c r="AC32">
        <v>3035</v>
      </c>
      <c r="AP32" cm="1">
        <f t="array" ref="AP32">MIN(ABS(AR32-$Y$7:$Y$38))</f>
        <v>219385</v>
      </c>
      <c r="AQ32" t="s">
        <v>273</v>
      </c>
      <c r="AR32">
        <v>23661011</v>
      </c>
      <c r="AS32" t="s">
        <v>138</v>
      </c>
      <c r="AT32">
        <v>2702</v>
      </c>
      <c r="AU32">
        <v>1</v>
      </c>
      <c r="AV32" t="s">
        <v>274</v>
      </c>
      <c r="AW32" s="99" t="s">
        <v>275</v>
      </c>
      <c r="AX32">
        <v>41</v>
      </c>
      <c r="AY32">
        <v>22</v>
      </c>
      <c r="AZ32">
        <v>2</v>
      </c>
    </row>
    <row r="33" spans="1:52" x14ac:dyDescent="0.25">
      <c r="A33">
        <v>0.71</v>
      </c>
      <c r="B33">
        <v>23</v>
      </c>
      <c r="C33">
        <f t="shared" si="0"/>
        <v>7.6020995015666941E-5</v>
      </c>
      <c r="D33">
        <v>0.83</v>
      </c>
      <c r="E33">
        <v>6051</v>
      </c>
      <c r="F33">
        <f t="shared" si="1"/>
        <v>9.8492259462239756E-3</v>
      </c>
      <c r="H33">
        <v>0.85</v>
      </c>
      <c r="I33">
        <v>12183</v>
      </c>
      <c r="J33">
        <f t="shared" si="2"/>
        <v>0.10957413320142105</v>
      </c>
      <c r="O33">
        <v>2449466990</v>
      </c>
      <c r="X33" t="s">
        <v>279</v>
      </c>
      <c r="Y33">
        <v>17259569</v>
      </c>
      <c r="Z33">
        <v>7000</v>
      </c>
      <c r="AA33">
        <f t="shared" si="3"/>
        <v>1</v>
      </c>
      <c r="AB33">
        <v>17259563</v>
      </c>
      <c r="AC33">
        <v>7000</v>
      </c>
      <c r="AP33" cm="1">
        <f t="array" ref="AP33">MIN(ABS(AR33-$Y$7:$Y$38))</f>
        <v>1363424</v>
      </c>
      <c r="AQ33" t="s">
        <v>273</v>
      </c>
      <c r="AR33">
        <v>25731090</v>
      </c>
      <c r="AS33" t="s">
        <v>138</v>
      </c>
      <c r="AT33">
        <v>102</v>
      </c>
      <c r="AU33">
        <v>2</v>
      </c>
      <c r="AV33" t="s">
        <v>276</v>
      </c>
      <c r="AW33" s="99" t="s">
        <v>277</v>
      </c>
      <c r="AX33">
        <v>38</v>
      </c>
      <c r="AY33">
        <v>21</v>
      </c>
      <c r="AZ33">
        <v>2</v>
      </c>
    </row>
    <row r="34" spans="1:52" x14ac:dyDescent="0.25">
      <c r="A34">
        <v>0.72</v>
      </c>
      <c r="B34">
        <v>41</v>
      </c>
      <c r="C34">
        <f t="shared" si="0"/>
        <v>1.3551568676705846E-4</v>
      </c>
      <c r="D34">
        <v>0.84</v>
      </c>
      <c r="E34">
        <v>6984</v>
      </c>
      <c r="F34">
        <f t="shared" si="1"/>
        <v>1.1367872088651173E-2</v>
      </c>
      <c r="H34">
        <v>0.86</v>
      </c>
      <c r="I34">
        <v>15878</v>
      </c>
      <c r="J34">
        <f t="shared" si="2"/>
        <v>0.14280703332284031</v>
      </c>
      <c r="X34" t="s">
        <v>279</v>
      </c>
      <c r="Y34">
        <v>17263983</v>
      </c>
      <c r="Z34">
        <v>3426</v>
      </c>
      <c r="AA34">
        <f t="shared" si="3"/>
        <v>1</v>
      </c>
      <c r="AB34">
        <v>17263981</v>
      </c>
      <c r="AC34">
        <v>3389</v>
      </c>
      <c r="AF34" t="s">
        <v>279</v>
      </c>
      <c r="AG34">
        <v>17263973</v>
      </c>
      <c r="AH34" t="s">
        <v>138</v>
      </c>
      <c r="AI34">
        <v>3406</v>
      </c>
      <c r="AJ34">
        <v>2</v>
      </c>
      <c r="AK34" t="s">
        <v>274</v>
      </c>
      <c r="AL34" s="99" t="s">
        <v>278</v>
      </c>
      <c r="AM34">
        <v>1</v>
      </c>
      <c r="AN34">
        <v>21</v>
      </c>
      <c r="AO34">
        <v>6</v>
      </c>
      <c r="AP34" cm="1">
        <f t="array" ref="AP34">MIN(ABS(AR34-$Y$7:$Y$38))</f>
        <v>535665</v>
      </c>
      <c r="AQ34" t="s">
        <v>273</v>
      </c>
      <c r="AR34">
        <v>27630187</v>
      </c>
      <c r="AS34" t="s">
        <v>138</v>
      </c>
      <c r="AT34">
        <v>8183</v>
      </c>
      <c r="AU34">
        <v>1</v>
      </c>
      <c r="AV34" t="s">
        <v>274</v>
      </c>
      <c r="AW34" s="99" t="s">
        <v>275</v>
      </c>
      <c r="AX34">
        <v>22</v>
      </c>
      <c r="AY34">
        <v>19</v>
      </c>
      <c r="AZ34">
        <v>3</v>
      </c>
    </row>
    <row r="35" spans="1:52" x14ac:dyDescent="0.25">
      <c r="A35">
        <v>0.73</v>
      </c>
      <c r="B35">
        <v>47</v>
      </c>
      <c r="C35">
        <f t="shared" si="0"/>
        <v>1.5534725068418894E-4</v>
      </c>
      <c r="D35">
        <v>0.85</v>
      </c>
      <c r="E35">
        <v>8563</v>
      </c>
      <c r="F35">
        <f t="shared" si="1"/>
        <v>1.393801384523482E-2</v>
      </c>
      <c r="H35">
        <v>0.87</v>
      </c>
      <c r="I35">
        <v>19123</v>
      </c>
      <c r="J35">
        <f t="shared" si="2"/>
        <v>0.17199262490443853</v>
      </c>
      <c r="X35" t="s">
        <v>279</v>
      </c>
      <c r="Y35">
        <v>23441626</v>
      </c>
      <c r="Z35">
        <v>253</v>
      </c>
      <c r="AA35" t="str">
        <f t="shared" si="3"/>
        <v/>
      </c>
      <c r="AP35" cm="1">
        <f t="array" ref="AP35">MIN(ABS(AR35-$Y$7:$Y$38))</f>
        <v>1606263</v>
      </c>
      <c r="AQ35" t="s">
        <v>273</v>
      </c>
      <c r="AR35">
        <v>28714296</v>
      </c>
      <c r="AS35" t="s">
        <v>138</v>
      </c>
      <c r="AT35">
        <v>100</v>
      </c>
      <c r="AU35">
        <v>2</v>
      </c>
      <c r="AV35" t="s">
        <v>274</v>
      </c>
      <c r="AW35" s="99" t="s">
        <v>277</v>
      </c>
      <c r="AX35">
        <v>38</v>
      </c>
      <c r="AY35">
        <v>21</v>
      </c>
      <c r="AZ35">
        <v>2</v>
      </c>
    </row>
    <row r="36" spans="1:52" x14ac:dyDescent="0.25">
      <c r="A36">
        <v>0.74</v>
      </c>
      <c r="B36">
        <v>52</v>
      </c>
      <c r="C36">
        <f t="shared" si="0"/>
        <v>1.7187355394846437E-4</v>
      </c>
      <c r="D36">
        <v>0.86</v>
      </c>
      <c r="E36">
        <v>10688</v>
      </c>
      <c r="F36">
        <f t="shared" si="1"/>
        <v>1.7396880997065253E-2</v>
      </c>
      <c r="H36">
        <v>0.88</v>
      </c>
      <c r="I36">
        <v>23248</v>
      </c>
      <c r="J36">
        <f t="shared" si="2"/>
        <v>0.20909295318613122</v>
      </c>
      <c r="N36">
        <f>3/25</f>
        <v>0.12</v>
      </c>
      <c r="O36">
        <f>8/33</f>
        <v>0.24242424242424243</v>
      </c>
      <c r="X36" t="s">
        <v>279</v>
      </c>
      <c r="Y36">
        <v>27094522</v>
      </c>
      <c r="Z36">
        <v>6079</v>
      </c>
      <c r="AA36">
        <f t="shared" si="3"/>
        <v>1</v>
      </c>
      <c r="AB36">
        <v>27094510</v>
      </c>
      <c r="AC36">
        <v>5982</v>
      </c>
      <c r="AF36" t="s">
        <v>279</v>
      </c>
      <c r="AG36">
        <v>27094524</v>
      </c>
      <c r="AH36" t="s">
        <v>138</v>
      </c>
      <c r="AI36">
        <v>6020</v>
      </c>
      <c r="AJ36">
        <v>1</v>
      </c>
      <c r="AK36" t="s">
        <v>274</v>
      </c>
      <c r="AL36" s="99" t="s">
        <v>275</v>
      </c>
      <c r="AM36">
        <v>44</v>
      </c>
      <c r="AN36">
        <v>23</v>
      </c>
      <c r="AO36">
        <v>2</v>
      </c>
      <c r="AP36" cm="1">
        <f t="array" ref="AP36">MIN(ABS(AR36-$Y$7:$Y$38))</f>
        <v>1477572</v>
      </c>
      <c r="AQ36" t="s">
        <v>273</v>
      </c>
      <c r="AR36">
        <v>28842987</v>
      </c>
      <c r="AS36" t="s">
        <v>138</v>
      </c>
      <c r="AT36">
        <v>92</v>
      </c>
      <c r="AU36">
        <v>2</v>
      </c>
      <c r="AV36" t="s">
        <v>276</v>
      </c>
      <c r="AW36" s="99" t="s">
        <v>277</v>
      </c>
      <c r="AX36">
        <v>46</v>
      </c>
      <c r="AY36">
        <v>24</v>
      </c>
      <c r="AZ36">
        <v>2</v>
      </c>
    </row>
    <row r="37" spans="1:52" x14ac:dyDescent="0.25">
      <c r="A37">
        <v>0.75</v>
      </c>
      <c r="B37">
        <v>51</v>
      </c>
      <c r="C37">
        <f t="shared" si="0"/>
        <v>1.6856829329560928E-4</v>
      </c>
      <c r="D37">
        <v>0.87</v>
      </c>
      <c r="E37">
        <v>13385</v>
      </c>
      <c r="F37">
        <f t="shared" si="1"/>
        <v>2.1786793801058982E-2</v>
      </c>
      <c r="H37">
        <v>0.89</v>
      </c>
      <c r="I37">
        <v>9477</v>
      </c>
      <c r="J37">
        <f t="shared" si="2"/>
        <v>8.5236317848630658E-2</v>
      </c>
      <c r="N37" t="s">
        <v>280</v>
      </c>
      <c r="X37" t="s">
        <v>279</v>
      </c>
      <c r="Y37">
        <v>30320559</v>
      </c>
      <c r="Z37">
        <v>1594</v>
      </c>
      <c r="AA37">
        <f t="shared" si="3"/>
        <v>1</v>
      </c>
      <c r="AB37">
        <v>30320560</v>
      </c>
      <c r="AC37">
        <v>1557</v>
      </c>
      <c r="AF37" t="s">
        <v>279</v>
      </c>
      <c r="AG37">
        <v>30320568</v>
      </c>
      <c r="AH37" t="s">
        <v>138</v>
      </c>
      <c r="AI37">
        <v>1559</v>
      </c>
      <c r="AJ37">
        <v>3</v>
      </c>
      <c r="AK37" t="s">
        <v>274</v>
      </c>
      <c r="AL37" s="99" t="s">
        <v>277</v>
      </c>
      <c r="AM37">
        <v>53</v>
      </c>
      <c r="AN37">
        <v>30</v>
      </c>
      <c r="AO37">
        <v>3</v>
      </c>
      <c r="AP37" cm="1">
        <f t="array" ref="AP37">MIN(ABS(AR37-$Y$7:$Y$38))</f>
        <v>606381</v>
      </c>
      <c r="AQ37" t="s">
        <v>273</v>
      </c>
      <c r="AR37">
        <v>29714178</v>
      </c>
      <c r="AS37" t="s">
        <v>138</v>
      </c>
      <c r="AT37">
        <v>6717</v>
      </c>
      <c r="AU37">
        <v>1</v>
      </c>
      <c r="AV37" t="s">
        <v>274</v>
      </c>
      <c r="AW37" s="99" t="s">
        <v>275</v>
      </c>
      <c r="AX37">
        <v>22</v>
      </c>
      <c r="AY37">
        <v>19</v>
      </c>
      <c r="AZ37">
        <v>3</v>
      </c>
    </row>
    <row r="38" spans="1:52" x14ac:dyDescent="0.25">
      <c r="A38">
        <v>0.76</v>
      </c>
      <c r="B38">
        <v>50</v>
      </c>
      <c r="C38">
        <f t="shared" si="0"/>
        <v>1.6526303264275422E-4</v>
      </c>
      <c r="D38">
        <v>0.88</v>
      </c>
      <c r="E38">
        <v>17102</v>
      </c>
      <c r="F38">
        <f t="shared" si="1"/>
        <v>2.7836962837931321E-2</v>
      </c>
      <c r="H38">
        <v>0.9</v>
      </c>
      <c r="I38">
        <v>862</v>
      </c>
      <c r="J38">
        <f t="shared" si="2"/>
        <v>7.7528443585015965E-3</v>
      </c>
      <c r="X38" t="s">
        <v>279</v>
      </c>
      <c r="Y38">
        <v>33192156</v>
      </c>
      <c r="Z38">
        <v>3007</v>
      </c>
      <c r="AA38">
        <f t="shared" si="3"/>
        <v>1</v>
      </c>
      <c r="AB38">
        <v>33192161</v>
      </c>
      <c r="AC38">
        <v>2976</v>
      </c>
      <c r="AP38" cm="1">
        <f t="array" ref="AP38">MIN(ABS(AR38-$Y$7:$Y$38))</f>
        <v>944735</v>
      </c>
      <c r="AQ38" t="s">
        <v>273</v>
      </c>
      <c r="AR38">
        <v>32247421</v>
      </c>
      <c r="AS38" t="s">
        <v>138</v>
      </c>
      <c r="AT38">
        <v>6304</v>
      </c>
      <c r="AU38">
        <v>1</v>
      </c>
      <c r="AV38" t="s">
        <v>274</v>
      </c>
      <c r="AW38" s="99" t="s">
        <v>275</v>
      </c>
      <c r="AX38">
        <v>60</v>
      </c>
      <c r="AY38">
        <v>29</v>
      </c>
      <c r="AZ38">
        <v>2</v>
      </c>
    </row>
    <row r="39" spans="1:52" x14ac:dyDescent="0.25">
      <c r="A39">
        <v>0.77</v>
      </c>
      <c r="B39">
        <v>88</v>
      </c>
      <c r="C39">
        <f t="shared" si="0"/>
        <v>2.908629374512474E-4</v>
      </c>
      <c r="D39">
        <v>0.89</v>
      </c>
      <c r="E39">
        <v>22043</v>
      </c>
      <c r="F39">
        <f t="shared" si="1"/>
        <v>3.587943935425799E-2</v>
      </c>
      <c r="H39">
        <v>0.91</v>
      </c>
      <c r="I39">
        <v>165</v>
      </c>
      <c r="J39">
        <f t="shared" si="2"/>
        <v>1.4840131312677069E-3</v>
      </c>
      <c r="AP39" cm="1">
        <f t="array" ref="AP39">MIN(ABS(AR39-$Y$7:$Y$38))</f>
        <v>780133</v>
      </c>
      <c r="AQ39" t="s">
        <v>273</v>
      </c>
      <c r="AR39">
        <v>32412023</v>
      </c>
      <c r="AS39" t="s">
        <v>138</v>
      </c>
      <c r="AT39">
        <v>3227</v>
      </c>
      <c r="AU39">
        <v>1</v>
      </c>
      <c r="AV39" t="s">
        <v>274</v>
      </c>
      <c r="AW39" s="99" t="s">
        <v>275</v>
      </c>
      <c r="AX39">
        <v>35</v>
      </c>
      <c r="AY39">
        <v>20</v>
      </c>
      <c r="AZ39">
        <v>2</v>
      </c>
    </row>
    <row r="40" spans="1:52" x14ac:dyDescent="0.25">
      <c r="A40">
        <v>0.78</v>
      </c>
      <c r="B40">
        <v>133</v>
      </c>
      <c r="C40">
        <f t="shared" si="0"/>
        <v>4.3959966682972619E-4</v>
      </c>
      <c r="D40">
        <v>0.9</v>
      </c>
      <c r="E40">
        <v>28397</v>
      </c>
      <c r="F40">
        <f t="shared" si="1"/>
        <v>4.6221859063778258E-2</v>
      </c>
      <c r="H40">
        <v>0.92</v>
      </c>
      <c r="I40">
        <v>44</v>
      </c>
      <c r="J40">
        <f t="shared" si="2"/>
        <v>3.9573683500472188E-4</v>
      </c>
      <c r="X40" t="s">
        <v>281</v>
      </c>
      <c r="Z40">
        <v>32</v>
      </c>
      <c r="AA40">
        <f>SUM(AA7:AA38)</f>
        <v>19</v>
      </c>
      <c r="AD40">
        <f>SUM(AD7:AD38)</f>
        <v>0</v>
      </c>
      <c r="AP40" cm="1">
        <f t="array" ref="AP40">MIN(ABS(AR40-$Y$7:$Y$38))</f>
        <v>609289</v>
      </c>
      <c r="AQ40" t="s">
        <v>273</v>
      </c>
      <c r="AR40">
        <v>32582867</v>
      </c>
      <c r="AS40" t="s">
        <v>138</v>
      </c>
      <c r="AT40">
        <v>5108</v>
      </c>
      <c r="AU40">
        <v>1</v>
      </c>
      <c r="AV40" t="s">
        <v>274</v>
      </c>
      <c r="AW40" s="99" t="s">
        <v>275</v>
      </c>
      <c r="AX40">
        <v>41</v>
      </c>
      <c r="AY40">
        <v>22</v>
      </c>
      <c r="AZ40">
        <v>2</v>
      </c>
    </row>
    <row r="41" spans="1:52" x14ac:dyDescent="0.25">
      <c r="A41">
        <v>0.79</v>
      </c>
      <c r="B41">
        <v>123</v>
      </c>
      <c r="C41">
        <f t="shared" si="0"/>
        <v>4.0654706030117534E-4</v>
      </c>
      <c r="D41">
        <v>0.91</v>
      </c>
      <c r="E41">
        <v>38622</v>
      </c>
      <c r="F41">
        <f t="shared" si="1"/>
        <v>6.2865113947291745E-2</v>
      </c>
      <c r="H41">
        <v>0.93</v>
      </c>
      <c r="I41">
        <v>12</v>
      </c>
      <c r="J41">
        <f t="shared" si="2"/>
        <v>1.0792822772856051E-4</v>
      </c>
      <c r="X41" t="s">
        <v>282</v>
      </c>
      <c r="AP41" cm="1">
        <f t="array" ref="AP41">MIN(ABS(AR41-$Y$7:$Y$38))</f>
        <v>536543</v>
      </c>
      <c r="AQ41" t="s">
        <v>273</v>
      </c>
      <c r="AR41">
        <v>33916260</v>
      </c>
      <c r="AS41" t="s">
        <v>138</v>
      </c>
      <c r="AT41">
        <v>3644</v>
      </c>
      <c r="AU41">
        <v>1</v>
      </c>
      <c r="AV41" t="s">
        <v>274</v>
      </c>
      <c r="AW41" s="99" t="s">
        <v>275</v>
      </c>
      <c r="AX41">
        <v>21</v>
      </c>
      <c r="AY41">
        <v>15</v>
      </c>
      <c r="AZ41">
        <v>2</v>
      </c>
    </row>
    <row r="42" spans="1:52" x14ac:dyDescent="0.25">
      <c r="A42">
        <v>0.8</v>
      </c>
      <c r="B42">
        <v>132</v>
      </c>
      <c r="C42">
        <f t="shared" si="0"/>
        <v>4.362944061768711E-4</v>
      </c>
      <c r="D42">
        <v>0.92</v>
      </c>
      <c r="E42">
        <v>52059</v>
      </c>
      <c r="F42">
        <f t="shared" si="1"/>
        <v>8.4736548262183756E-2</v>
      </c>
      <c r="H42">
        <v>0.94</v>
      </c>
      <c r="I42">
        <v>9</v>
      </c>
      <c r="J42">
        <f t="shared" si="2"/>
        <v>8.0946170796420376E-5</v>
      </c>
      <c r="AP42" cm="1">
        <f t="array" ref="AP42">MIN(ABS(AR42-$Y$7:$Y$38))</f>
        <v>3451831</v>
      </c>
      <c r="AQ42" t="s">
        <v>273</v>
      </c>
      <c r="AR42">
        <v>38748385</v>
      </c>
      <c r="AS42" t="s">
        <v>138</v>
      </c>
      <c r="AT42">
        <v>103</v>
      </c>
      <c r="AU42">
        <v>2</v>
      </c>
      <c r="AV42" t="s">
        <v>276</v>
      </c>
      <c r="AW42" s="99" t="s">
        <v>277</v>
      </c>
      <c r="AX42">
        <v>60</v>
      </c>
      <c r="AY42">
        <v>31</v>
      </c>
      <c r="AZ42">
        <v>2</v>
      </c>
    </row>
    <row r="43" spans="1:52" x14ac:dyDescent="0.25">
      <c r="A43">
        <v>0.81</v>
      </c>
      <c r="B43">
        <v>137</v>
      </c>
      <c r="C43">
        <f t="shared" si="0"/>
        <v>4.5282070944114655E-4</v>
      </c>
      <c r="D43">
        <v>0.93</v>
      </c>
      <c r="E43">
        <v>71471</v>
      </c>
      <c r="F43">
        <f t="shared" si="1"/>
        <v>0.11633350315692839</v>
      </c>
      <c r="H43">
        <v>0.95</v>
      </c>
      <c r="I43">
        <v>1</v>
      </c>
      <c r="J43">
        <f t="shared" si="2"/>
        <v>8.994018977380042E-6</v>
      </c>
      <c r="X43" t="b">
        <v>0</v>
      </c>
      <c r="AA43">
        <v>51</v>
      </c>
      <c r="AP43" cm="1">
        <f t="array" ref="AP43">MIN(ABS(AR43-$Y$7:$Y$38))</f>
        <v>1669384</v>
      </c>
      <c r="AQ43" t="s">
        <v>273</v>
      </c>
      <c r="AR43">
        <v>40530832</v>
      </c>
      <c r="AS43" t="s">
        <v>138</v>
      </c>
      <c r="AT43">
        <v>6369</v>
      </c>
      <c r="AU43">
        <v>1</v>
      </c>
      <c r="AV43" t="s">
        <v>274</v>
      </c>
      <c r="AW43" s="99" t="s">
        <v>275</v>
      </c>
      <c r="AX43">
        <v>17</v>
      </c>
      <c r="AY43">
        <v>17</v>
      </c>
      <c r="AZ43">
        <v>3</v>
      </c>
    </row>
    <row r="44" spans="1:52" x14ac:dyDescent="0.25">
      <c r="A44">
        <v>0.82</v>
      </c>
      <c r="B44">
        <v>195</v>
      </c>
      <c r="C44">
        <f t="shared" si="0"/>
        <v>6.4452582730674141E-4</v>
      </c>
      <c r="D44">
        <v>0.94</v>
      </c>
      <c r="E44">
        <v>88626</v>
      </c>
      <c r="F44">
        <f t="shared" si="1"/>
        <v>0.14425673421088184</v>
      </c>
      <c r="H44">
        <v>0.96</v>
      </c>
      <c r="I44">
        <v>1</v>
      </c>
      <c r="J44">
        <f t="shared" si="2"/>
        <v>8.994018977380042E-6</v>
      </c>
      <c r="AP44" cm="1">
        <f t="array" ref="AP44">MIN(ABS(AR44-$Y$7:$Y$38))</f>
        <v>1234977</v>
      </c>
      <c r="AQ44" t="s">
        <v>273</v>
      </c>
      <c r="AR44">
        <v>40965239</v>
      </c>
      <c r="AS44" t="s">
        <v>138</v>
      </c>
      <c r="AT44">
        <v>7167</v>
      </c>
      <c r="AU44">
        <v>1</v>
      </c>
      <c r="AV44" t="s">
        <v>274</v>
      </c>
      <c r="AW44" s="99" t="s">
        <v>275</v>
      </c>
      <c r="AX44">
        <v>31</v>
      </c>
      <c r="AY44">
        <v>22</v>
      </c>
      <c r="AZ44">
        <v>3</v>
      </c>
    </row>
    <row r="45" spans="1:52" x14ac:dyDescent="0.25">
      <c r="A45">
        <v>0.83</v>
      </c>
      <c r="B45">
        <v>286</v>
      </c>
      <c r="C45">
        <f t="shared" si="0"/>
        <v>9.4530454671655408E-4</v>
      </c>
      <c r="D45">
        <v>0.95</v>
      </c>
      <c r="E45">
        <v>88735</v>
      </c>
      <c r="F45">
        <f t="shared" si="1"/>
        <v>0.14443415374949337</v>
      </c>
      <c r="AP45" cm="1">
        <f t="array" ref="AP45">MIN(ABS(AR45-$Y$7:$Y$38))</f>
        <v>197976</v>
      </c>
      <c r="AQ45" t="s">
        <v>273</v>
      </c>
      <c r="AR45">
        <v>42398192</v>
      </c>
      <c r="AS45" t="s">
        <v>138</v>
      </c>
      <c r="AT45">
        <v>2932</v>
      </c>
      <c r="AU45">
        <v>1</v>
      </c>
      <c r="AV45" t="s">
        <v>274</v>
      </c>
      <c r="AW45" s="99" t="s">
        <v>275</v>
      </c>
      <c r="AX45">
        <v>32</v>
      </c>
      <c r="AY45">
        <v>19</v>
      </c>
      <c r="AZ45">
        <v>2</v>
      </c>
    </row>
    <row r="46" spans="1:52" x14ac:dyDescent="0.25">
      <c r="A46">
        <v>0.84</v>
      </c>
      <c r="B46">
        <v>527</v>
      </c>
      <c r="C46">
        <f t="shared" si="0"/>
        <v>1.7418723640546293E-3</v>
      </c>
      <c r="D46">
        <v>0.96</v>
      </c>
      <c r="E46">
        <v>72770</v>
      </c>
      <c r="F46">
        <f t="shared" si="1"/>
        <v>0.11844788830056498</v>
      </c>
      <c r="AP46" cm="1">
        <f t="array" ref="AP46">MIN(ABS(AR46-$Y$7:$Y$38))</f>
        <v>555158</v>
      </c>
      <c r="AQ46" t="s">
        <v>273</v>
      </c>
      <c r="AR46">
        <v>42755374</v>
      </c>
      <c r="AS46" t="s">
        <v>138</v>
      </c>
      <c r="AT46">
        <v>113</v>
      </c>
      <c r="AU46">
        <v>2</v>
      </c>
      <c r="AV46" t="s">
        <v>276</v>
      </c>
      <c r="AW46" s="99" t="s">
        <v>277</v>
      </c>
      <c r="AX46">
        <v>55</v>
      </c>
      <c r="AY46">
        <v>27</v>
      </c>
      <c r="AZ46">
        <v>2</v>
      </c>
    </row>
    <row r="47" spans="1:52" x14ac:dyDescent="0.25">
      <c r="A47">
        <v>0.85</v>
      </c>
      <c r="B47">
        <v>904</v>
      </c>
      <c r="C47">
        <f t="shared" si="0"/>
        <v>2.987955630180996E-3</v>
      </c>
      <c r="D47">
        <v>0.97</v>
      </c>
      <c r="E47">
        <v>30615</v>
      </c>
      <c r="F47">
        <f t="shared" si="1"/>
        <v>4.9832102519194676E-2</v>
      </c>
      <c r="AP47" cm="1">
        <f t="array" ref="AP47">MIN(ABS(AR47-$Y$7:$Y$38))</f>
        <v>1206589</v>
      </c>
      <c r="AQ47" t="s">
        <v>273</v>
      </c>
      <c r="AR47">
        <v>43406805</v>
      </c>
      <c r="AS47" t="s">
        <v>138</v>
      </c>
      <c r="AT47">
        <v>145</v>
      </c>
      <c r="AU47">
        <v>2</v>
      </c>
      <c r="AV47" t="s">
        <v>276</v>
      </c>
      <c r="AW47" s="99" t="s">
        <v>277</v>
      </c>
      <c r="AX47">
        <v>21</v>
      </c>
      <c r="AY47">
        <v>15</v>
      </c>
      <c r="AZ47">
        <v>2</v>
      </c>
    </row>
    <row r="48" spans="1:52" x14ac:dyDescent="0.25">
      <c r="A48">
        <v>0.86</v>
      </c>
      <c r="B48">
        <v>1631</v>
      </c>
      <c r="C48">
        <f t="shared" si="0"/>
        <v>5.3908801248066423E-3</v>
      </c>
      <c r="D48">
        <v>0.98</v>
      </c>
      <c r="E48">
        <v>4154</v>
      </c>
      <c r="F48">
        <f t="shared" si="1"/>
        <v>6.7614748935075838E-3</v>
      </c>
      <c r="AP48" cm="1">
        <f t="array" ref="AP48">MIN(ABS(AR48-$Y$7:$Y$38))</f>
        <v>1711503</v>
      </c>
      <c r="AQ48" t="s">
        <v>273</v>
      </c>
      <c r="AR48">
        <v>43911719</v>
      </c>
      <c r="AS48" t="s">
        <v>138</v>
      </c>
      <c r="AT48">
        <v>4513</v>
      </c>
      <c r="AU48">
        <v>1</v>
      </c>
      <c r="AV48" t="s">
        <v>274</v>
      </c>
      <c r="AW48" s="99" t="s">
        <v>275</v>
      </c>
      <c r="AX48">
        <v>44</v>
      </c>
      <c r="AY48">
        <v>23</v>
      </c>
      <c r="AZ48">
        <v>2</v>
      </c>
    </row>
    <row r="49" spans="1:52" x14ac:dyDescent="0.25">
      <c r="A49">
        <v>0.87</v>
      </c>
      <c r="B49">
        <v>2634</v>
      </c>
      <c r="C49">
        <f t="shared" si="0"/>
        <v>8.7060565596202913E-3</v>
      </c>
      <c r="D49">
        <v>0.99</v>
      </c>
      <c r="E49">
        <v>335</v>
      </c>
      <c r="F49">
        <f t="shared" si="1"/>
        <v>5.4528023334738578E-4</v>
      </c>
      <c r="AP49" cm="1">
        <f t="array" ref="AP49">MIN(ABS(AR49-$Y$7:$Y$38))</f>
        <v>2378017</v>
      </c>
      <c r="AQ49" t="s">
        <v>273</v>
      </c>
      <c r="AR49">
        <v>44578233</v>
      </c>
      <c r="AS49" t="s">
        <v>138</v>
      </c>
      <c r="AT49">
        <v>99</v>
      </c>
      <c r="AU49">
        <v>2</v>
      </c>
      <c r="AV49" t="s">
        <v>276</v>
      </c>
      <c r="AW49" s="99" t="s">
        <v>277</v>
      </c>
      <c r="AX49">
        <v>58</v>
      </c>
      <c r="AY49">
        <v>28</v>
      </c>
      <c r="AZ49">
        <v>2</v>
      </c>
    </row>
    <row r="50" spans="1:52" x14ac:dyDescent="0.25">
      <c r="A50">
        <v>0.88</v>
      </c>
      <c r="B50">
        <v>4346</v>
      </c>
      <c r="C50">
        <f t="shared" si="0"/>
        <v>1.4364662797308195E-2</v>
      </c>
      <c r="AP50" cm="1">
        <f t="array" ref="AP50">MIN(ABS(AR50-$Y$7:$Y$38))</f>
        <v>5306398</v>
      </c>
      <c r="AQ50" t="s">
        <v>273</v>
      </c>
      <c r="AR50">
        <v>47506614</v>
      </c>
      <c r="AS50" t="s">
        <v>138</v>
      </c>
      <c r="AT50">
        <v>3676</v>
      </c>
      <c r="AU50">
        <v>1</v>
      </c>
      <c r="AV50" t="s">
        <v>274</v>
      </c>
      <c r="AW50" s="99" t="s">
        <v>275</v>
      </c>
      <c r="AX50">
        <v>30</v>
      </c>
      <c r="AY50">
        <v>18</v>
      </c>
      <c r="AZ50">
        <v>2</v>
      </c>
    </row>
    <row r="51" spans="1:52" x14ac:dyDescent="0.25">
      <c r="A51">
        <v>0.89</v>
      </c>
      <c r="B51">
        <v>7198</v>
      </c>
      <c r="C51">
        <f t="shared" si="0"/>
        <v>2.3791266179250897E-2</v>
      </c>
      <c r="AP51" cm="1">
        <f t="array" ref="AP51">MIN(ABS(AR51-$Y$7:$Y$38))</f>
        <v>5313876</v>
      </c>
      <c r="AQ51" t="s">
        <v>273</v>
      </c>
      <c r="AR51">
        <v>47514092</v>
      </c>
      <c r="AS51" t="s">
        <v>138</v>
      </c>
      <c r="AT51">
        <v>3207</v>
      </c>
      <c r="AU51">
        <v>1</v>
      </c>
      <c r="AV51" t="s">
        <v>274</v>
      </c>
      <c r="AW51" s="99" t="s">
        <v>275</v>
      </c>
      <c r="AX51">
        <v>30</v>
      </c>
      <c r="AY51">
        <v>18</v>
      </c>
      <c r="AZ51">
        <v>2</v>
      </c>
    </row>
    <row r="52" spans="1:52" x14ac:dyDescent="0.25">
      <c r="A52">
        <v>0.9</v>
      </c>
      <c r="B52">
        <v>11068</v>
      </c>
      <c r="C52">
        <f t="shared" si="0"/>
        <v>3.6582624905800068E-2</v>
      </c>
      <c r="AP52" cm="1">
        <f t="array" ref="AP52">MIN(ABS(AR52-$Y$7:$Y$38))</f>
        <v>6803018</v>
      </c>
      <c r="AQ52" t="s">
        <v>273</v>
      </c>
      <c r="AR52">
        <v>49003234</v>
      </c>
      <c r="AS52" t="s">
        <v>138</v>
      </c>
      <c r="AT52">
        <v>11102</v>
      </c>
      <c r="AU52">
        <v>1</v>
      </c>
      <c r="AV52" t="s">
        <v>274</v>
      </c>
      <c r="AW52" s="99" t="s">
        <v>275</v>
      </c>
      <c r="AX52">
        <v>14</v>
      </c>
      <c r="AY52">
        <v>16</v>
      </c>
      <c r="AZ52">
        <v>3</v>
      </c>
    </row>
    <row r="53" spans="1:52" x14ac:dyDescent="0.25">
      <c r="A53">
        <v>0.91</v>
      </c>
      <c r="B53">
        <v>16941</v>
      </c>
      <c r="C53">
        <f t="shared" si="0"/>
        <v>5.5994420720017979E-2</v>
      </c>
      <c r="AP53" cm="1">
        <f t="array" ref="AP53">MIN(ABS(AR53-$Y$7:$Y$38))</f>
        <v>4465654</v>
      </c>
      <c r="AQ53" t="s">
        <v>273</v>
      </c>
      <c r="AR53">
        <v>51534338</v>
      </c>
      <c r="AS53" t="s">
        <v>138</v>
      </c>
      <c r="AT53">
        <v>3979</v>
      </c>
      <c r="AU53">
        <v>1</v>
      </c>
      <c r="AV53" t="s">
        <v>274</v>
      </c>
      <c r="AW53" s="99" t="s">
        <v>275</v>
      </c>
      <c r="AX53">
        <v>60</v>
      </c>
      <c r="AY53">
        <v>30</v>
      </c>
      <c r="AZ53">
        <v>2</v>
      </c>
    </row>
    <row r="54" spans="1:52" x14ac:dyDescent="0.25">
      <c r="A54">
        <v>0.92</v>
      </c>
      <c r="B54">
        <v>24964</v>
      </c>
      <c r="C54">
        <f t="shared" si="0"/>
        <v>8.2512526937874323E-2</v>
      </c>
      <c r="AP54" cm="1">
        <f t="array" ref="AP54">MIN(ABS(AR54-$Y$7:$Y$38))</f>
        <v>4027060</v>
      </c>
      <c r="AQ54" t="s">
        <v>273</v>
      </c>
      <c r="AR54">
        <v>51972932</v>
      </c>
      <c r="AS54" t="s">
        <v>138</v>
      </c>
      <c r="AT54">
        <v>91</v>
      </c>
      <c r="AU54">
        <v>2</v>
      </c>
      <c r="AV54" t="s">
        <v>276</v>
      </c>
      <c r="AW54" s="99" t="s">
        <v>277</v>
      </c>
      <c r="AX54">
        <v>27</v>
      </c>
      <c r="AY54">
        <v>17</v>
      </c>
      <c r="AZ54">
        <v>2</v>
      </c>
    </row>
    <row r="55" spans="1:52" x14ac:dyDescent="0.25">
      <c r="A55">
        <v>0.93</v>
      </c>
      <c r="B55">
        <v>34315</v>
      </c>
      <c r="C55">
        <f t="shared" si="0"/>
        <v>0.11342001930272222</v>
      </c>
      <c r="AP55" cm="1">
        <f t="array" ref="AP55">MIN(ABS(AR55-$Y$7:$Y$38))</f>
        <v>2674712</v>
      </c>
      <c r="AQ55" t="s">
        <v>273</v>
      </c>
      <c r="AR55">
        <v>53325280</v>
      </c>
      <c r="AS55" t="s">
        <v>138</v>
      </c>
      <c r="AT55">
        <v>4228</v>
      </c>
      <c r="AU55">
        <v>1</v>
      </c>
      <c r="AV55" t="s">
        <v>274</v>
      </c>
      <c r="AW55" s="99" t="s">
        <v>275</v>
      </c>
      <c r="AX55">
        <v>44</v>
      </c>
      <c r="AY55">
        <v>23</v>
      </c>
      <c r="AZ55">
        <v>2</v>
      </c>
    </row>
    <row r="56" spans="1:52" x14ac:dyDescent="0.25">
      <c r="A56">
        <v>0.94</v>
      </c>
      <c r="B56">
        <v>44869</v>
      </c>
      <c r="C56">
        <f t="shared" si="0"/>
        <v>0.14830374023295478</v>
      </c>
      <c r="AP56" cm="1">
        <f t="array" ref="AP56">MIN(ABS(AR56-$Y$7:$Y$38))</f>
        <v>1669026</v>
      </c>
      <c r="AQ56" t="s">
        <v>273</v>
      </c>
      <c r="AR56">
        <v>54330966</v>
      </c>
      <c r="AS56" t="s">
        <v>138</v>
      </c>
      <c r="AT56">
        <v>6144</v>
      </c>
      <c r="AU56">
        <v>1</v>
      </c>
      <c r="AV56" t="s">
        <v>274</v>
      </c>
      <c r="AW56" s="99" t="s">
        <v>275</v>
      </c>
      <c r="AX56">
        <v>46</v>
      </c>
      <c r="AY56">
        <v>24</v>
      </c>
      <c r="AZ56">
        <v>2</v>
      </c>
    </row>
    <row r="57" spans="1:52" x14ac:dyDescent="0.25">
      <c r="A57">
        <v>0.95</v>
      </c>
      <c r="B57">
        <v>52861</v>
      </c>
      <c r="C57">
        <f t="shared" si="0"/>
        <v>0.17471938337057261</v>
      </c>
      <c r="AP57" cm="1">
        <f t="array" ref="AP57">MIN(ABS(AR57-$Y$7:$Y$38))</f>
        <v>3004718</v>
      </c>
      <c r="AQ57" t="s">
        <v>273</v>
      </c>
      <c r="AR57">
        <v>59004710</v>
      </c>
      <c r="AS57" t="s">
        <v>138</v>
      </c>
      <c r="AT57">
        <v>107</v>
      </c>
      <c r="AU57">
        <v>2</v>
      </c>
      <c r="AV57" t="s">
        <v>276</v>
      </c>
      <c r="AW57" s="99" t="s">
        <v>277</v>
      </c>
      <c r="AX57">
        <v>35</v>
      </c>
      <c r="AY57">
        <v>20</v>
      </c>
      <c r="AZ57">
        <v>2</v>
      </c>
    </row>
    <row r="58" spans="1:52" x14ac:dyDescent="0.25">
      <c r="A58">
        <v>0.96</v>
      </c>
      <c r="B58">
        <v>52200</v>
      </c>
      <c r="C58">
        <f t="shared" si="0"/>
        <v>0.1725346060790354</v>
      </c>
      <c r="AP58" cm="1">
        <f t="array" ref="AP58">MIN(ABS(AR58-$Y$7:$Y$38))</f>
        <v>3787904</v>
      </c>
      <c r="AQ58" t="s">
        <v>273</v>
      </c>
      <c r="AR58">
        <v>59787896</v>
      </c>
      <c r="AS58" t="s">
        <v>138</v>
      </c>
      <c r="AT58">
        <v>4868</v>
      </c>
      <c r="AU58">
        <v>1</v>
      </c>
      <c r="AV58" t="s">
        <v>274</v>
      </c>
      <c r="AW58" s="99" t="s">
        <v>275</v>
      </c>
      <c r="AX58">
        <v>38</v>
      </c>
      <c r="AY58">
        <v>21</v>
      </c>
      <c r="AZ58">
        <v>2</v>
      </c>
    </row>
    <row r="59" spans="1:52" x14ac:dyDescent="0.25">
      <c r="A59">
        <v>0.97</v>
      </c>
      <c r="B59">
        <v>37362</v>
      </c>
      <c r="C59">
        <f t="shared" si="0"/>
        <v>0.12349114851197165</v>
      </c>
      <c r="AP59" cm="1">
        <f t="array" ref="AP59">MIN(ABS(AR59-$Y$7:$Y$38))</f>
        <v>2272251</v>
      </c>
      <c r="AQ59" t="s">
        <v>273</v>
      </c>
      <c r="AR59">
        <v>63723120</v>
      </c>
      <c r="AS59" t="s">
        <v>138</v>
      </c>
      <c r="AT59">
        <v>5044</v>
      </c>
      <c r="AU59">
        <v>1</v>
      </c>
      <c r="AV59" t="s">
        <v>274</v>
      </c>
      <c r="AW59" s="99" t="s">
        <v>275</v>
      </c>
      <c r="AX59">
        <v>27</v>
      </c>
      <c r="AY59">
        <v>17</v>
      </c>
      <c r="AZ59">
        <v>2</v>
      </c>
    </row>
    <row r="60" spans="1:52" x14ac:dyDescent="0.25">
      <c r="A60">
        <v>0.98</v>
      </c>
      <c r="B60">
        <v>9109</v>
      </c>
      <c r="C60">
        <f t="shared" si="0"/>
        <v>3.010761928685696E-2</v>
      </c>
      <c r="AP60" cm="1">
        <f t="array" ref="AP60">MIN(ABS(AR60-$Y$7:$Y$38))</f>
        <v>1404579</v>
      </c>
      <c r="AQ60" t="s">
        <v>273</v>
      </c>
      <c r="AR60">
        <v>67399950</v>
      </c>
      <c r="AS60" t="s">
        <v>138</v>
      </c>
      <c r="AT60">
        <v>4406</v>
      </c>
      <c r="AU60">
        <v>1</v>
      </c>
      <c r="AV60" t="s">
        <v>274</v>
      </c>
      <c r="AW60" s="99" t="s">
        <v>275</v>
      </c>
      <c r="AX60">
        <v>46</v>
      </c>
      <c r="AY60">
        <v>24</v>
      </c>
      <c r="AZ60">
        <v>2</v>
      </c>
    </row>
    <row r="61" spans="1:52" x14ac:dyDescent="0.25">
      <c r="A61">
        <v>0.99</v>
      </c>
      <c r="B61">
        <v>37</v>
      </c>
      <c r="C61">
        <f t="shared" si="0"/>
        <v>1.2229464415563812E-4</v>
      </c>
      <c r="AP61" cm="1">
        <f t="array" ref="AP61">MIN(ABS(AR61-$Y$7:$Y$38))</f>
        <v>1535253</v>
      </c>
      <c r="AQ61" t="s">
        <v>273</v>
      </c>
      <c r="AR61">
        <v>67530624</v>
      </c>
      <c r="AS61" t="s">
        <v>138</v>
      </c>
      <c r="AT61">
        <v>94</v>
      </c>
      <c r="AU61">
        <v>2</v>
      </c>
      <c r="AV61" t="s">
        <v>276</v>
      </c>
      <c r="AW61" s="99" t="s">
        <v>277</v>
      </c>
      <c r="AX61">
        <v>41</v>
      </c>
      <c r="AY61">
        <v>22</v>
      </c>
      <c r="AZ61">
        <v>2</v>
      </c>
    </row>
    <row r="62" spans="1:52" x14ac:dyDescent="0.25">
      <c r="A62">
        <v>1</v>
      </c>
      <c r="B62">
        <v>48</v>
      </c>
      <c r="C62">
        <f t="shared" si="0"/>
        <v>1.5865251133704403E-4</v>
      </c>
      <c r="AP62" cm="1">
        <f t="array" ref="AP62">MIN(ABS(AR62-$Y$7:$Y$38))</f>
        <v>2175171</v>
      </c>
      <c r="AQ62" t="s">
        <v>273</v>
      </c>
      <c r="AR62">
        <v>68170542</v>
      </c>
      <c r="AS62" t="s">
        <v>138</v>
      </c>
      <c r="AT62">
        <v>2632</v>
      </c>
      <c r="AU62">
        <v>1</v>
      </c>
      <c r="AV62" t="s">
        <v>274</v>
      </c>
      <c r="AW62" s="99" t="s">
        <v>275</v>
      </c>
      <c r="AX62">
        <v>38</v>
      </c>
      <c r="AY62">
        <v>21</v>
      </c>
      <c r="AZ62">
        <v>2</v>
      </c>
    </row>
    <row r="63" spans="1:52" x14ac:dyDescent="0.25">
      <c r="AP63" cm="1">
        <f t="array" ref="AP63">MIN(ABS(AR63-$Y$7:$Y$38))</f>
        <v>431360</v>
      </c>
      <c r="AQ63" t="s">
        <v>273</v>
      </c>
      <c r="AR63">
        <v>71542010</v>
      </c>
      <c r="AS63" t="s">
        <v>138</v>
      </c>
      <c r="AT63">
        <v>96</v>
      </c>
      <c r="AU63">
        <v>3</v>
      </c>
      <c r="AV63" t="s">
        <v>276</v>
      </c>
      <c r="AW63" s="99" t="s">
        <v>277</v>
      </c>
      <c r="AX63">
        <v>45</v>
      </c>
      <c r="AY63">
        <v>27</v>
      </c>
      <c r="AZ63">
        <v>3</v>
      </c>
    </row>
    <row r="64" spans="1:52" x14ac:dyDescent="0.25">
      <c r="AP64" cm="1">
        <f t="array" ref="AP64">MIN(ABS(AR64-$Y$7:$Y$38))</f>
        <v>684813</v>
      </c>
      <c r="AQ64" t="s">
        <v>273</v>
      </c>
      <c r="AR64">
        <v>72658183</v>
      </c>
      <c r="AS64" t="s">
        <v>138</v>
      </c>
      <c r="AT64">
        <v>4632</v>
      </c>
      <c r="AU64">
        <v>1</v>
      </c>
      <c r="AV64" t="s">
        <v>274</v>
      </c>
      <c r="AW64" s="99" t="s">
        <v>275</v>
      </c>
      <c r="AX64">
        <v>16</v>
      </c>
      <c r="AY64">
        <v>13</v>
      </c>
      <c r="AZ64">
        <v>2</v>
      </c>
    </row>
    <row r="65" spans="42:52" x14ac:dyDescent="0.25">
      <c r="AP65" cm="1">
        <f t="array" ref="AP65">MIN(ABS(AR65-$Y$7:$Y$38))</f>
        <v>1196933</v>
      </c>
      <c r="AQ65" t="s">
        <v>273</v>
      </c>
      <c r="AR65">
        <v>73474251</v>
      </c>
      <c r="AS65" t="s">
        <v>138</v>
      </c>
      <c r="AT65">
        <v>5671</v>
      </c>
      <c r="AU65">
        <v>1</v>
      </c>
      <c r="AV65" t="s">
        <v>274</v>
      </c>
      <c r="AW65" s="99" t="s">
        <v>275</v>
      </c>
      <c r="AX65">
        <v>58</v>
      </c>
      <c r="AY65">
        <v>28</v>
      </c>
      <c r="AZ65">
        <v>2</v>
      </c>
    </row>
    <row r="66" spans="42:52" x14ac:dyDescent="0.25">
      <c r="AP66" cm="1">
        <f t="array" ref="AP66">MIN(ABS(AR66-$Y$7:$Y$38))</f>
        <v>586276</v>
      </c>
      <c r="AQ66" t="s">
        <v>273</v>
      </c>
      <c r="AR66">
        <v>75257460</v>
      </c>
      <c r="AS66" t="s">
        <v>138</v>
      </c>
      <c r="AT66">
        <v>99</v>
      </c>
      <c r="AU66">
        <v>2</v>
      </c>
      <c r="AV66" t="s">
        <v>276</v>
      </c>
      <c r="AW66" s="99" t="s">
        <v>277</v>
      </c>
      <c r="AX66">
        <v>30</v>
      </c>
      <c r="AY66">
        <v>18</v>
      </c>
      <c r="AZ66">
        <v>2</v>
      </c>
    </row>
    <row r="67" spans="42:52" x14ac:dyDescent="0.25">
      <c r="AP67" cm="1">
        <f t="array" ref="AP67">MIN(ABS(AR67-$Y$7:$Y$38))</f>
        <v>1321705</v>
      </c>
      <c r="AQ67" t="s">
        <v>273</v>
      </c>
      <c r="AR67">
        <v>75992889</v>
      </c>
      <c r="AS67" t="s">
        <v>138</v>
      </c>
      <c r="AT67">
        <v>107</v>
      </c>
      <c r="AU67">
        <v>2</v>
      </c>
      <c r="AV67" t="s">
        <v>276</v>
      </c>
      <c r="AW67" s="99" t="s">
        <v>277</v>
      </c>
      <c r="AX67">
        <v>27</v>
      </c>
      <c r="AY67">
        <v>17</v>
      </c>
      <c r="AZ67">
        <v>2</v>
      </c>
    </row>
    <row r="68" spans="42:52" x14ac:dyDescent="0.25">
      <c r="AP68" cm="1">
        <f t="array" ref="AP68">MIN(ABS(AR68-$Y$7:$Y$38))</f>
        <v>1523052</v>
      </c>
      <c r="AQ68" t="s">
        <v>273</v>
      </c>
      <c r="AR68">
        <v>76194236</v>
      </c>
      <c r="AS68" t="s">
        <v>138</v>
      </c>
      <c r="AT68">
        <v>13225</v>
      </c>
      <c r="AU68">
        <v>1</v>
      </c>
      <c r="AV68" t="s">
        <v>274</v>
      </c>
      <c r="AW68" s="99" t="s">
        <v>275</v>
      </c>
      <c r="AX68">
        <v>9</v>
      </c>
      <c r="AY68">
        <v>14</v>
      </c>
      <c r="AZ68">
        <v>3</v>
      </c>
    </row>
    <row r="69" spans="42:52" x14ac:dyDescent="0.25">
      <c r="AP69" cm="1">
        <f t="array" ref="AP69">MIN(ABS(AR69-$Y$7:$Y$38))</f>
        <v>1124844</v>
      </c>
      <c r="AQ69" t="s">
        <v>273</v>
      </c>
      <c r="AR69">
        <v>79400884</v>
      </c>
      <c r="AS69" t="s">
        <v>138</v>
      </c>
      <c r="AT69">
        <v>110</v>
      </c>
      <c r="AU69">
        <v>2</v>
      </c>
      <c r="AV69" t="s">
        <v>276</v>
      </c>
      <c r="AW69" s="99" t="s">
        <v>277</v>
      </c>
      <c r="AX69">
        <v>46</v>
      </c>
      <c r="AY69">
        <v>24</v>
      </c>
      <c r="AZ69">
        <v>2</v>
      </c>
    </row>
    <row r="70" spans="42:52" x14ac:dyDescent="0.25">
      <c r="AP70" cm="1">
        <f t="array" ref="AP70">MIN(ABS(AR70-$Y$7:$Y$38))</f>
        <v>2039481</v>
      </c>
      <c r="AQ70" t="s">
        <v>273</v>
      </c>
      <c r="AR70">
        <v>82565209</v>
      </c>
      <c r="AS70" t="s">
        <v>138</v>
      </c>
      <c r="AT70">
        <v>2711</v>
      </c>
      <c r="AU70">
        <v>1</v>
      </c>
      <c r="AV70" t="s">
        <v>274</v>
      </c>
      <c r="AW70" s="99" t="s">
        <v>275</v>
      </c>
      <c r="AX70">
        <v>27</v>
      </c>
      <c r="AY70">
        <v>17</v>
      </c>
      <c r="AZ70">
        <v>2</v>
      </c>
    </row>
    <row r="71" spans="42:52" x14ac:dyDescent="0.25">
      <c r="AP71" cm="1">
        <f t="array" ref="AP71">MIN(ABS(AR71-$Y$7:$Y$38))</f>
        <v>2089165</v>
      </c>
      <c r="AQ71" t="s">
        <v>273</v>
      </c>
      <c r="AR71">
        <v>86123745</v>
      </c>
      <c r="AS71" t="s">
        <v>138</v>
      </c>
      <c r="AT71">
        <v>2526</v>
      </c>
      <c r="AU71">
        <v>1</v>
      </c>
      <c r="AV71" t="s">
        <v>274</v>
      </c>
      <c r="AW71" s="99" t="s">
        <v>275</v>
      </c>
      <c r="AX71">
        <v>44</v>
      </c>
      <c r="AY71">
        <v>23</v>
      </c>
      <c r="AZ71">
        <v>2</v>
      </c>
    </row>
    <row r="72" spans="42:52" x14ac:dyDescent="0.25">
      <c r="AP72" cm="1">
        <f t="array" ref="AP72">MIN(ABS(AR72-$Y$7:$Y$38))</f>
        <v>417319</v>
      </c>
      <c r="AQ72" t="s">
        <v>273</v>
      </c>
      <c r="AR72">
        <v>87795591</v>
      </c>
      <c r="AS72" t="s">
        <v>138</v>
      </c>
      <c r="AT72">
        <v>97</v>
      </c>
      <c r="AU72">
        <v>2</v>
      </c>
      <c r="AV72" t="s">
        <v>276</v>
      </c>
      <c r="AW72" s="99" t="s">
        <v>277</v>
      </c>
      <c r="AX72">
        <v>60</v>
      </c>
      <c r="AY72">
        <v>30</v>
      </c>
      <c r="AZ72">
        <v>2</v>
      </c>
    </row>
    <row r="73" spans="42:52" x14ac:dyDescent="0.25">
      <c r="AP73" cm="1">
        <f t="array" ref="AP73">MIN(ABS(AR73-$Y$7:$Y$38))</f>
        <v>11</v>
      </c>
      <c r="AQ73" t="s">
        <v>273</v>
      </c>
      <c r="AR73">
        <v>88212921</v>
      </c>
      <c r="AS73" t="s">
        <v>138</v>
      </c>
      <c r="AT73">
        <v>577</v>
      </c>
      <c r="AU73">
        <v>2</v>
      </c>
      <c r="AV73" t="s">
        <v>274</v>
      </c>
      <c r="AW73" s="99" t="s">
        <v>277</v>
      </c>
      <c r="AX73">
        <v>38</v>
      </c>
      <c r="AY73">
        <v>21</v>
      </c>
      <c r="AZ73">
        <v>2</v>
      </c>
    </row>
    <row r="74" spans="42:52" x14ac:dyDescent="0.25">
      <c r="AP74" cm="1">
        <f t="array" ref="AP74">MIN(ABS(AR74-$Y$7:$Y$38))</f>
        <v>726742</v>
      </c>
      <c r="AQ74" t="s">
        <v>273</v>
      </c>
      <c r="AR74">
        <v>90135734</v>
      </c>
      <c r="AS74" t="s">
        <v>138</v>
      </c>
      <c r="AT74">
        <v>3018</v>
      </c>
      <c r="AU74">
        <v>1</v>
      </c>
      <c r="AV74" t="s">
        <v>274</v>
      </c>
      <c r="AW74" s="99" t="s">
        <v>275</v>
      </c>
      <c r="AX74">
        <v>21</v>
      </c>
      <c r="AY74">
        <v>15</v>
      </c>
      <c r="AZ74">
        <v>2</v>
      </c>
    </row>
    <row r="75" spans="42:52" x14ac:dyDescent="0.25">
      <c r="AP75" cm="1">
        <f t="array" ref="AP75">MIN(ABS(AR75-$Y$7:$Y$38))</f>
        <v>322348</v>
      </c>
      <c r="AQ75" t="s">
        <v>273</v>
      </c>
      <c r="AR75">
        <v>90540128</v>
      </c>
      <c r="AS75" t="s">
        <v>138</v>
      </c>
      <c r="AT75">
        <v>4177</v>
      </c>
      <c r="AU75">
        <v>1</v>
      </c>
      <c r="AV75" t="s">
        <v>274</v>
      </c>
      <c r="AW75" s="99" t="s">
        <v>275</v>
      </c>
      <c r="AX75">
        <v>24</v>
      </c>
      <c r="AY75">
        <v>16</v>
      </c>
      <c r="AZ75">
        <v>2</v>
      </c>
    </row>
    <row r="76" spans="42:52" x14ac:dyDescent="0.25">
      <c r="AP76" cm="1">
        <f t="array" ref="AP76">MIN(ABS(AR76-$Y$7:$Y$38))</f>
        <v>747011</v>
      </c>
      <c r="AQ76" t="s">
        <v>273</v>
      </c>
      <c r="AR76">
        <v>99474510</v>
      </c>
      <c r="AS76" t="s">
        <v>138</v>
      </c>
      <c r="AT76">
        <v>101</v>
      </c>
      <c r="AU76">
        <v>2</v>
      </c>
      <c r="AV76" t="s">
        <v>276</v>
      </c>
      <c r="AW76" s="99" t="s">
        <v>277</v>
      </c>
      <c r="AX76">
        <v>55</v>
      </c>
      <c r="AY76">
        <v>27</v>
      </c>
      <c r="AZ76">
        <v>2</v>
      </c>
    </row>
    <row r="77" spans="42:52" x14ac:dyDescent="0.25">
      <c r="AP77" cm="1">
        <f t="array" ref="AP77">MIN(ABS(AR77-$Y$7:$Y$38))</f>
        <v>757425</v>
      </c>
      <c r="AQ77" t="s">
        <v>273</v>
      </c>
      <c r="AR77">
        <v>99484924</v>
      </c>
      <c r="AS77" t="s">
        <v>138</v>
      </c>
      <c r="AT77">
        <v>95</v>
      </c>
      <c r="AU77">
        <v>2</v>
      </c>
      <c r="AV77" t="s">
        <v>276</v>
      </c>
      <c r="AW77" s="99" t="s">
        <v>277</v>
      </c>
      <c r="AX77">
        <v>41</v>
      </c>
      <c r="AY77">
        <v>22</v>
      </c>
      <c r="AZ77">
        <v>2</v>
      </c>
    </row>
    <row r="78" spans="42:52" x14ac:dyDescent="0.25">
      <c r="AP78" cm="1">
        <f t="array" ref="AP78">MIN(ABS(AR78-$Y$7:$Y$38))</f>
        <v>759293</v>
      </c>
      <c r="AQ78" t="s">
        <v>273</v>
      </c>
      <c r="AR78">
        <v>99486792</v>
      </c>
      <c r="AS78" t="s">
        <v>138</v>
      </c>
      <c r="AT78">
        <v>95</v>
      </c>
      <c r="AU78">
        <v>2</v>
      </c>
      <c r="AV78" t="s">
        <v>276</v>
      </c>
      <c r="AW78" s="99" t="s">
        <v>277</v>
      </c>
      <c r="AX78">
        <v>52</v>
      </c>
      <c r="AY78">
        <v>26</v>
      </c>
      <c r="AZ78">
        <v>2</v>
      </c>
    </row>
    <row r="79" spans="42:52" x14ac:dyDescent="0.25">
      <c r="AP79" cm="1">
        <f t="array" ref="AP79">MIN(ABS(AR79-$Y$7:$Y$38))</f>
        <v>1991460</v>
      </c>
      <c r="AQ79" t="s">
        <v>273</v>
      </c>
      <c r="AR79">
        <v>100718959</v>
      </c>
      <c r="AS79" t="s">
        <v>138</v>
      </c>
      <c r="AT79">
        <v>16965</v>
      </c>
      <c r="AU79">
        <v>1</v>
      </c>
      <c r="AV79" t="s">
        <v>274</v>
      </c>
      <c r="AW79" s="99" t="s">
        <v>275</v>
      </c>
      <c r="AX79">
        <v>24</v>
      </c>
      <c r="AY79">
        <v>23</v>
      </c>
      <c r="AZ79">
        <v>4</v>
      </c>
    </row>
    <row r="80" spans="42:52" x14ac:dyDescent="0.25">
      <c r="AP80" cm="1">
        <f t="array" ref="AP80">MIN(ABS(AR80-$Y$7:$Y$38))</f>
        <v>12648</v>
      </c>
      <c r="AQ80" t="s">
        <v>279</v>
      </c>
      <c r="AR80">
        <v>4349881</v>
      </c>
      <c r="AS80" t="s">
        <v>138</v>
      </c>
      <c r="AT80">
        <v>2758</v>
      </c>
      <c r="AU80">
        <v>1</v>
      </c>
      <c r="AV80" t="s">
        <v>274</v>
      </c>
      <c r="AW80" s="99" t="s">
        <v>275</v>
      </c>
      <c r="AX80">
        <v>52</v>
      </c>
      <c r="AY80">
        <v>26</v>
      </c>
      <c r="AZ80">
        <v>2</v>
      </c>
    </row>
    <row r="81" spans="42:52" x14ac:dyDescent="0.25">
      <c r="AP81" cm="1">
        <f t="array" ref="AP81">MIN(ABS(AR81-$Y$7:$Y$38))</f>
        <v>25017</v>
      </c>
      <c r="AQ81" t="s">
        <v>279</v>
      </c>
      <c r="AR81">
        <v>7144010</v>
      </c>
      <c r="AS81" t="s">
        <v>138</v>
      </c>
      <c r="AT81">
        <v>8831</v>
      </c>
      <c r="AU81">
        <v>1</v>
      </c>
      <c r="AV81" t="s">
        <v>274</v>
      </c>
      <c r="AW81" s="99" t="s">
        <v>275</v>
      </c>
      <c r="AX81">
        <v>25</v>
      </c>
      <c r="AY81">
        <v>20</v>
      </c>
      <c r="AZ81">
        <v>3</v>
      </c>
    </row>
    <row r="82" spans="42:52" x14ac:dyDescent="0.25">
      <c r="AP82" cm="1">
        <f t="array" ref="AP82">MIN(ABS(AR82-$Y$7:$Y$38))</f>
        <v>665240</v>
      </c>
      <c r="AQ82" t="s">
        <v>279</v>
      </c>
      <c r="AR82">
        <v>7834267</v>
      </c>
      <c r="AS82" t="s">
        <v>138</v>
      </c>
      <c r="AT82">
        <v>2931</v>
      </c>
      <c r="AU82">
        <v>1</v>
      </c>
      <c r="AV82" t="s">
        <v>274</v>
      </c>
      <c r="AW82" s="99" t="s">
        <v>275</v>
      </c>
      <c r="AX82">
        <v>52</v>
      </c>
      <c r="AY82">
        <v>26</v>
      </c>
      <c r="AZ82">
        <v>2</v>
      </c>
    </row>
    <row r="83" spans="42:52" x14ac:dyDescent="0.25">
      <c r="AP83" cm="1">
        <f t="array" ref="AP83">MIN(ABS(AR83-$Y$7:$Y$38))</f>
        <v>358305</v>
      </c>
      <c r="AQ83" t="s">
        <v>279</v>
      </c>
      <c r="AR83">
        <v>9808342</v>
      </c>
      <c r="AS83" t="s">
        <v>138</v>
      </c>
      <c r="AT83">
        <v>4854</v>
      </c>
      <c r="AU83">
        <v>1</v>
      </c>
      <c r="AV83" t="s">
        <v>274</v>
      </c>
      <c r="AW83" s="99" t="s">
        <v>275</v>
      </c>
      <c r="AX83">
        <v>60</v>
      </c>
      <c r="AY83">
        <v>38</v>
      </c>
      <c r="AZ83">
        <v>2</v>
      </c>
    </row>
    <row r="84" spans="42:52" x14ac:dyDescent="0.25">
      <c r="AP84" cm="1">
        <f t="array" ref="AP84">MIN(ABS(AR84-$Y$7:$Y$38))</f>
        <v>1274766</v>
      </c>
      <c r="AQ84" t="s">
        <v>279</v>
      </c>
      <c r="AR84">
        <v>10724803</v>
      </c>
      <c r="AS84" t="s">
        <v>138</v>
      </c>
      <c r="AT84">
        <v>4468</v>
      </c>
      <c r="AU84">
        <v>1</v>
      </c>
      <c r="AV84" t="s">
        <v>274</v>
      </c>
      <c r="AW84" s="99" t="s">
        <v>275</v>
      </c>
      <c r="AX84">
        <v>58</v>
      </c>
      <c r="AY84">
        <v>28</v>
      </c>
      <c r="AZ84">
        <v>2</v>
      </c>
    </row>
    <row r="85" spans="42:52" x14ac:dyDescent="0.25">
      <c r="AP85" cm="1">
        <f t="array" ref="AP85">MIN(ABS(AR85-$Y$7:$Y$38))</f>
        <v>1275116</v>
      </c>
      <c r="AQ85" t="s">
        <v>279</v>
      </c>
      <c r="AR85">
        <v>10725153</v>
      </c>
      <c r="AS85" t="s">
        <v>138</v>
      </c>
      <c r="AT85">
        <v>2779</v>
      </c>
      <c r="AU85">
        <v>1</v>
      </c>
      <c r="AV85" t="s">
        <v>274</v>
      </c>
      <c r="AW85" s="99" t="s">
        <v>275</v>
      </c>
      <c r="AX85">
        <v>60</v>
      </c>
      <c r="AY85">
        <v>29</v>
      </c>
      <c r="AZ85">
        <v>2</v>
      </c>
    </row>
    <row r="86" spans="42:52" x14ac:dyDescent="0.25">
      <c r="AP86" cm="1">
        <f t="array" ref="AP86">MIN(ABS(AR86-$Y$7:$Y$38))</f>
        <v>1277674</v>
      </c>
      <c r="AQ86" t="s">
        <v>279</v>
      </c>
      <c r="AR86">
        <v>10727711</v>
      </c>
      <c r="AS86" t="s">
        <v>138</v>
      </c>
      <c r="AT86">
        <v>3464</v>
      </c>
      <c r="AU86">
        <v>1</v>
      </c>
      <c r="AV86" t="s">
        <v>274</v>
      </c>
      <c r="AW86" s="99" t="s">
        <v>275</v>
      </c>
      <c r="AX86">
        <v>60</v>
      </c>
      <c r="AY86">
        <v>29</v>
      </c>
      <c r="AZ86">
        <v>2</v>
      </c>
    </row>
    <row r="87" spans="42:52" x14ac:dyDescent="0.25">
      <c r="AP87" cm="1">
        <f t="array" ref="AP87">MIN(ABS(AR87-$Y$7:$Y$38))</f>
        <v>1364580</v>
      </c>
      <c r="AQ87" t="s">
        <v>279</v>
      </c>
      <c r="AR87">
        <v>10814617</v>
      </c>
      <c r="AS87" t="s">
        <v>138</v>
      </c>
      <c r="AT87">
        <v>140</v>
      </c>
      <c r="AU87">
        <v>2</v>
      </c>
      <c r="AV87" t="s">
        <v>276</v>
      </c>
      <c r="AW87" s="99" t="s">
        <v>277</v>
      </c>
      <c r="AX87">
        <v>58</v>
      </c>
      <c r="AY87">
        <v>28</v>
      </c>
      <c r="AZ87">
        <v>2</v>
      </c>
    </row>
    <row r="88" spans="42:52" x14ac:dyDescent="0.25">
      <c r="AP88" cm="1">
        <f t="array" ref="AP88">MIN(ABS(AR88-$Y$7:$Y$38))</f>
        <v>1378986</v>
      </c>
      <c r="AQ88" t="s">
        <v>279</v>
      </c>
      <c r="AR88">
        <v>10829023</v>
      </c>
      <c r="AS88" t="s">
        <v>138</v>
      </c>
      <c r="AT88">
        <v>2817</v>
      </c>
      <c r="AU88">
        <v>1</v>
      </c>
      <c r="AV88" t="s">
        <v>274</v>
      </c>
      <c r="AW88" s="99" t="s">
        <v>275</v>
      </c>
      <c r="AX88">
        <v>60</v>
      </c>
      <c r="AY88">
        <v>35</v>
      </c>
      <c r="AZ88">
        <v>2</v>
      </c>
    </row>
    <row r="89" spans="42:52" x14ac:dyDescent="0.25">
      <c r="AP89" cm="1">
        <f t="array" ref="AP89">MIN(ABS(AR89-$Y$7:$Y$38))</f>
        <v>1405662</v>
      </c>
      <c r="AQ89" t="s">
        <v>279</v>
      </c>
      <c r="AR89">
        <v>10855699</v>
      </c>
      <c r="AS89" t="s">
        <v>138</v>
      </c>
      <c r="AT89">
        <v>307</v>
      </c>
      <c r="AU89">
        <v>2</v>
      </c>
      <c r="AV89" t="s">
        <v>274</v>
      </c>
      <c r="AW89" s="99" t="s">
        <v>277</v>
      </c>
      <c r="AX89">
        <v>60</v>
      </c>
      <c r="AY89">
        <v>36</v>
      </c>
      <c r="AZ89">
        <v>2</v>
      </c>
    </row>
    <row r="90" spans="42:52" x14ac:dyDescent="0.25">
      <c r="AP90" cm="1">
        <f t="array" ref="AP90">MIN(ABS(AR90-$Y$7:$Y$38))</f>
        <v>1442914</v>
      </c>
      <c r="AQ90" t="s">
        <v>279</v>
      </c>
      <c r="AR90">
        <v>10892951</v>
      </c>
      <c r="AS90" t="s">
        <v>138</v>
      </c>
      <c r="AT90">
        <v>17402</v>
      </c>
      <c r="AU90">
        <v>1</v>
      </c>
      <c r="AV90" t="s">
        <v>274</v>
      </c>
      <c r="AW90" s="99" t="s">
        <v>275</v>
      </c>
      <c r="AX90">
        <v>49</v>
      </c>
      <c r="AY90">
        <v>32</v>
      </c>
      <c r="AZ90">
        <v>4</v>
      </c>
    </row>
    <row r="91" spans="42:52" x14ac:dyDescent="0.25">
      <c r="AP91" cm="1">
        <f t="array" ref="AP91">MIN(ABS(AR91-$Y$7:$Y$38))</f>
        <v>2457543</v>
      </c>
      <c r="AQ91" t="s">
        <v>279</v>
      </c>
      <c r="AR91">
        <v>11907580</v>
      </c>
      <c r="AS91" t="s">
        <v>138</v>
      </c>
      <c r="AT91">
        <v>110</v>
      </c>
      <c r="AU91">
        <v>2</v>
      </c>
      <c r="AV91" t="s">
        <v>274</v>
      </c>
      <c r="AW91" s="99" t="s">
        <v>277</v>
      </c>
      <c r="AX91">
        <v>46</v>
      </c>
      <c r="AY91">
        <v>24</v>
      </c>
      <c r="AZ91">
        <v>2</v>
      </c>
    </row>
    <row r="92" spans="42:52" x14ac:dyDescent="0.25">
      <c r="AP92" cm="1">
        <f t="array" ref="AP92">MIN(ABS(AR92-$Y$7:$Y$38))</f>
        <v>1859450</v>
      </c>
      <c r="AQ92" t="s">
        <v>279</v>
      </c>
      <c r="AR92">
        <v>14907737</v>
      </c>
      <c r="AS92" t="s">
        <v>138</v>
      </c>
      <c r="AT92">
        <v>3178</v>
      </c>
      <c r="AU92">
        <v>1</v>
      </c>
      <c r="AV92" t="s">
        <v>274</v>
      </c>
      <c r="AW92" s="99" t="s">
        <v>275</v>
      </c>
      <c r="AX92">
        <v>60</v>
      </c>
      <c r="AY92">
        <v>32</v>
      </c>
      <c r="AZ92">
        <v>2</v>
      </c>
    </row>
    <row r="93" spans="42:52" x14ac:dyDescent="0.25">
      <c r="AP93" cm="1">
        <f t="array" ref="AP93">MIN(ABS(AR93-$Y$7:$Y$38))</f>
        <v>763351</v>
      </c>
      <c r="AQ93" t="s">
        <v>279</v>
      </c>
      <c r="AR93">
        <v>16003836</v>
      </c>
      <c r="AS93" t="s">
        <v>138</v>
      </c>
      <c r="AT93">
        <v>95</v>
      </c>
      <c r="AU93">
        <v>2</v>
      </c>
      <c r="AV93" t="s">
        <v>276</v>
      </c>
      <c r="AW93" s="99" t="s">
        <v>277</v>
      </c>
      <c r="AX93">
        <v>55</v>
      </c>
      <c r="AY93">
        <v>27</v>
      </c>
      <c r="AZ93">
        <v>2</v>
      </c>
    </row>
    <row r="94" spans="42:52" x14ac:dyDescent="0.25">
      <c r="AP94" cm="1">
        <f t="array" ref="AP94">MIN(ABS(AR94-$Y$7:$Y$38))</f>
        <v>213748</v>
      </c>
      <c r="AQ94" t="s">
        <v>279</v>
      </c>
      <c r="AR94">
        <v>16553439</v>
      </c>
      <c r="AS94" t="s">
        <v>138</v>
      </c>
      <c r="AT94">
        <v>2865</v>
      </c>
      <c r="AU94">
        <v>1</v>
      </c>
      <c r="AV94" t="s">
        <v>274</v>
      </c>
      <c r="AW94" s="99" t="s">
        <v>275</v>
      </c>
      <c r="AX94">
        <v>38</v>
      </c>
      <c r="AY94">
        <v>21</v>
      </c>
      <c r="AZ94">
        <v>2</v>
      </c>
    </row>
    <row r="95" spans="42:52" x14ac:dyDescent="0.25">
      <c r="AP95" cm="1">
        <f t="array" ref="AP95">MIN(ABS(AR95-$Y$7:$Y$38))</f>
        <v>407994</v>
      </c>
      <c r="AQ95" t="s">
        <v>279</v>
      </c>
      <c r="AR95">
        <v>29912565</v>
      </c>
      <c r="AS95" t="s">
        <v>138</v>
      </c>
      <c r="AT95">
        <v>175</v>
      </c>
      <c r="AU95">
        <v>2</v>
      </c>
      <c r="AV95" t="s">
        <v>276</v>
      </c>
      <c r="AW95" s="99" t="s">
        <v>277</v>
      </c>
      <c r="AX95">
        <v>49</v>
      </c>
      <c r="AY95">
        <v>25</v>
      </c>
      <c r="AZ95">
        <v>2</v>
      </c>
    </row>
    <row r="96" spans="42:52" x14ac:dyDescent="0.25">
      <c r="AP96" cm="1">
        <f t="array" ref="AP96">MIN(ABS(AR96-$Y$7:$Y$38))</f>
        <v>764640</v>
      </c>
      <c r="AQ96" t="s">
        <v>279</v>
      </c>
      <c r="AR96">
        <v>31085199</v>
      </c>
      <c r="AS96" t="s">
        <v>138</v>
      </c>
      <c r="AT96">
        <v>4382</v>
      </c>
      <c r="AU96">
        <v>1</v>
      </c>
      <c r="AV96" t="s">
        <v>274</v>
      </c>
      <c r="AW96" s="99" t="s">
        <v>275</v>
      </c>
      <c r="AX96">
        <v>35</v>
      </c>
      <c r="AY96">
        <v>20</v>
      </c>
      <c r="AZ96">
        <v>2</v>
      </c>
    </row>
    <row r="97" spans="42:52" x14ac:dyDescent="0.25">
      <c r="AP97" cm="1">
        <f t="array" ref="AP97">MIN(ABS(AR97-$Y$7:$Y$38))</f>
        <v>1042647</v>
      </c>
      <c r="AQ97" t="s">
        <v>279</v>
      </c>
      <c r="AR97">
        <v>32149509</v>
      </c>
      <c r="AS97" t="s">
        <v>138</v>
      </c>
      <c r="AT97">
        <v>2808</v>
      </c>
      <c r="AU97">
        <v>1</v>
      </c>
      <c r="AV97" t="s">
        <v>274</v>
      </c>
      <c r="AW97" s="99" t="s">
        <v>275</v>
      </c>
      <c r="AX97">
        <v>30</v>
      </c>
      <c r="AY97">
        <v>18</v>
      </c>
      <c r="AZ97">
        <v>2</v>
      </c>
    </row>
    <row r="98" spans="42:52" x14ac:dyDescent="0.25">
      <c r="AP98" cm="1">
        <f t="array" ref="AP98">MIN(ABS(AR98-$Y$7:$Y$38))</f>
        <v>831559</v>
      </c>
      <c r="AQ98" t="s">
        <v>279</v>
      </c>
      <c r="AR98">
        <v>32360597</v>
      </c>
      <c r="AS98" t="s">
        <v>138</v>
      </c>
      <c r="AT98">
        <v>3521</v>
      </c>
      <c r="AU98">
        <v>1</v>
      </c>
      <c r="AV98" t="s">
        <v>274</v>
      </c>
      <c r="AW98" s="99" t="s">
        <v>275</v>
      </c>
      <c r="AX98">
        <v>52</v>
      </c>
      <c r="AY98">
        <v>26</v>
      </c>
      <c r="AZ98">
        <v>2</v>
      </c>
    </row>
    <row r="99" spans="42:52" x14ac:dyDescent="0.25">
      <c r="AP99" cm="1">
        <f t="array" ref="AP99">MIN(ABS(AR99-$Y$7:$Y$38))</f>
        <v>705586</v>
      </c>
      <c r="AQ99" t="s">
        <v>279</v>
      </c>
      <c r="AR99">
        <v>34085303</v>
      </c>
      <c r="AS99" t="s">
        <v>138</v>
      </c>
      <c r="AT99">
        <v>5163</v>
      </c>
      <c r="AU99">
        <v>1</v>
      </c>
      <c r="AV99" t="s">
        <v>274</v>
      </c>
      <c r="AW99" s="99" t="s">
        <v>275</v>
      </c>
      <c r="AX99">
        <v>38</v>
      </c>
      <c r="AY99">
        <v>21</v>
      </c>
      <c r="AZ99">
        <v>2</v>
      </c>
    </row>
    <row r="100" spans="42:52" x14ac:dyDescent="0.25">
      <c r="AP100" cm="1">
        <f t="array" ref="AP100">MIN(ABS(AR100-$Y$7:$Y$38))</f>
        <v>3607022</v>
      </c>
      <c r="AQ100" t="s">
        <v>279</v>
      </c>
      <c r="AR100">
        <v>36986739</v>
      </c>
      <c r="AS100" t="s">
        <v>138</v>
      </c>
      <c r="AT100">
        <v>6693</v>
      </c>
      <c r="AU100">
        <v>1</v>
      </c>
      <c r="AV100" t="s">
        <v>274</v>
      </c>
      <c r="AW100" s="99" t="s">
        <v>275</v>
      </c>
      <c r="AX100">
        <v>39</v>
      </c>
      <c r="AY100">
        <v>25</v>
      </c>
      <c r="AZ100">
        <v>3</v>
      </c>
    </row>
    <row r="101" spans="42:52" x14ac:dyDescent="0.25">
      <c r="AP101" cm="1">
        <f t="array" ref="AP101">MIN(ABS(AR101-$Y$7:$Y$38))</f>
        <v>2963587</v>
      </c>
      <c r="AQ101" t="s">
        <v>279</v>
      </c>
      <c r="AR101">
        <v>39236629</v>
      </c>
      <c r="AS101" t="s">
        <v>138</v>
      </c>
      <c r="AT101">
        <v>4397</v>
      </c>
      <c r="AU101">
        <v>1</v>
      </c>
      <c r="AV101" t="s">
        <v>274</v>
      </c>
      <c r="AW101" s="99" t="s">
        <v>275</v>
      </c>
      <c r="AX101">
        <v>19</v>
      </c>
      <c r="AY101">
        <v>14</v>
      </c>
      <c r="AZ101">
        <v>2</v>
      </c>
    </row>
    <row r="102" spans="42:52" x14ac:dyDescent="0.25">
      <c r="AP102" cm="1">
        <f t="array" ref="AP102">MIN(ABS(AR102-$Y$7:$Y$38))</f>
        <v>632445</v>
      </c>
      <c r="AQ102" t="s">
        <v>279</v>
      </c>
      <c r="AR102">
        <v>41567771</v>
      </c>
      <c r="AS102" t="s">
        <v>138</v>
      </c>
      <c r="AT102">
        <v>3466</v>
      </c>
      <c r="AU102">
        <v>1</v>
      </c>
      <c r="AV102" t="s">
        <v>274</v>
      </c>
      <c r="AW102" s="99" t="s">
        <v>275</v>
      </c>
      <c r="AX102">
        <v>44</v>
      </c>
      <c r="AY102">
        <v>23</v>
      </c>
      <c r="AZ102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290-1D0A-4109-815C-6DAA22FBAC5E}">
  <dimension ref="C1:S59"/>
  <sheetViews>
    <sheetView zoomScale="89" zoomScaleNormal="89" workbookViewId="0">
      <selection activeCell="S2" sqref="S2"/>
    </sheetView>
  </sheetViews>
  <sheetFormatPr defaultRowHeight="15" x14ac:dyDescent="0.25"/>
  <cols>
    <col min="4" max="4" width="12" bestFit="1" customWidth="1"/>
    <col min="8" max="8" width="12" bestFit="1" customWidth="1"/>
    <col min="12" max="12" width="12" bestFit="1" customWidth="1"/>
  </cols>
  <sheetData>
    <row r="1" spans="3:19" x14ac:dyDescent="0.25">
      <c r="S1" t="s">
        <v>283</v>
      </c>
    </row>
    <row r="2" spans="3:19" x14ac:dyDescent="0.25">
      <c r="G2" t="s">
        <v>164</v>
      </c>
      <c r="K2" t="s">
        <v>98</v>
      </c>
    </row>
    <row r="4" spans="3:19" x14ac:dyDescent="0.25">
      <c r="D4">
        <f>SUM(E5:E59)</f>
        <v>282149</v>
      </c>
      <c r="E4">
        <f>MAX(E5:E59)</f>
        <v>49369</v>
      </c>
      <c r="H4">
        <f>SUM(I5:I59)</f>
        <v>251750</v>
      </c>
      <c r="I4">
        <f>MAX(I5:I46)</f>
        <v>176387</v>
      </c>
      <c r="L4">
        <f>SUM(M5:M59)</f>
        <v>284899</v>
      </c>
      <c r="M4">
        <f>MAX(M5:M47)</f>
        <v>183954</v>
      </c>
    </row>
    <row r="5" spans="3:19" x14ac:dyDescent="0.25">
      <c r="C5">
        <v>0.34</v>
      </c>
      <c r="D5">
        <f>E5/$D$4</f>
        <v>3.5442266320277585E-6</v>
      </c>
      <c r="E5">
        <v>1</v>
      </c>
      <c r="G5">
        <v>0.56000000000000005</v>
      </c>
      <c r="H5">
        <f>I5/$H$4</f>
        <v>7.9443892750744795E-6</v>
      </c>
      <c r="I5">
        <v>2</v>
      </c>
      <c r="K5">
        <v>0.57999999999999996</v>
      </c>
      <c r="L5">
        <f>M5/$L$4</f>
        <v>3.510015830171394E-6</v>
      </c>
      <c r="M5">
        <v>1</v>
      </c>
    </row>
    <row r="6" spans="3:19" x14ac:dyDescent="0.25">
      <c r="C6">
        <v>0.36</v>
      </c>
      <c r="D6">
        <f t="shared" ref="D6:D59" si="0">E6/$D$4</f>
        <v>3.5442266320277585E-6</v>
      </c>
      <c r="E6">
        <v>1</v>
      </c>
      <c r="G6">
        <v>0.57999999999999996</v>
      </c>
      <c r="H6">
        <f t="shared" ref="H6:H46" si="1">I6/$H$4</f>
        <v>3.9721946375372397E-6</v>
      </c>
      <c r="I6">
        <v>1</v>
      </c>
      <c r="K6">
        <v>0.59</v>
      </c>
      <c r="L6">
        <f t="shared" ref="L6:L47" si="2">M6/$L$4</f>
        <v>1.0530047490514182E-5</v>
      </c>
      <c r="M6">
        <v>3</v>
      </c>
    </row>
    <row r="7" spans="3:19" x14ac:dyDescent="0.25">
      <c r="C7">
        <v>0.41</v>
      </c>
      <c r="D7">
        <f t="shared" si="0"/>
        <v>7.0884532640555169E-6</v>
      </c>
      <c r="E7">
        <v>2</v>
      </c>
      <c r="G7">
        <v>0.6</v>
      </c>
      <c r="H7">
        <f t="shared" si="1"/>
        <v>7.9443892750744795E-6</v>
      </c>
      <c r="I7">
        <v>2</v>
      </c>
      <c r="K7">
        <v>0.6</v>
      </c>
      <c r="L7">
        <f t="shared" si="2"/>
        <v>3.510015830171394E-6</v>
      </c>
      <c r="M7">
        <v>1</v>
      </c>
    </row>
    <row r="8" spans="3:19" x14ac:dyDescent="0.25">
      <c r="C8">
        <v>0.42</v>
      </c>
      <c r="D8">
        <f t="shared" si="0"/>
        <v>3.5442266320277585E-6</v>
      </c>
      <c r="E8">
        <v>1</v>
      </c>
      <c r="G8">
        <v>0.61</v>
      </c>
      <c r="H8">
        <f t="shared" si="1"/>
        <v>1.5888778550148959E-5</v>
      </c>
      <c r="I8">
        <v>4</v>
      </c>
      <c r="K8">
        <v>0.61</v>
      </c>
      <c r="L8">
        <f t="shared" si="2"/>
        <v>1.0530047490514182E-5</v>
      </c>
      <c r="M8">
        <v>3</v>
      </c>
    </row>
    <row r="9" spans="3:19" x14ac:dyDescent="0.25">
      <c r="C9">
        <v>0.43</v>
      </c>
      <c r="D9">
        <f t="shared" si="0"/>
        <v>3.5442266320277585E-6</v>
      </c>
      <c r="E9">
        <v>1</v>
      </c>
      <c r="G9">
        <v>0.62</v>
      </c>
      <c r="H9">
        <f t="shared" si="1"/>
        <v>1.5888778550148959E-5</v>
      </c>
      <c r="I9">
        <v>4</v>
      </c>
      <c r="K9">
        <v>0.62</v>
      </c>
      <c r="L9">
        <f t="shared" si="2"/>
        <v>1.4040063320685576E-5</v>
      </c>
      <c r="M9">
        <v>4</v>
      </c>
    </row>
    <row r="10" spans="3:19" x14ac:dyDescent="0.25">
      <c r="C10">
        <v>0.44</v>
      </c>
      <c r="D10">
        <f t="shared" si="0"/>
        <v>3.5442266320277585E-6</v>
      </c>
      <c r="E10">
        <v>1</v>
      </c>
      <c r="G10">
        <v>0.63</v>
      </c>
      <c r="H10">
        <f t="shared" si="1"/>
        <v>3.9721946375372397E-6</v>
      </c>
      <c r="I10">
        <v>1</v>
      </c>
      <c r="K10">
        <v>0.63</v>
      </c>
      <c r="L10">
        <f t="shared" si="2"/>
        <v>1.4040063320685576E-5</v>
      </c>
      <c r="M10">
        <v>4</v>
      </c>
    </row>
    <row r="11" spans="3:19" x14ac:dyDescent="0.25">
      <c r="C11">
        <v>0.46</v>
      </c>
      <c r="D11">
        <f t="shared" si="0"/>
        <v>3.5442266320277585E-6</v>
      </c>
      <c r="E11">
        <v>1</v>
      </c>
      <c r="G11">
        <v>0.64</v>
      </c>
      <c r="H11">
        <f t="shared" si="1"/>
        <v>1.1916583912611718E-5</v>
      </c>
      <c r="I11">
        <v>3</v>
      </c>
      <c r="K11">
        <v>0.64</v>
      </c>
      <c r="L11">
        <f t="shared" si="2"/>
        <v>1.4040063320685576E-5</v>
      </c>
      <c r="M11">
        <v>4</v>
      </c>
    </row>
    <row r="12" spans="3:19" x14ac:dyDescent="0.25">
      <c r="C12">
        <v>0.48</v>
      </c>
      <c r="D12">
        <f t="shared" si="0"/>
        <v>3.5442266320277585E-6</v>
      </c>
      <c r="E12">
        <v>1</v>
      </c>
      <c r="G12">
        <v>0.65</v>
      </c>
      <c r="H12">
        <f t="shared" si="1"/>
        <v>3.9721946375372397E-6</v>
      </c>
      <c r="I12">
        <v>1</v>
      </c>
      <c r="K12">
        <v>0.65</v>
      </c>
      <c r="L12">
        <f t="shared" si="2"/>
        <v>1.4040063320685576E-5</v>
      </c>
      <c r="M12">
        <v>4</v>
      </c>
    </row>
    <row r="13" spans="3:19" x14ac:dyDescent="0.25">
      <c r="C13">
        <v>0.5</v>
      </c>
      <c r="D13">
        <f t="shared" si="0"/>
        <v>7.0884532640555169E-6</v>
      </c>
      <c r="E13">
        <v>2</v>
      </c>
      <c r="G13">
        <v>0.66</v>
      </c>
      <c r="H13">
        <f t="shared" si="1"/>
        <v>1.5888778550148959E-5</v>
      </c>
      <c r="I13">
        <v>4</v>
      </c>
      <c r="K13">
        <v>0.66</v>
      </c>
      <c r="L13">
        <f t="shared" si="2"/>
        <v>3.1590142471542546E-5</v>
      </c>
      <c r="M13">
        <v>9</v>
      </c>
    </row>
    <row r="14" spans="3:19" x14ac:dyDescent="0.25">
      <c r="C14">
        <v>0.51</v>
      </c>
      <c r="D14">
        <f t="shared" si="0"/>
        <v>3.5442266320277585E-6</v>
      </c>
      <c r="E14">
        <v>1</v>
      </c>
      <c r="G14">
        <v>0.68</v>
      </c>
      <c r="H14">
        <f t="shared" si="1"/>
        <v>3.9721946375372397E-6</v>
      </c>
      <c r="I14">
        <v>1</v>
      </c>
      <c r="K14">
        <v>0.67</v>
      </c>
      <c r="L14">
        <f t="shared" si="2"/>
        <v>3.510015830171394E-6</v>
      </c>
      <c r="M14">
        <v>1</v>
      </c>
    </row>
    <row r="15" spans="3:19" x14ac:dyDescent="0.25">
      <c r="C15">
        <v>0.54</v>
      </c>
      <c r="D15">
        <f t="shared" si="0"/>
        <v>1.0632679896083275E-5</v>
      </c>
      <c r="E15">
        <v>3</v>
      </c>
      <c r="G15">
        <v>0.69</v>
      </c>
      <c r="H15">
        <f t="shared" si="1"/>
        <v>3.9721946375372397E-6</v>
      </c>
      <c r="I15">
        <v>1</v>
      </c>
      <c r="K15">
        <v>0.68</v>
      </c>
      <c r="L15">
        <f t="shared" si="2"/>
        <v>2.4570110811199758E-5</v>
      </c>
      <c r="M15">
        <v>7</v>
      </c>
    </row>
    <row r="16" spans="3:19" x14ac:dyDescent="0.25">
      <c r="C16">
        <v>0.55000000000000004</v>
      </c>
      <c r="D16">
        <f t="shared" si="0"/>
        <v>7.0884532640555169E-6</v>
      </c>
      <c r="E16">
        <v>2</v>
      </c>
      <c r="G16">
        <v>0.7</v>
      </c>
      <c r="H16">
        <f t="shared" si="1"/>
        <v>1.1916583912611718E-5</v>
      </c>
      <c r="I16">
        <v>3</v>
      </c>
      <c r="K16">
        <v>0.69</v>
      </c>
      <c r="L16">
        <f t="shared" si="2"/>
        <v>2.1060094981028364E-5</v>
      </c>
      <c r="M16">
        <v>6</v>
      </c>
    </row>
    <row r="17" spans="3:13" x14ac:dyDescent="0.25">
      <c r="C17">
        <v>0.56000000000000005</v>
      </c>
      <c r="D17">
        <f t="shared" si="0"/>
        <v>7.0884532640555169E-6</v>
      </c>
      <c r="E17">
        <v>2</v>
      </c>
      <c r="G17">
        <v>0.71</v>
      </c>
      <c r="H17">
        <f t="shared" si="1"/>
        <v>1.5888778550148959E-5</v>
      </c>
      <c r="I17">
        <v>4</v>
      </c>
      <c r="K17">
        <v>0.7</v>
      </c>
      <c r="L17">
        <f t="shared" si="2"/>
        <v>1.0530047490514182E-5</v>
      </c>
      <c r="M17">
        <v>3</v>
      </c>
    </row>
    <row r="18" spans="3:13" x14ac:dyDescent="0.25">
      <c r="C18">
        <v>0.56999999999999995</v>
      </c>
      <c r="D18">
        <f t="shared" si="0"/>
        <v>7.0884532640555169E-6</v>
      </c>
      <c r="E18">
        <v>2</v>
      </c>
      <c r="G18">
        <v>0.72</v>
      </c>
      <c r="H18">
        <f t="shared" si="1"/>
        <v>1.1916583912611718E-5</v>
      </c>
      <c r="I18">
        <v>3</v>
      </c>
      <c r="K18">
        <v>0.71</v>
      </c>
      <c r="L18">
        <f t="shared" si="2"/>
        <v>2.1060094981028364E-5</v>
      </c>
      <c r="M18">
        <v>6</v>
      </c>
    </row>
    <row r="19" spans="3:13" x14ac:dyDescent="0.25">
      <c r="C19">
        <v>0.6</v>
      </c>
      <c r="D19">
        <f t="shared" si="0"/>
        <v>7.0884532640555169E-6</v>
      </c>
      <c r="E19">
        <v>2</v>
      </c>
      <c r="G19">
        <v>0.73</v>
      </c>
      <c r="H19">
        <f t="shared" si="1"/>
        <v>7.9443892750744795E-6</v>
      </c>
      <c r="I19">
        <v>2</v>
      </c>
      <c r="K19">
        <v>0.72</v>
      </c>
      <c r="L19">
        <f t="shared" si="2"/>
        <v>1.4040063320685576E-5</v>
      </c>
      <c r="M19">
        <v>4</v>
      </c>
    </row>
    <row r="20" spans="3:13" x14ac:dyDescent="0.25">
      <c r="C20">
        <v>0.61</v>
      </c>
      <c r="D20">
        <f t="shared" si="0"/>
        <v>2.126535979216655E-5</v>
      </c>
      <c r="E20">
        <v>6</v>
      </c>
      <c r="G20">
        <v>0.74</v>
      </c>
      <c r="H20">
        <f t="shared" si="1"/>
        <v>7.9443892750744795E-6</v>
      </c>
      <c r="I20">
        <v>2</v>
      </c>
      <c r="K20">
        <v>0.73</v>
      </c>
      <c r="L20">
        <f t="shared" si="2"/>
        <v>1.755007915085697E-5</v>
      </c>
      <c r="M20">
        <v>5</v>
      </c>
    </row>
    <row r="21" spans="3:13" x14ac:dyDescent="0.25">
      <c r="C21">
        <v>0.62</v>
      </c>
      <c r="D21">
        <f t="shared" si="0"/>
        <v>1.0632679896083275E-5</v>
      </c>
      <c r="E21">
        <v>3</v>
      </c>
      <c r="G21">
        <v>0.75</v>
      </c>
      <c r="H21">
        <f t="shared" si="1"/>
        <v>2.7805362462760675E-5</v>
      </c>
      <c r="I21">
        <v>7</v>
      </c>
      <c r="K21">
        <v>0.74</v>
      </c>
      <c r="L21">
        <f t="shared" si="2"/>
        <v>2.4570110811199758E-5</v>
      </c>
      <c r="M21">
        <v>7</v>
      </c>
    </row>
    <row r="22" spans="3:13" x14ac:dyDescent="0.25">
      <c r="C22">
        <v>0.63</v>
      </c>
      <c r="D22">
        <f t="shared" si="0"/>
        <v>7.0884532640555169E-6</v>
      </c>
      <c r="E22">
        <v>2</v>
      </c>
      <c r="G22">
        <v>0.76</v>
      </c>
      <c r="H22">
        <f t="shared" si="1"/>
        <v>5.5610724925521349E-5</v>
      </c>
      <c r="I22">
        <v>14</v>
      </c>
      <c r="K22">
        <v>0.75</v>
      </c>
      <c r="L22">
        <f t="shared" si="2"/>
        <v>2.8080126641371152E-5</v>
      </c>
      <c r="M22">
        <v>8</v>
      </c>
    </row>
    <row r="23" spans="3:13" x14ac:dyDescent="0.25">
      <c r="C23">
        <v>0.64</v>
      </c>
      <c r="D23">
        <f t="shared" si="0"/>
        <v>1.7721133160138791E-5</v>
      </c>
      <c r="E23">
        <v>5</v>
      </c>
      <c r="G23">
        <v>0.77</v>
      </c>
      <c r="H23">
        <f t="shared" si="1"/>
        <v>6.3555114200595836E-5</v>
      </c>
      <c r="I23">
        <v>16</v>
      </c>
      <c r="K23">
        <v>0.76</v>
      </c>
      <c r="L23">
        <f t="shared" si="2"/>
        <v>3.510015830171394E-5</v>
      </c>
      <c r="M23">
        <v>10</v>
      </c>
    </row>
    <row r="24" spans="3:13" x14ac:dyDescent="0.25">
      <c r="C24">
        <v>0.65</v>
      </c>
      <c r="D24">
        <f t="shared" si="0"/>
        <v>2.8353813056222068E-5</v>
      </c>
      <c r="E24">
        <v>8</v>
      </c>
      <c r="G24">
        <v>0.78</v>
      </c>
      <c r="H24">
        <f t="shared" si="1"/>
        <v>5.1638530287984113E-5</v>
      </c>
      <c r="I24">
        <v>13</v>
      </c>
      <c r="K24">
        <v>0.77</v>
      </c>
      <c r="L24">
        <f t="shared" si="2"/>
        <v>3.510015830171394E-5</v>
      </c>
      <c r="M24">
        <v>10</v>
      </c>
    </row>
    <row r="25" spans="3:13" x14ac:dyDescent="0.25">
      <c r="C25">
        <v>0.66</v>
      </c>
      <c r="D25">
        <f t="shared" si="0"/>
        <v>2.8353813056222068E-5</v>
      </c>
      <c r="E25">
        <v>8</v>
      </c>
      <c r="G25">
        <v>0.79</v>
      </c>
      <c r="H25">
        <f t="shared" si="1"/>
        <v>9.9304865938430983E-5</v>
      </c>
      <c r="I25">
        <v>25</v>
      </c>
      <c r="K25">
        <v>0.78</v>
      </c>
      <c r="L25">
        <f t="shared" si="2"/>
        <v>2.8080126641371152E-5</v>
      </c>
      <c r="M25">
        <v>8</v>
      </c>
    </row>
    <row r="26" spans="3:13" x14ac:dyDescent="0.25">
      <c r="C26">
        <v>0.67</v>
      </c>
      <c r="D26">
        <f t="shared" si="0"/>
        <v>3.1898039688249823E-5</v>
      </c>
      <c r="E26">
        <v>9</v>
      </c>
      <c r="G26">
        <v>0.8</v>
      </c>
      <c r="H26">
        <f t="shared" si="1"/>
        <v>1.2711022840119167E-4</v>
      </c>
      <c r="I26">
        <v>32</v>
      </c>
      <c r="K26">
        <v>0.79</v>
      </c>
      <c r="L26">
        <f t="shared" si="2"/>
        <v>3.510015830171394E-5</v>
      </c>
      <c r="M26">
        <v>10</v>
      </c>
    </row>
    <row r="27" spans="3:13" x14ac:dyDescent="0.25">
      <c r="C27">
        <v>0.68</v>
      </c>
      <c r="D27">
        <f t="shared" si="0"/>
        <v>6.3796079376499646E-5</v>
      </c>
      <c r="E27">
        <v>18</v>
      </c>
      <c r="G27">
        <v>0.81</v>
      </c>
      <c r="H27">
        <f t="shared" si="1"/>
        <v>1.6285998013902681E-4</v>
      </c>
      <c r="I27">
        <v>41</v>
      </c>
      <c r="K27">
        <v>0.8</v>
      </c>
      <c r="L27">
        <f t="shared" si="2"/>
        <v>3.510015830171394E-5</v>
      </c>
      <c r="M27">
        <v>10</v>
      </c>
    </row>
    <row r="28" spans="3:13" x14ac:dyDescent="0.25">
      <c r="C28">
        <v>0.69</v>
      </c>
      <c r="D28">
        <f t="shared" si="0"/>
        <v>7.7972985904610682E-5</v>
      </c>
      <c r="E28">
        <v>22</v>
      </c>
      <c r="G28">
        <v>0.82</v>
      </c>
      <c r="H28">
        <f t="shared" si="1"/>
        <v>1.112214498510427E-4</v>
      </c>
      <c r="I28">
        <v>28</v>
      </c>
      <c r="K28">
        <v>0.81</v>
      </c>
      <c r="L28">
        <f t="shared" si="2"/>
        <v>6.3180284943085093E-5</v>
      </c>
      <c r="M28">
        <v>18</v>
      </c>
    </row>
    <row r="29" spans="3:13" x14ac:dyDescent="0.25">
      <c r="C29">
        <v>0.7</v>
      </c>
      <c r="D29">
        <f t="shared" si="0"/>
        <v>1.0987102559286051E-4</v>
      </c>
      <c r="E29">
        <v>31</v>
      </c>
      <c r="G29">
        <v>0.83</v>
      </c>
      <c r="H29">
        <f t="shared" si="1"/>
        <v>1.0724925521350546E-4</v>
      </c>
      <c r="I29">
        <v>27</v>
      </c>
      <c r="K29">
        <v>0.82</v>
      </c>
      <c r="L29">
        <f t="shared" si="2"/>
        <v>8.073036409394207E-5</v>
      </c>
      <c r="M29">
        <v>23</v>
      </c>
    </row>
    <row r="30" spans="3:13" x14ac:dyDescent="0.25">
      <c r="C30">
        <v>0.71</v>
      </c>
      <c r="D30">
        <f t="shared" si="0"/>
        <v>8.1517212536638448E-5</v>
      </c>
      <c r="E30">
        <v>23</v>
      </c>
      <c r="G30">
        <v>0.84</v>
      </c>
      <c r="H30">
        <f t="shared" si="1"/>
        <v>1.5491559086395235E-4</v>
      </c>
      <c r="I30">
        <v>39</v>
      </c>
      <c r="K30">
        <v>0.83</v>
      </c>
      <c r="L30">
        <f t="shared" si="2"/>
        <v>1.193405382258274E-4</v>
      </c>
      <c r="M30">
        <v>34</v>
      </c>
    </row>
    <row r="31" spans="3:13" x14ac:dyDescent="0.25">
      <c r="C31">
        <v>0.72</v>
      </c>
      <c r="D31">
        <f t="shared" si="0"/>
        <v>1.2050370548894379E-4</v>
      </c>
      <c r="E31">
        <v>34</v>
      </c>
      <c r="G31">
        <v>0.85</v>
      </c>
      <c r="H31">
        <f t="shared" si="1"/>
        <v>2.4230387288977159E-4</v>
      </c>
      <c r="I31">
        <v>61</v>
      </c>
      <c r="K31">
        <v>0.84</v>
      </c>
      <c r="L31">
        <f t="shared" si="2"/>
        <v>1.2636056988617019E-4</v>
      </c>
      <c r="M31">
        <v>36</v>
      </c>
    </row>
    <row r="32" spans="3:13" x14ac:dyDescent="0.25">
      <c r="C32">
        <v>0.73</v>
      </c>
      <c r="D32">
        <f t="shared" si="0"/>
        <v>1.3468061201705482E-4</v>
      </c>
      <c r="E32">
        <v>38</v>
      </c>
      <c r="G32">
        <v>0.86</v>
      </c>
      <c r="H32">
        <f t="shared" si="1"/>
        <v>2.8599801390268123E-4</v>
      </c>
      <c r="I32">
        <v>72</v>
      </c>
      <c r="K32">
        <v>0.85</v>
      </c>
      <c r="L32">
        <f t="shared" si="2"/>
        <v>1.0530047490514182E-4</v>
      </c>
      <c r="M32">
        <v>30</v>
      </c>
    </row>
    <row r="33" spans="3:13" x14ac:dyDescent="0.25">
      <c r="C33">
        <v>0.74</v>
      </c>
      <c r="D33">
        <f t="shared" si="0"/>
        <v>1.8075555823341568E-4</v>
      </c>
      <c r="E33">
        <v>51</v>
      </c>
      <c r="G33">
        <v>0.87</v>
      </c>
      <c r="H33">
        <f t="shared" si="1"/>
        <v>4.0913604766633566E-4</v>
      </c>
      <c r="I33">
        <v>103</v>
      </c>
      <c r="K33">
        <v>0.86</v>
      </c>
      <c r="L33">
        <f t="shared" si="2"/>
        <v>1.7199077567839831E-4</v>
      </c>
      <c r="M33">
        <v>49</v>
      </c>
    </row>
    <row r="34" spans="3:13" x14ac:dyDescent="0.25">
      <c r="C34">
        <v>0.75</v>
      </c>
      <c r="D34">
        <f t="shared" si="0"/>
        <v>1.3822483864908258E-4</v>
      </c>
      <c r="E34">
        <v>39</v>
      </c>
      <c r="G34">
        <v>0.88</v>
      </c>
      <c r="H34">
        <f t="shared" si="1"/>
        <v>6.1569016881827209E-4</v>
      </c>
      <c r="I34">
        <v>155</v>
      </c>
      <c r="K34">
        <v>0.87</v>
      </c>
      <c r="L34">
        <f t="shared" si="2"/>
        <v>2.6676120309302597E-4</v>
      </c>
      <c r="M34">
        <v>76</v>
      </c>
    </row>
    <row r="35" spans="3:13" x14ac:dyDescent="0.25">
      <c r="C35">
        <v>0.76</v>
      </c>
      <c r="D35">
        <f t="shared" si="0"/>
        <v>2.1619782455369326E-4</v>
      </c>
      <c r="E35">
        <v>61</v>
      </c>
      <c r="G35">
        <v>0.89</v>
      </c>
      <c r="H35">
        <f t="shared" si="1"/>
        <v>9.930486593843098E-4</v>
      </c>
      <c r="I35">
        <v>250</v>
      </c>
      <c r="K35">
        <v>0.88</v>
      </c>
      <c r="L35">
        <f t="shared" si="2"/>
        <v>3.7908170965851058E-4</v>
      </c>
      <c r="M35">
        <v>108</v>
      </c>
    </row>
    <row r="36" spans="3:13" x14ac:dyDescent="0.25">
      <c r="C36">
        <v>0.77</v>
      </c>
      <c r="D36">
        <f t="shared" si="0"/>
        <v>2.4809586424194308E-4</v>
      </c>
      <c r="E36">
        <v>70</v>
      </c>
      <c r="G36">
        <v>0.9</v>
      </c>
      <c r="H36">
        <f t="shared" si="1"/>
        <v>1.6961271102284012E-3</v>
      </c>
      <c r="I36">
        <v>427</v>
      </c>
      <c r="K36">
        <v>0.89</v>
      </c>
      <c r="L36">
        <f t="shared" si="2"/>
        <v>4.8087216873348099E-4</v>
      </c>
      <c r="M36">
        <v>137</v>
      </c>
    </row>
    <row r="37" spans="3:13" x14ac:dyDescent="0.25">
      <c r="C37">
        <v>0.78</v>
      </c>
      <c r="D37">
        <f t="shared" si="0"/>
        <v>4.0758606268319222E-4</v>
      </c>
      <c r="E37">
        <v>115</v>
      </c>
      <c r="G37">
        <v>0.91</v>
      </c>
      <c r="H37">
        <f t="shared" si="1"/>
        <v>2.4508440913604767E-3</v>
      </c>
      <c r="I37">
        <v>617</v>
      </c>
      <c r="K37">
        <v>0.9</v>
      </c>
      <c r="L37">
        <f t="shared" si="2"/>
        <v>8.3889378341096322E-4</v>
      </c>
      <c r="M37">
        <v>239</v>
      </c>
    </row>
    <row r="38" spans="3:13" x14ac:dyDescent="0.25">
      <c r="C38">
        <v>0.79</v>
      </c>
      <c r="D38">
        <f t="shared" si="0"/>
        <v>3.8986492952305344E-4</v>
      </c>
      <c r="E38">
        <v>110</v>
      </c>
      <c r="G38">
        <v>0.92</v>
      </c>
      <c r="H38">
        <f t="shared" si="1"/>
        <v>4.1747765640516386E-3</v>
      </c>
      <c r="I38">
        <v>1051</v>
      </c>
      <c r="K38">
        <v>0.91</v>
      </c>
      <c r="L38">
        <f t="shared" si="2"/>
        <v>1.326785983804787E-3</v>
      </c>
      <c r="M38">
        <v>378</v>
      </c>
    </row>
    <row r="39" spans="3:13" x14ac:dyDescent="0.25">
      <c r="C39">
        <v>0.8</v>
      </c>
      <c r="D39">
        <f t="shared" si="0"/>
        <v>3.7923224962697015E-4</v>
      </c>
      <c r="E39">
        <v>107</v>
      </c>
      <c r="G39">
        <v>0.93</v>
      </c>
      <c r="H39">
        <f t="shared" si="1"/>
        <v>6.3872889771598804E-3</v>
      </c>
      <c r="I39">
        <v>1608</v>
      </c>
      <c r="K39">
        <v>0.92</v>
      </c>
      <c r="L39">
        <f t="shared" si="2"/>
        <v>1.8989185641227241E-3</v>
      </c>
      <c r="M39">
        <v>541</v>
      </c>
    </row>
    <row r="40" spans="3:13" x14ac:dyDescent="0.25">
      <c r="C40">
        <v>0.81</v>
      </c>
      <c r="D40">
        <f t="shared" si="0"/>
        <v>4.0049760941913672E-4</v>
      </c>
      <c r="E40">
        <v>113</v>
      </c>
      <c r="G40">
        <v>0.94</v>
      </c>
      <c r="H40">
        <f t="shared" si="1"/>
        <v>9.8589870903674284E-3</v>
      </c>
      <c r="I40">
        <v>2482</v>
      </c>
      <c r="K40">
        <v>0.93</v>
      </c>
      <c r="L40">
        <f t="shared" si="2"/>
        <v>2.6254918409682028E-3</v>
      </c>
      <c r="M40">
        <v>748</v>
      </c>
    </row>
    <row r="41" spans="3:13" x14ac:dyDescent="0.25">
      <c r="C41">
        <v>0.82</v>
      </c>
      <c r="D41">
        <f t="shared" si="0"/>
        <v>5.9897430081269122E-4</v>
      </c>
      <c r="E41">
        <v>169</v>
      </c>
      <c r="G41">
        <v>0.95</v>
      </c>
      <c r="H41">
        <f t="shared" si="1"/>
        <v>1.516583912611718E-2</v>
      </c>
      <c r="I41">
        <v>3818</v>
      </c>
      <c r="K41">
        <v>0.94</v>
      </c>
      <c r="L41">
        <f t="shared" si="2"/>
        <v>3.5029957985110512E-3</v>
      </c>
      <c r="M41">
        <v>998</v>
      </c>
    </row>
    <row r="42" spans="3:13" x14ac:dyDescent="0.25">
      <c r="C42">
        <v>0.83</v>
      </c>
      <c r="D42">
        <f t="shared" si="0"/>
        <v>9.2149892432721718E-4</v>
      </c>
      <c r="E42">
        <v>260</v>
      </c>
      <c r="G42">
        <v>0.96</v>
      </c>
      <c r="H42">
        <f t="shared" si="1"/>
        <v>2.2188679245283019E-2</v>
      </c>
      <c r="I42">
        <v>5586</v>
      </c>
      <c r="K42">
        <v>0.95</v>
      </c>
      <c r="L42">
        <f t="shared" si="2"/>
        <v>4.8999820989192658E-3</v>
      </c>
      <c r="M42">
        <v>1396</v>
      </c>
    </row>
    <row r="43" spans="3:13" x14ac:dyDescent="0.25">
      <c r="C43">
        <v>0.84</v>
      </c>
      <c r="D43">
        <f t="shared" si="0"/>
        <v>1.7189499165334628E-3</v>
      </c>
      <c r="E43">
        <v>485</v>
      </c>
      <c r="G43">
        <v>0.97</v>
      </c>
      <c r="H43">
        <f t="shared" si="1"/>
        <v>3.114995034756703E-2</v>
      </c>
      <c r="I43">
        <v>7842</v>
      </c>
      <c r="K43">
        <v>0.96</v>
      </c>
      <c r="L43">
        <f t="shared" si="2"/>
        <v>8.1642968209786632E-3</v>
      </c>
      <c r="M43">
        <v>2326</v>
      </c>
    </row>
    <row r="44" spans="3:13" x14ac:dyDescent="0.25">
      <c r="C44">
        <v>0.85</v>
      </c>
      <c r="D44">
        <f t="shared" si="0"/>
        <v>3.0763887166000941E-3</v>
      </c>
      <c r="E44">
        <v>868</v>
      </c>
      <c r="G44">
        <v>0.98</v>
      </c>
      <c r="H44">
        <f t="shared" si="1"/>
        <v>5.2969215491559085E-2</v>
      </c>
      <c r="I44">
        <v>13335</v>
      </c>
      <c r="K44">
        <v>0.97</v>
      </c>
      <c r="L44">
        <f t="shared" si="2"/>
        <v>1.7128877251236404E-2</v>
      </c>
      <c r="M44">
        <v>4880</v>
      </c>
    </row>
    <row r="45" spans="3:13" x14ac:dyDescent="0.25">
      <c r="C45">
        <v>0.86</v>
      </c>
      <c r="D45">
        <f t="shared" si="0"/>
        <v>5.3411495344658317E-3</v>
      </c>
      <c r="E45">
        <v>1507</v>
      </c>
      <c r="G45">
        <v>0.99</v>
      </c>
      <c r="H45">
        <f t="shared" si="1"/>
        <v>0.70064349553128102</v>
      </c>
      <c r="I45">
        <v>176387</v>
      </c>
      <c r="K45">
        <v>0.98</v>
      </c>
      <c r="L45">
        <f t="shared" si="2"/>
        <v>5.4921217694691805E-2</v>
      </c>
      <c r="M45">
        <v>15647</v>
      </c>
    </row>
    <row r="46" spans="3:13" x14ac:dyDescent="0.25">
      <c r="C46">
        <v>0.87</v>
      </c>
      <c r="D46">
        <f t="shared" si="0"/>
        <v>8.7294301946843691E-3</v>
      </c>
      <c r="E46">
        <v>2463</v>
      </c>
      <c r="G46">
        <v>1</v>
      </c>
      <c r="H46">
        <f t="shared" si="1"/>
        <v>0.14965640516385303</v>
      </c>
      <c r="I46">
        <v>37676</v>
      </c>
      <c r="K46">
        <v>0.99</v>
      </c>
      <c r="L46">
        <f t="shared" si="2"/>
        <v>0.64568145202334859</v>
      </c>
      <c r="M46">
        <v>183954</v>
      </c>
    </row>
    <row r="47" spans="3:13" x14ac:dyDescent="0.25">
      <c r="C47">
        <v>0.88</v>
      </c>
      <c r="D47">
        <f t="shared" si="0"/>
        <v>1.4347029406448365E-2</v>
      </c>
      <c r="E47">
        <v>4048</v>
      </c>
      <c r="K47">
        <v>1</v>
      </c>
      <c r="L47">
        <f t="shared" si="2"/>
        <v>0.256768188024528</v>
      </c>
      <c r="M47">
        <v>73153</v>
      </c>
    </row>
    <row r="48" spans="3:13" x14ac:dyDescent="0.25">
      <c r="C48">
        <v>0.89</v>
      </c>
      <c r="D48">
        <f t="shared" si="0"/>
        <v>2.3717964621529759E-2</v>
      </c>
      <c r="E48">
        <v>6692</v>
      </c>
    </row>
    <row r="49" spans="3:5" x14ac:dyDescent="0.25">
      <c r="C49">
        <v>0.9</v>
      </c>
      <c r="D49">
        <f t="shared" si="0"/>
        <v>3.6509078536517942E-2</v>
      </c>
      <c r="E49">
        <v>10301</v>
      </c>
    </row>
    <row r="50" spans="3:5" x14ac:dyDescent="0.25">
      <c r="C50">
        <v>0.91</v>
      </c>
      <c r="D50">
        <f t="shared" si="0"/>
        <v>5.5275758553104917E-2</v>
      </c>
      <c r="E50">
        <v>15596</v>
      </c>
    </row>
    <row r="51" spans="3:5" x14ac:dyDescent="0.25">
      <c r="C51">
        <v>0.92</v>
      </c>
      <c r="D51">
        <f t="shared" si="0"/>
        <v>8.2491874860446082E-2</v>
      </c>
      <c r="E51">
        <v>23275</v>
      </c>
    </row>
    <row r="52" spans="3:5" x14ac:dyDescent="0.25">
      <c r="C52">
        <v>0.93</v>
      </c>
      <c r="D52">
        <f t="shared" si="0"/>
        <v>0.11319905440033458</v>
      </c>
      <c r="E52">
        <v>31939</v>
      </c>
    </row>
    <row r="53" spans="3:5" x14ac:dyDescent="0.25">
      <c r="C53">
        <v>0.94</v>
      </c>
      <c r="D53">
        <f t="shared" si="0"/>
        <v>0.14897447802402278</v>
      </c>
      <c r="E53">
        <v>42033</v>
      </c>
    </row>
    <row r="54" spans="3:5" x14ac:dyDescent="0.25">
      <c r="C54">
        <v>0.95</v>
      </c>
      <c r="D54">
        <f t="shared" si="0"/>
        <v>0.1749749245965784</v>
      </c>
      <c r="E54">
        <v>49369</v>
      </c>
    </row>
    <row r="55" spans="3:5" x14ac:dyDescent="0.25">
      <c r="C55">
        <v>0.96</v>
      </c>
      <c r="D55">
        <f t="shared" si="0"/>
        <v>0.17262155811291197</v>
      </c>
      <c r="E55">
        <v>48705</v>
      </c>
    </row>
    <row r="56" spans="3:5" x14ac:dyDescent="0.25">
      <c r="C56">
        <v>0.97</v>
      </c>
      <c r="D56">
        <f t="shared" si="0"/>
        <v>0.12354465193922361</v>
      </c>
      <c r="E56">
        <v>34858</v>
      </c>
    </row>
    <row r="57" spans="3:5" x14ac:dyDescent="0.25">
      <c r="C57">
        <v>0.98</v>
      </c>
      <c r="D57">
        <f t="shared" si="0"/>
        <v>3.0490981715334806E-2</v>
      </c>
      <c r="E57">
        <v>8603</v>
      </c>
    </row>
    <row r="58" spans="3:5" x14ac:dyDescent="0.25">
      <c r="C58">
        <v>0.99</v>
      </c>
      <c r="D58">
        <f t="shared" si="0"/>
        <v>1.1695947885691602E-4</v>
      </c>
      <c r="E58">
        <v>33</v>
      </c>
    </row>
    <row r="59" spans="3:5" x14ac:dyDescent="0.25">
      <c r="C59">
        <v>1</v>
      </c>
      <c r="D59">
        <f t="shared" si="0"/>
        <v>1.7366710496936015E-4</v>
      </c>
      <c r="E59">
        <v>49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A53D3E9D823E43B197338C87450B10" ma:contentTypeVersion="19" ma:contentTypeDescription="Create a new document." ma:contentTypeScope="" ma:versionID="497651300771046bbd72386d5848d978">
  <xsd:schema xmlns:xsd="http://www.w3.org/2001/XMLSchema" xmlns:xs="http://www.w3.org/2001/XMLSchema" xmlns:p="http://schemas.microsoft.com/office/2006/metadata/properties" xmlns:ns3="b084506e-1c75-4101-96ba-9624fb55f730" xmlns:ns4="c50ab428-83ac-48ee-8458-0cc62b565447" targetNamespace="http://schemas.microsoft.com/office/2006/metadata/properties" ma:root="true" ma:fieldsID="37ded2034bc2394aac566852eb39219e" ns3:_="" ns4:_="">
    <xsd:import namespace="b084506e-1c75-4101-96ba-9624fb55f730"/>
    <xsd:import namespace="c50ab428-83ac-48ee-8458-0cc62b5654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igrationWizId" minOccurs="0"/>
                <xsd:element ref="ns3:MigrationWizIdPermissions" minOccurs="0"/>
                <xsd:element ref="ns3:MigrationWizIdVersio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4506e-1c75-4101-96ba-9624fb55f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igrationWizId" ma:index="15" nillable="true" ma:displayName="MigrationWizId" ma:internalName="MigrationWizId">
      <xsd:simpleType>
        <xsd:restriction base="dms:Text"/>
      </xsd:simpleType>
    </xsd:element>
    <xsd:element name="MigrationWizIdPermissions" ma:index="16" nillable="true" ma:displayName="MigrationWizIdPermissions" ma:internalName="MigrationWizIdPermissions">
      <xsd:simpleType>
        <xsd:restriction base="dms:Text"/>
      </xsd:simpleType>
    </xsd:element>
    <xsd:element name="MigrationWizIdVersion" ma:index="17" nillable="true" ma:displayName="MigrationWizIdVersion" ma:internalName="MigrationWizIdVersion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ab428-83ac-48ee-8458-0cc62b5654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b084506e-1c75-4101-96ba-9624fb55f730" xsi:nil="true"/>
    <_activity xmlns="b084506e-1c75-4101-96ba-9624fb55f730" xsi:nil="true"/>
    <MigrationWizIdVersion xmlns="b084506e-1c75-4101-96ba-9624fb55f730" xsi:nil="true"/>
    <MigrationWizId xmlns="b084506e-1c75-4101-96ba-9624fb55f730" xsi:nil="true"/>
  </documentManagement>
</p:properties>
</file>

<file path=customXml/itemProps1.xml><?xml version="1.0" encoding="utf-8"?>
<ds:datastoreItem xmlns:ds="http://schemas.openxmlformats.org/officeDocument/2006/customXml" ds:itemID="{AB2F5403-C619-4418-BACB-8901EA0056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618DE4-5F29-41D6-BC3D-E9D2C75D2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84506e-1c75-4101-96ba-9624fb55f730"/>
    <ds:schemaRef ds:uri="c50ab428-83ac-48ee-8458-0cc62b5654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E52F5F-F2D6-444C-ADE6-8800C2B0D96B}">
  <ds:schemaRefs>
    <ds:schemaRef ds:uri="http://schemas.microsoft.com/office/2006/metadata/properties"/>
    <ds:schemaRef ds:uri="http://purl.org/dc/dcmitype/"/>
    <ds:schemaRef ds:uri="http://www.w3.org/XML/1998/namespace"/>
    <ds:schemaRef ds:uri="c50ab428-83ac-48ee-8458-0cc62b565447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084506e-1c75-4101-96ba-9624fb55f73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Fig12_13</vt:lpstr>
      <vt:lpstr>Fig16</vt:lpstr>
      <vt:lpstr>Fig20</vt:lpstr>
      <vt:lpstr>Table12</vt:lpstr>
      <vt:lpstr>Fig23</vt:lpstr>
      <vt:lpstr>Fig24</vt:lpstr>
      <vt:lpstr>Table12!Extract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McConnell</dc:creator>
  <cp:keywords/>
  <dc:description/>
  <cp:lastModifiedBy>Joseph McConnell</cp:lastModifiedBy>
  <cp:revision/>
  <dcterms:created xsi:type="dcterms:W3CDTF">2024-08-13T11:23:48Z</dcterms:created>
  <dcterms:modified xsi:type="dcterms:W3CDTF">2024-08-20T08:18:39Z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0x01010060A53D3E9D823E43B197338C87450B10</vt:lpwstr>
  </property>
</Properties>
</file>