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x59nyu\Documents\GitHub\P_APP_183-Secure_WebShop\doc\"/>
    </mc:Choice>
  </mc:AlternateContent>
  <xr:revisionPtr revIDLastSave="0" documentId="13_ncr:1_{607F0EFF-1C0F-4B99-8474-6F9A70B5B660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</sheets>
  <definedNames>
    <definedName name="_xlnm._FilterDatabase" localSheetId="0">'Journal de travail'!$A$5:$F$5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<sst xmlns="http://schemas.openxmlformats.org/spreadsheetml/2006/main" count="35" uniqueCount="27">
  <si>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</si>
  <si>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</si>
  <si>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</si>
  <si>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</si>
  <si>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</si>
  <si>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</si>
  <si>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</si>
  <si>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</si>
  <si>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</si>
  <si>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</si>
  <si>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</si>
  <si>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</si>
  <si>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</si>
  <si>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</si>
  <si>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</si>
  <si>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</si>
  <si>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</si>
  <si>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Écouter les instructions</t>
  </si>
  <si>
    <t>Berchel Joachim</t>
  </si>
  <si>
    <t>P_APP_183</t>
  </si>
  <si>
    <t>Planifier les tâches du cahier des charges</t>
  </si>
  <si>
    <t>Préparation du schéma de la sécurité</t>
  </si>
  <si>
    <t>Continuer le schéma de sécurité de l'application avec les routes</t>
  </si>
  <si>
    <t>Continuer le schéma de sécurité de l'application avec la base de donnée</t>
  </si>
  <si>
    <t>Continuer le schéma de sécurité de l'application avec les actions et les fonctions</t>
  </si>
  <si>
    <t>Continuer le schéma des actions/fonctions et se rajouter dans le groupe docker</t>
  </si>
  <si>
    <t>Finir le schéma des actions/fonctions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</si>
</sst>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  <xf numFmtId="16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CB4986-052B-374B-A8D0-88D41B362A09}" name="Table2" displayName="Table2" ref="A5:F531" totalsRowShown="0" headerRowDxfId="7" dataDxfId="6">
  <autoFilter ref="A5:F531" xr:uid="{45CB4986-052B-374B-A8D0-88D41B362A09}">
    <filterColumn colId="1" hiddenButton="1"/>
    <filterColumn colId="2" hiddenButton="1"/>
    <filterColumn colId="4" hiddenButton="1"/>
    <filterColumn colId="5" hiddenButton="1"/>
  </autoFilter>
  <tableColumns count="6">
    <tableColumn id="1" xr3:uid="{F92771A6-FBDD-734E-AD68-EEBCABBE5406}" name="Semaine" dataDxfId="5">
      <calculatedColumnFormula>IF(ISBLANK(B6),"",_xlfn.ISOWEEKNUM(Table2[[#This Row],[Jour]]))</calculatedColumnFormula>
    </tableColumn>
    <tableColumn id="2" xr3:uid="{8A6A2217-ACA1-B64A-AACC-E62161ECEC47}" name="Jour" dataDxfId="4"/>
    <tableColumn id="3" xr3:uid="{7CF180A9-4021-614A-ABFA-FD02FA7EE89D}" name="Temps [h]" dataDxfId="3"/>
    <tableColumn id="4" xr3:uid="{DA59D006-464D-084D-8523-AF3DB167EDE2}" name="Type" dataDxfId="2"/>
    <tableColumn id="5" xr3:uid="{5207D366-301C-BA4D-A840-0D62AE8890E1}" name="Description" dataDxfId="1"/>
    <tableColumn id="6" xr3:uid="{F7678D64-0216-D64A-A954-D1A966D4BF65}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N531"/>
  <sheetViews>
    <sheetView tabSelected="1" zoomScaleNormal="100" workbookViewId="0">
      <pane ySplit="5" topLeftCell="A6" activePane="bottomLeft" state="frozen"/>
      <selection pane="bottomLeft" activeCell="B15" sqref="B15"/>
    </sheetView>
  </sheetViews>
  <sheetFormatPr baseColWidth="10" defaultRowHeight="15.75" x14ac:dyDescent="0.25"/>
  <cols>
    <col min="1" max="1" width="14.625" style="14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6"/>
      <c r="B1" s="17"/>
      <c r="C1" s="18"/>
      <c r="D1" s="19"/>
      <c r="E1" s="20" t="s">
        <v>0</v>
      </c>
      <c r="F1" s="19"/>
    </row>
    <row r="2" spans="1:14" ht="23.25" x14ac:dyDescent="0.35">
      <c r="B2" s="5" t="s">
        <v>16</v>
      </c>
      <c r="C2" s="22" t="s">
        <v>18</v>
      </c>
      <c r="D2" s="22"/>
      <c r="E2" s="5" t="s">
        <v>15</v>
      </c>
      <c r="F2" s="12" t="s">
        <v>19</v>
      </c>
      <c r="J2" t="s">
        <v>7</v>
      </c>
      <c r="K2" t="s">
        <v>8</v>
      </c>
      <c r="L2" t="s">
        <v>9</v>
      </c>
      <c r="M2" t="s">
        <v>10</v>
      </c>
      <c r="N2" t="s">
        <v>11</v>
      </c>
    </row>
    <row r="3" spans="1:14" ht="23.25" x14ac:dyDescent="0.35">
      <c r="B3" s="5" t="s">
        <v>12</v>
      </c>
      <c r="C3" s="21">
        <f>SUM(C5:C521)</f>
        <v>8.3333333333333329E-2</v>
      </c>
      <c r="D3" s="3" t="s">
        <v>13</v>
      </c>
      <c r="E3" s="4" t="s">
        <v>14</v>
      </c>
      <c r="F3" s="13">
        <f ca="1">TODAY()</f>
        <v>45401</v>
      </c>
    </row>
    <row r="5" spans="1:14" ht="20.100000000000001" customHeight="1" x14ac:dyDescent="0.3">
      <c r="A5" s="15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4">
        <f>IF(ISBLANK(B6),"",_xlfn.ISOWEEKNUM(Table2[[#This Row],[Jour]]))</f>
        <v>12</v>
      </c>
      <c r="B6" s="9">
        <v>45373</v>
      </c>
      <c r="C6" s="10">
        <v>1.0416666666666666E-2</v>
      </c>
      <c r="D6" s="11" t="s">
        <v>11</v>
      </c>
      <c r="E6" s="11" t="s">
        <v>17</v>
      </c>
      <c r="F6" s="11"/>
    </row>
    <row r="7" spans="1:14" x14ac:dyDescent="0.25">
      <c r="A7" s="14">
        <f>IF(ISBLANK(B7),"",_xlfn.ISOWEEKNUM(Table2[[#This Row],[Jour]]))</f>
        <v>12</v>
      </c>
      <c r="B7" s="9">
        <v>45373</v>
      </c>
      <c r="C7" s="10">
        <v>1.0416666666666666E-2</v>
      </c>
      <c r="D7" s="11" t="s">
        <v>7</v>
      </c>
      <c r="E7" s="11" t="s">
        <v>20</v>
      </c>
      <c r="F7" s="11"/>
    </row>
    <row r="8" spans="1:14" x14ac:dyDescent="0.25">
      <c r="A8" s="14">
        <f>IF(ISBLANK(B8),"",_xlfn.ISOWEEKNUM(Table2[[#This Row],[Jour]]))</f>
        <v>12</v>
      </c>
      <c r="B8" s="9">
        <v>45373</v>
      </c>
      <c r="C8" s="10">
        <v>1.0416666666666666E-2</v>
      </c>
      <c r="D8" s="11" t="s">
        <v>7</v>
      </c>
      <c r="E8" s="11" t="s">
        <v>21</v>
      </c>
      <c r="F8" s="11"/>
    </row>
    <row r="9" spans="1:14" x14ac:dyDescent="0.25">
      <c r="A9" s="14">
        <f>IF(ISBLANK(B9),"",_xlfn.ISOWEEKNUM(Table2[[#This Row],[Jour]]))</f>
        <v>12</v>
      </c>
      <c r="B9" s="9">
        <v>45373</v>
      </c>
      <c r="C9" s="10">
        <v>1.0416666666666666E-2</v>
      </c>
      <c r="D9" s="11" t="s">
        <v>7</v>
      </c>
      <c r="E9" s="11" t="s">
        <v>22</v>
      </c>
      <c r="F9" s="11"/>
    </row>
    <row r="10" spans="1:14" x14ac:dyDescent="0.25">
      <c r="A10" s="14">
        <f>IF(ISBLANK(B10),"",_xlfn.ISOWEEKNUM(Table2[[#This Row],[Jour]]))</f>
        <v>12</v>
      </c>
      <c r="B10" s="9">
        <v>45373</v>
      </c>
      <c r="C10" s="10">
        <v>1.0416666666666666E-2</v>
      </c>
      <c r="D10" s="11" t="s">
        <v>7</v>
      </c>
      <c r="E10" s="11" t="s">
        <v>23</v>
      </c>
      <c r="F10" s="11"/>
    </row>
    <row r="11" spans="1:14" x14ac:dyDescent="0.25">
      <c r="A11" s="14">
        <f>IF(ISBLANK(B11),"",_xlfn.ISOWEEKNUM(Table2[[#This Row],[Jour]]))</f>
        <v>12</v>
      </c>
      <c r="B11" s="9">
        <v>45373</v>
      </c>
      <c r="C11" s="10">
        <v>1.0416666666666666E-2</v>
      </c>
      <c r="D11" s="11" t="s">
        <v>7</v>
      </c>
      <c r="E11" s="11" t="s">
        <v>24</v>
      </c>
      <c r="F11" s="11"/>
    </row>
    <row r="12" spans="1:14" x14ac:dyDescent="0.25">
      <c r="A12" s="14">
        <f>IF(ISBLANK(B12),"",_xlfn.ISOWEEKNUM(Table2[[#This Row],[Jour]]))</f>
        <v>12</v>
      </c>
      <c r="B12" s="9">
        <v>45373</v>
      </c>
      <c r="C12" s="10">
        <v>1.0416666666666666E-2</v>
      </c>
      <c r="D12" s="11" t="s">
        <v>7</v>
      </c>
      <c r="E12" s="11" t="s">
        <v>25</v>
      </c>
      <c r="F12" s="11"/>
    </row>
    <row r="13" spans="1:14" x14ac:dyDescent="0.25">
      <c r="A13" s="14">
        <f>IF(ISBLANK(B13),"",_xlfn.ISOWEEKNUM(Table2[[#This Row],[Jour]]))</f>
        <v>16</v>
      </c>
      <c r="B13" s="9">
        <v>45401</v>
      </c>
      <c r="C13" s="10">
        <v>1.0416666666666666E-2</v>
      </c>
      <c r="D13" s="11" t="s">
        <v>7</v>
      </c>
      <c r="E13" s="11" t="s">
        <v>26</v>
      </c>
      <c r="F13" s="11"/>
    </row>
    <row r="14" spans="1:14" x14ac:dyDescent="0.25">
      <c r="A14" s="14">
        <f>IF(ISBLANK(B14),"",_xlfn.ISOWEEKNUM(Table2[[#This Row],[Jour]]))</f>
        <v>16</v>
      </c>
      <c r="B14" s="9">
        <v>45401</v>
      </c>
      <c r="C14" s="10"/>
      <c r="D14" s="11"/>
      <c r="E14" s="11"/>
      <c r="F14" s="11"/>
    </row>
    <row r="15" spans="1:14" x14ac:dyDescent="0.25">
      <c r="A15" s="14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4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4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4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4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4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4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4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4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4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4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4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4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4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4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4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4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4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4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4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4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4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4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4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4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4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4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4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4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4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4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4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4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4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4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4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4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4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4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4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4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4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4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4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4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4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4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4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4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4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4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4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4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4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4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4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4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4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4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4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4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4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4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4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4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4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4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4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4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4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4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4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4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4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4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4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4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4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4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4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4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4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4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4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4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4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4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4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4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4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4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4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4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4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4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4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4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4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4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4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4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4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4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4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4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4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4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4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4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4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4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4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4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4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4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4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4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4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4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4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4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4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4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4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4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4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4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4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4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4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4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4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4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4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4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4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4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4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4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4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4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4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4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4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4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4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4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4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4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4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4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4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4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4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4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4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4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4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4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4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4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4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4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4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4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4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4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4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4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4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4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4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4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4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4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4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4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4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4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4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4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4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4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4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4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4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4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4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4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4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4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4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4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4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4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4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4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4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4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4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4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4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4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4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4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4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4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4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4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4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4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4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4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4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4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4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4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4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4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4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4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4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4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4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4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4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4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4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4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4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4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4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4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4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4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4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4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4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4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4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4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4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4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4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4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4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4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4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4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4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4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4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4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4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4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4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4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4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4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4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4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4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4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4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4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4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4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4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4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4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4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4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4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4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4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4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4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4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4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4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4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4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4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4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4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4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4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4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4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4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4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4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4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4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4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4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4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4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4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4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4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4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4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4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4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4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4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4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4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4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4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4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4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4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4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4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4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4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4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4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4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4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4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4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4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4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4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4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4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4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4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4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4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4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4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4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4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4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4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4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4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4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4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4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4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4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4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4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4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4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4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4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4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4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4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4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4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4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4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4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4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4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4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4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4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4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4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4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4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4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4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4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4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4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4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4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4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4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4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4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4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4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4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4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4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4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4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4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4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4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4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4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4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4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4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4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4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4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4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4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4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4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4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4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4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4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4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4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4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4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4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4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4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4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4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4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4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4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4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4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4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4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4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4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4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4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4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4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4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4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4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4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4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4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4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4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4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4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4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4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4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4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4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4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4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4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4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4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4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4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4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4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4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4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4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4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4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4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4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4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4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4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4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4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4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4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4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4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4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4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4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4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4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4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4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4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4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4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4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4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4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4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4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4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4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4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4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4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4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4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4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4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4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4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4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4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4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4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4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4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4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4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4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4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4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4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4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4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4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4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4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4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4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4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4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4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4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mergeCells count="1">
    <mergeCell ref="C2:D2"/>
  </mergeCells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 xr:uid="{286A9366-4079-8F4A-9AB6-501A4911E2F7}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Joachim Siméon Gabriel Berchel</cp:lastModifiedBy>
  <dcterms:created xsi:type="dcterms:W3CDTF">2023-11-21T20:00:34Z</dcterms:created>
  <dcterms:modified xsi:type="dcterms:W3CDTF">2024-04-19T11:18:59Z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