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josereyes/Documents/CS_UFM/SEMESTRE9/SistemasOperativos/ProyectosOS/Proyecto3OS/ProyectoHilosSO/"/>
    </mc:Choice>
  </mc:AlternateContent>
  <xr:revisionPtr revIDLastSave="0" documentId="13_ncr:1_{4DD22A29-EFEF-CF46-9B87-ECA3746D6E06}" xr6:coauthVersionLast="47" xr6:coauthVersionMax="47" xr10:uidLastSave="{00000000-0000-0000-0000-000000000000}"/>
  <bookViews>
    <workbookView xWindow="500" yWindow="500" windowWidth="28300" windowHeight="16580" xr2:uid="{AC388098-90C3-0940-B555-6F1E06260FE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 l="1"/>
  <c r="D66" i="1" s="1"/>
  <c r="D145" i="1"/>
  <c r="D148" i="1" s="1"/>
  <c r="E146" i="1"/>
  <c r="D146" i="1"/>
  <c r="E145" i="1"/>
  <c r="C71" i="1"/>
  <c r="J71" i="1" s="1"/>
  <c r="C70" i="1"/>
  <c r="J70" i="1" s="1"/>
  <c r="C69" i="1"/>
  <c r="C94" i="1" s="1"/>
  <c r="C68" i="1"/>
  <c r="C93" i="1" s="1"/>
  <c r="C67" i="1"/>
  <c r="C92" i="1" s="1"/>
  <c r="C66" i="1"/>
  <c r="J66" i="1" s="1"/>
  <c r="R46" i="1"/>
  <c r="K71" i="1" s="1"/>
  <c r="S46" i="1"/>
  <c r="D96" i="1" s="1"/>
  <c r="Q46" i="1"/>
  <c r="D71" i="1" s="1"/>
  <c r="K46" i="1"/>
  <c r="K70" i="1" s="1"/>
  <c r="L46" i="1"/>
  <c r="D95" i="1" s="1"/>
  <c r="J46" i="1"/>
  <c r="D70" i="1" s="1"/>
  <c r="D46" i="1"/>
  <c r="K69" i="1" s="1"/>
  <c r="E46" i="1"/>
  <c r="D94" i="1" s="1"/>
  <c r="C46" i="1"/>
  <c r="D69" i="1" s="1"/>
  <c r="R16" i="1"/>
  <c r="K68" i="1" s="1"/>
  <c r="S16" i="1"/>
  <c r="Q16" i="1"/>
  <c r="D68" i="1" s="1"/>
  <c r="K16" i="1"/>
  <c r="K67" i="1" s="1"/>
  <c r="L16" i="1"/>
  <c r="D92" i="1" s="1"/>
  <c r="J16" i="1"/>
  <c r="D67" i="1" s="1"/>
  <c r="D16" i="1"/>
  <c r="K66" i="1" s="1"/>
  <c r="E16" i="1"/>
  <c r="D91" i="1" s="1"/>
  <c r="D150" i="1" l="1"/>
  <c r="E148" i="1"/>
  <c r="E150" i="1" s="1"/>
  <c r="E71" i="1"/>
  <c r="L71" i="1"/>
  <c r="J69" i="1"/>
  <c r="J68" i="1"/>
  <c r="C91" i="1"/>
  <c r="D93" i="1"/>
  <c r="E96" i="1" s="1"/>
  <c r="J67" i="1"/>
  <c r="C96" i="1"/>
  <c r="C95" i="1"/>
</calcChain>
</file>

<file path=xl/sharedStrings.xml><?xml version="1.0" encoding="utf-8"?>
<sst xmlns="http://schemas.openxmlformats.org/spreadsheetml/2006/main" count="53" uniqueCount="32">
  <si>
    <t>1 CORE - 1 HILO</t>
  </si>
  <si>
    <t>Sequential Processing Time</t>
  </si>
  <si>
    <t>Parallel Files Processing Time</t>
  </si>
  <si>
    <t>Parallel Functions Processing Time</t>
  </si>
  <si>
    <t>1 CORE - 4 HILOS</t>
  </si>
  <si>
    <t>2 CORES - 2 HILOS</t>
  </si>
  <si>
    <t>2 CORE - 4 HILOS</t>
  </si>
  <si>
    <t>2 CORE - 8 HILOS</t>
  </si>
  <si>
    <t>4 CORE - 8 HILOS</t>
  </si>
  <si>
    <t>Tiempo Total Secuencial de Cada Escenario</t>
  </si>
  <si>
    <t>total</t>
  </si>
  <si>
    <t>Tiempo Total Paralelizar los Archivos de Cada Escenario</t>
  </si>
  <si>
    <t>Tiempo Total Paralelizar las Funciones por Escenario</t>
  </si>
  <si>
    <t>Tiempo Total Comparanto Paralelizar Archivos y Funciones por Escenario</t>
  </si>
  <si>
    <t>Archivos</t>
  </si>
  <si>
    <t>Funciones</t>
  </si>
  <si>
    <t>¿Cuál es el modelo de paralelismo más rápido en los 6 escenarios?</t>
  </si>
  <si>
    <t xml:space="preserve">¿Cuál opción modelo de paralelismo tomaría usted y por qué? </t>
  </si>
  <si>
    <t xml:space="preserve">¿Recomendaría paralelizar tanto archivos y funciones al mismo tiempo? </t>
  </si>
  <si>
    <t>¿Cuál es el factor de mejora de pasar de 1 Core a 2 Core para el proceso que paraleliza los archivos?</t>
  </si>
  <si>
    <t>Determine el factor teórico de mejora para el escenario de 2 Core (amdahl's law) al paralelizar por archivo</t>
  </si>
  <si>
    <t>Determine el factor teórico de mejora para el escenario de 2 Core (amdahl's law) al paralelizar por función estadística</t>
  </si>
  <si>
    <t>ARCHIVOS</t>
  </si>
  <si>
    <t>FUNCIONES</t>
  </si>
  <si>
    <t>2 CORES - 4 HILOS</t>
  </si>
  <si>
    <t>Factor de mejora (P)</t>
  </si>
  <si>
    <t>S</t>
  </si>
  <si>
    <t xml:space="preserve">N </t>
  </si>
  <si>
    <t>De acuerdo a los datos recolectados en nuestras iteraciones, el modelo de paralelismo que paraleliza los archivos con 2 cores y 2 hilos muestra el menor tiempo de procesamiento. Este resultado se puede explicar a través de la Ley de Amdahl, que dice que la mejora en el rendimiento debido al paralelismo está limitada por la parte del proceso que debe ser secuencial. En este caso, parece que el balance entre la parte paralelizable y la secuencial del trabajo es óptimo en 2 cores - 2 hilos, donde la sobrecarga de la gestión del paralelismo no supera el beneficio obtenido de la ejecución en paralelo.</t>
  </si>
  <si>
    <t>Tomariamos la opcion de paralelizar archivos con 2 cores y 2 hilos, porque es el escenario que que ofrece el mejor tiempo sin agregar complejidad o sobrecarga adicional. La ley de Amdahl dice que aumentar el numero de hilos y cores mas alla de cierto punto no siempre resulta en una mejora. Las demas opciones a pesar de tener mas cores y mas hilos no tuvieron un tiempo tan bueno como el que mencionamos.</t>
  </si>
  <si>
    <t>Basándome en los resultados, recomendaría paralelizar a nivel de archivo en lugar de funciones, ya que no parece haber una mejora significativa al paralelizar las funciones. La paralelizacion de archivos demuestra ser mas eficaz en los resultados obtenidos.</t>
  </si>
  <si>
    <t>El factor de mejora de pasar de 1 core - 1 hilo a 2 cores - 2 hilos es de aproximadamente 1.17. Esto significa un speedup modesto.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</si>
</sst>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2"/>
      <color theme="1"/>
      <name val="Aptos Narrow"/>
      <scheme val="minor"/>
    </font>
    <font>
      <sz val="12"/>
      <color theme="1"/>
      <name val="Aptos Narrow"/>
      <scheme val="minor"/>
    </font>
    <font>
      <sz val="12"/>
      <color theme="0"/>
      <name val="Aptos Narrow"/>
      <scheme val="minor"/>
    </font>
    <font>
      <sz val="12"/>
      <color rgb="FF000000"/>
      <name val="Aptos Narrow"/>
      <scheme val="minor"/>
    </font>
    <font>
      <b/>
      <sz val="16"/>
      <color theme="1"/>
      <name val="Aptos Narrow"/>
      <scheme val="minor"/>
    </font>
  </fonts>
  <fills count="7">
    <fill>
      <patternFill patternType="none"/>
    </fill>
    <fill>
      <patternFill patternType="gray125"/>
    </fill>
    <fill>
      <patternFill patternType="solid">
        <fgColor theme="3" tint="0.499984740745262"/>
        <bgColor indexed="64"/>
      </patternFill>
    </fill>
    <fill>
      <patternFill patternType="solid">
        <fgColor theme="3" tint="0.89999084444715716"/>
        <bgColor indexed="64"/>
      </patternFill>
    </fill>
    <fill>
      <patternFill patternType="solid">
        <fgColor theme="3" tint="0.749992370372631"/>
        <bgColor indexed="64"/>
      </patternFill>
    </fill>
    <fill>
      <patternFill patternType="solid">
        <fgColor theme="7" tint="0.3999755851924192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0" xfId="0" applyFont="1"/>
    <xf numFmtId="0" fontId="3" fillId="2" borderId="0" xfId="0" applyFont="1" applyFill="1"/>
    <xf numFmtId="0" fontId="2" fillId="3" borderId="0" xfId="0" applyFont="1" applyFill="1"/>
    <xf numFmtId="0" fontId="4" fillId="3" borderId="0" xfId="0" applyFont="1" applyFill="1"/>
    <xf numFmtId="0" fontId="4" fillId="0" borderId="0" xfId="0" applyFont="1"/>
    <xf numFmtId="0" fontId="2" fillId="4" borderId="0" xfId="0" applyFont="1" applyFill="1"/>
    <xf numFmtId="2" fontId="2" fillId="4" borderId="0" xfId="0" applyNumberFormat="1" applyFont="1" applyFill="1"/>
    <xf numFmtId="0" fontId="2" fillId="3" borderId="1" xfId="0" applyFont="1" applyFill="1" applyBorder="1"/>
    <xf numFmtId="2" fontId="2" fillId="3" borderId="1" xfId="0" applyNumberFormat="1" applyFont="1" applyFill="1" applyBorder="1"/>
    <xf numFmtId="0" fontId="2" fillId="0" borderId="1" xfId="0" applyFont="1" applyBorder="1"/>
    <xf numFmtId="2" fontId="2" fillId="0" borderId="1" xfId="0" applyNumberFormat="1" applyFont="1" applyBorder="1"/>
    <xf numFmtId="0" fontId="5" fillId="0" borderId="0" xfId="0" applyFont="1"/>
    <xf numFmtId="0" fontId="1" fillId="3" borderId="0" xfId="0" applyFont="1" applyFill="1"/>
    <xf numFmtId="2" fontId="1" fillId="3" borderId="0" xfId="0" applyNumberFormat="1" applyFont="1" applyFill="1"/>
    <xf numFmtId="0" fontId="2" fillId="5" borderId="0" xfId="0" applyFont="1" applyFill="1"/>
    <xf numFmtId="0" fontId="2" fillId="6" borderId="0" xfId="0" applyFont="1" applyFill="1"/>
    <xf numFmtId="0" fontId="2" fillId="3" borderId="0" xfId="0" applyFont="1" applyFill="1" applyAlignment="1">
      <alignment horizontal="left" wrapText="1"/>
    </xf>
    <xf numFmtId="0" fontId="1" fillId="3" borderId="0" xfId="0" applyFont="1" applyFill="1" applyAlignment="1">
      <alignment horizontal="left" wrapText="1"/>
    </xf>
    <xf numFmtId="0" fontId="2" fillId="3"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t>
            </a:r>
            <a:r>
              <a:rPr lang="en-US" baseline="0"/>
              <a:t> CORE - 1 HILO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Sheet1!$C$5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Sheet1!$C$6:$C$15</c:f>
              <c:numCache>
                <c:formatCode>General</c:formatCode>
                <c:ptCount val="10"/>
                <c:pt idx="0">
                  <c:v>5.49389576911926</c:v>
                </c:pt>
                <c:pt idx="1">
                  <c:v>5.5318398475646902</c:v>
                </c:pt>
                <c:pt idx="2">
                  <c:v>5.3601861000061</c:v>
                </c:pt>
                <c:pt idx="3">
                  <c:v>5.39534568786621</c:v>
                </c:pt>
                <c:pt idx="4">
                  <c:v>5.3886520862579301</c:v>
                </c:pt>
                <c:pt idx="5">
                  <c:v>5.7566769123077304</c:v>
                </c:pt>
                <c:pt idx="6">
                  <c:v>5.3967924118041903</c:v>
                </c:pt>
                <c:pt idx="7">
                  <c:v>5.4428546428680402</c:v>
                </c:pt>
                <c:pt idx="8">
                  <c:v>5.5177748203277499</c:v>
                </c:pt>
                <c:pt idx="9">
                  <c:v>5.4093832969665501</c:v>
                </c:pt>
              </c:numCache>
            </c:numRef>
          </c:val>
          <c:smooth val="0"/>
          <c:extLst>
            <c:ext xmlns:c16="http://schemas.microsoft.com/office/drawing/2014/chart" uri="{C3380CC4-5D6E-409C-BE32-E72D297353CC}">
              <c16:uniqueId val="{00000000-465A-564A-BB85-8F7B107E8A7D}"/>
            </c:ext>
          </c:extLst>
        </c:ser>
        <c:ser>
          <c:idx val="1"/>
          <c:order val="1"/>
          <c:tx>
            <c:strRef>
              <c:f>Sheet1!$D$5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Sheet1!$D$6:$D$15</c:f>
              <c:numCache>
                <c:formatCode>General</c:formatCode>
                <c:ptCount val="10"/>
                <c:pt idx="0">
                  <c:v>5.6161835193633998</c:v>
                </c:pt>
                <c:pt idx="1">
                  <c:v>5.8195345401763898</c:v>
                </c:pt>
                <c:pt idx="2">
                  <c:v>5.6460144519805899</c:v>
                </c:pt>
                <c:pt idx="3">
                  <c:v>5.8789081573486301</c:v>
                </c:pt>
                <c:pt idx="4">
                  <c:v>5.68031573295593</c:v>
                </c:pt>
                <c:pt idx="5">
                  <c:v>6.1871538162231401</c:v>
                </c:pt>
                <c:pt idx="6">
                  <c:v>5.7921755313873202</c:v>
                </c:pt>
                <c:pt idx="7">
                  <c:v>5.64530158042907</c:v>
                </c:pt>
                <c:pt idx="8">
                  <c:v>5.8954606056213299</c:v>
                </c:pt>
                <c:pt idx="9">
                  <c:v>5.6928303241729701</c:v>
                </c:pt>
              </c:numCache>
            </c:numRef>
          </c:val>
          <c:smooth val="0"/>
          <c:extLst>
            <c:ext xmlns:c16="http://schemas.microsoft.com/office/drawing/2014/chart" uri="{C3380CC4-5D6E-409C-BE32-E72D297353CC}">
              <c16:uniqueId val="{00000001-465A-564A-BB85-8F7B107E8A7D}"/>
            </c:ext>
          </c:extLst>
        </c:ser>
        <c:ser>
          <c:idx val="2"/>
          <c:order val="2"/>
          <c:tx>
            <c:strRef>
              <c:f>Sheet1!$E$5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Sheet1!$E$6:$E$15</c:f>
              <c:numCache>
                <c:formatCode>General</c:formatCode>
                <c:ptCount val="10"/>
                <c:pt idx="0">
                  <c:v>5.5847034454345703</c:v>
                </c:pt>
                <c:pt idx="1">
                  <c:v>5.63807868957519</c:v>
                </c:pt>
                <c:pt idx="2">
                  <c:v>6.2417469024658203</c:v>
                </c:pt>
                <c:pt idx="3">
                  <c:v>5.6688354015350297</c:v>
                </c:pt>
                <c:pt idx="4">
                  <c:v>5.7641010284423801</c:v>
                </c:pt>
                <c:pt idx="5">
                  <c:v>5.8879690170287997</c:v>
                </c:pt>
                <c:pt idx="6">
                  <c:v>5.6547887325286803</c:v>
                </c:pt>
                <c:pt idx="7">
                  <c:v>5.6533310413360596</c:v>
                </c:pt>
                <c:pt idx="8">
                  <c:v>5.6725370883941597</c:v>
                </c:pt>
                <c:pt idx="9">
                  <c:v>5.5701234340667698</c:v>
                </c:pt>
              </c:numCache>
            </c:numRef>
          </c:val>
          <c:smooth val="0"/>
          <c:extLst>
            <c:ext xmlns:c16="http://schemas.microsoft.com/office/drawing/2014/chart" uri="{C3380CC4-5D6E-409C-BE32-E72D297353CC}">
              <c16:uniqueId val="{00000002-465A-564A-BB85-8F7B107E8A7D}"/>
            </c:ext>
          </c:extLst>
        </c:ser>
        <c:dLbls>
          <c:showLegendKey val="0"/>
          <c:showVal val="0"/>
          <c:showCatName val="0"/>
          <c:showSerName val="0"/>
          <c:showPercent val="0"/>
          <c:showBubbleSize val="0"/>
        </c:dLbls>
        <c:marker val="1"/>
        <c:smooth val="0"/>
        <c:axId val="1965204480"/>
        <c:axId val="1966064432"/>
      </c:lineChart>
      <c:catAx>
        <c:axId val="1965204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966064432"/>
        <c:crosses val="autoZero"/>
        <c:auto val="1"/>
        <c:lblAlgn val="ctr"/>
        <c:lblOffset val="100"/>
        <c:noMultiLvlLbl val="0"/>
      </c:catAx>
      <c:valAx>
        <c:axId val="196606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96520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TOTAL PARALELIZACION</a:t>
            </a:r>
            <a:r>
              <a:rPr lang="en-US" baseline="0"/>
              <a:t> ARCHIVOS VS FUNCIONES POR ESCENARIO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Sheet1!$J$65</c:f>
              <c:strCache>
                <c:ptCount val="1"/>
                <c:pt idx="0">
                  <c:v>Archivos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Sheet1!$J$66:$J$71</c:f>
              <c:strCache>
                <c:ptCount val="6"/>
                <c:pt idx="0">
                  <c:v>1 CORE - 1 HILO</c:v>
                </c:pt>
                <c:pt idx="1">
                  <c:v>1 CORE - 4 HILOS</c:v>
                </c:pt>
                <c:pt idx="2">
                  <c:v>2 CORES - 2 HILOS</c:v>
                </c:pt>
                <c:pt idx="3">
                  <c:v>2 CORE - 4 HILOS</c:v>
                </c:pt>
                <c:pt idx="4">
                  <c:v>2 CORE - 8 HILOS</c:v>
                </c:pt>
                <c:pt idx="5">
                  <c:v>4 CORE - 8 HILOS</c:v>
                </c:pt>
              </c:strCache>
            </c:strRef>
          </c:cat>
          <c:val>
            <c:numRef>
              <c:f>Sheet1!$K$66:$K$71</c:f>
              <c:numCache>
                <c:formatCode>0.00</c:formatCode>
                <c:ptCount val="6"/>
                <c:pt idx="0">
                  <c:v>57.853878259658771</c:v>
                </c:pt>
                <c:pt idx="1">
                  <c:v>73.009429931640625</c:v>
                </c:pt>
                <c:pt idx="2">
                  <c:v>49.512777090072625</c:v>
                </c:pt>
                <c:pt idx="3">
                  <c:v>51.743886232376084</c:v>
                </c:pt>
                <c:pt idx="4">
                  <c:v>52.558137178421035</c:v>
                </c:pt>
                <c:pt idx="5">
                  <c:v>52.46131896972657</c:v>
                </c:pt>
              </c:numCache>
            </c:numRef>
          </c:val>
          <c:smooth val="0"/>
          <c:extLst>
            <c:ext xmlns:c16="http://schemas.microsoft.com/office/drawing/2014/chart" uri="{C3380CC4-5D6E-409C-BE32-E72D297353CC}">
              <c16:uniqueId val="{00000000-8E04-C640-8520-6B11F1EA5DFD}"/>
            </c:ext>
          </c:extLst>
        </c:ser>
        <c:ser>
          <c:idx val="2"/>
          <c:order val="1"/>
          <c:tx>
            <c:strRef>
              <c:f>Sheet1!$C$90</c:f>
              <c:strCache>
                <c:ptCount val="1"/>
                <c:pt idx="0">
                  <c:v>Funciones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Sheet1!$J$66:$J$71</c:f>
              <c:strCache>
                <c:ptCount val="6"/>
                <c:pt idx="0">
                  <c:v>1 CORE - 1 HILO</c:v>
                </c:pt>
                <c:pt idx="1">
                  <c:v>1 CORE - 4 HILOS</c:v>
                </c:pt>
                <c:pt idx="2">
                  <c:v>2 CORES - 2 HILOS</c:v>
                </c:pt>
                <c:pt idx="3">
                  <c:v>2 CORE - 4 HILOS</c:v>
                </c:pt>
                <c:pt idx="4">
                  <c:v>2 CORE - 8 HILOS</c:v>
                </c:pt>
                <c:pt idx="5">
                  <c:v>4 CORE - 8 HILOS</c:v>
                </c:pt>
              </c:strCache>
            </c:strRef>
          </c:cat>
          <c:val>
            <c:numRef>
              <c:f>Sheet1!$D$91:$D$96</c:f>
              <c:numCache>
                <c:formatCode>0.00</c:formatCode>
                <c:ptCount val="6"/>
                <c:pt idx="0">
                  <c:v>57.33621478080746</c:v>
                </c:pt>
                <c:pt idx="1">
                  <c:v>57.061299324035659</c:v>
                </c:pt>
                <c:pt idx="2">
                  <c:v>56.880913019180305</c:v>
                </c:pt>
                <c:pt idx="3">
                  <c:v>57.749144315719612</c:v>
                </c:pt>
                <c:pt idx="4">
                  <c:v>58.638959169387839</c:v>
                </c:pt>
                <c:pt idx="5">
                  <c:v>56.880913019180305</c:v>
                </c:pt>
              </c:numCache>
            </c:numRef>
          </c:val>
          <c:smooth val="0"/>
          <c:extLst>
            <c:ext xmlns:c16="http://schemas.microsoft.com/office/drawing/2014/chart" uri="{C3380CC4-5D6E-409C-BE32-E72D297353CC}">
              <c16:uniqueId val="{00000002-8E04-C640-8520-6B11F1EA5DFD}"/>
            </c:ext>
          </c:extLst>
        </c:ser>
        <c:dLbls>
          <c:showLegendKey val="0"/>
          <c:showVal val="0"/>
          <c:showCatName val="0"/>
          <c:showSerName val="0"/>
          <c:showPercent val="0"/>
          <c:showBubbleSize val="0"/>
        </c:dLbls>
        <c:marker val="1"/>
        <c:smooth val="0"/>
        <c:axId val="294623727"/>
        <c:axId val="294400895"/>
      </c:lineChart>
      <c:catAx>
        <c:axId val="29462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294400895"/>
        <c:crosses val="autoZero"/>
        <c:auto val="1"/>
        <c:lblAlgn val="ctr"/>
        <c:lblOffset val="100"/>
        <c:noMultiLvlLbl val="0"/>
      </c:catAx>
      <c:valAx>
        <c:axId val="294400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29462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t>
            </a:r>
            <a:r>
              <a:rPr lang="en-US" baseline="0"/>
              <a:t> CORE - 4 HILOS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Sheet1!$J$5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Sheet1!$J$6:$J$15</c:f>
              <c:numCache>
                <c:formatCode>General</c:formatCode>
                <c:ptCount val="10"/>
                <c:pt idx="0">
                  <c:v>5.5510754585266104</c:v>
                </c:pt>
                <c:pt idx="1">
                  <c:v>5.6700353622436497</c:v>
                </c:pt>
                <c:pt idx="2">
                  <c:v>6.00942206382752</c:v>
                </c:pt>
                <c:pt idx="3">
                  <c:v>5.6354908943176296</c:v>
                </c:pt>
                <c:pt idx="4">
                  <c:v>5.5840301513671902</c:v>
                </c:pt>
                <c:pt idx="5">
                  <c:v>5.8105101585388201</c:v>
                </c:pt>
                <c:pt idx="6">
                  <c:v>5.3874576091766402</c:v>
                </c:pt>
                <c:pt idx="7">
                  <c:v>5.6174676418304399</c:v>
                </c:pt>
                <c:pt idx="8">
                  <c:v>5.7055408954620397</c:v>
                </c:pt>
                <c:pt idx="9">
                  <c:v>5.4532742500305202</c:v>
                </c:pt>
              </c:numCache>
            </c:numRef>
          </c:val>
          <c:smooth val="0"/>
          <c:extLst>
            <c:ext xmlns:c16="http://schemas.microsoft.com/office/drawing/2014/chart" uri="{C3380CC4-5D6E-409C-BE32-E72D297353CC}">
              <c16:uniqueId val="{00000000-5160-C340-B8DF-01105B84158E}"/>
            </c:ext>
          </c:extLst>
        </c:ser>
        <c:ser>
          <c:idx val="1"/>
          <c:order val="1"/>
          <c:tx>
            <c:strRef>
              <c:f>Sheet1!$K$5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Sheet1!$K$6:$K$15</c:f>
              <c:numCache>
                <c:formatCode>General</c:formatCode>
                <c:ptCount val="10"/>
                <c:pt idx="0">
                  <c:v>7.2802586555480904</c:v>
                </c:pt>
                <c:pt idx="1">
                  <c:v>7.2945230007171604</c:v>
                </c:pt>
                <c:pt idx="2">
                  <c:v>7.29756784439087</c:v>
                </c:pt>
                <c:pt idx="3">
                  <c:v>7.3301553726196298</c:v>
                </c:pt>
                <c:pt idx="4">
                  <c:v>7.3388268947601301</c:v>
                </c:pt>
                <c:pt idx="5">
                  <c:v>7.2835190296173096</c:v>
                </c:pt>
                <c:pt idx="6">
                  <c:v>7.2252554893493697</c:v>
                </c:pt>
                <c:pt idx="7">
                  <c:v>7.3119058609008798</c:v>
                </c:pt>
                <c:pt idx="8">
                  <c:v>7.3325490951538104</c:v>
                </c:pt>
                <c:pt idx="9">
                  <c:v>7.3148686885833696</c:v>
                </c:pt>
              </c:numCache>
            </c:numRef>
          </c:val>
          <c:smooth val="0"/>
          <c:extLst>
            <c:ext xmlns:c16="http://schemas.microsoft.com/office/drawing/2014/chart" uri="{C3380CC4-5D6E-409C-BE32-E72D297353CC}">
              <c16:uniqueId val="{00000001-5160-C340-B8DF-01105B84158E}"/>
            </c:ext>
          </c:extLst>
        </c:ser>
        <c:ser>
          <c:idx val="2"/>
          <c:order val="2"/>
          <c:tx>
            <c:strRef>
              <c:f>Sheet1!$L$5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Sheet1!$L$6:$L$15</c:f>
              <c:numCache>
                <c:formatCode>General</c:formatCode>
                <c:ptCount val="10"/>
                <c:pt idx="0">
                  <c:v>5.6353201866149902</c:v>
                </c:pt>
                <c:pt idx="1">
                  <c:v>5.6021447181701696</c:v>
                </c:pt>
                <c:pt idx="2">
                  <c:v>5.6181709766387904</c:v>
                </c:pt>
                <c:pt idx="3">
                  <c:v>5.6123957633972203</c:v>
                </c:pt>
                <c:pt idx="4">
                  <c:v>5.7948930263519296</c:v>
                </c:pt>
                <c:pt idx="5">
                  <c:v>5.8189992904663104</c:v>
                </c:pt>
                <c:pt idx="6">
                  <c:v>5.8515603542327899</c:v>
                </c:pt>
                <c:pt idx="7">
                  <c:v>5.71232390403748</c:v>
                </c:pt>
                <c:pt idx="8">
                  <c:v>5.7442274093627903</c:v>
                </c:pt>
                <c:pt idx="9">
                  <c:v>5.67126369476318</c:v>
                </c:pt>
              </c:numCache>
            </c:numRef>
          </c:val>
          <c:smooth val="0"/>
          <c:extLst>
            <c:ext xmlns:c16="http://schemas.microsoft.com/office/drawing/2014/chart" uri="{C3380CC4-5D6E-409C-BE32-E72D297353CC}">
              <c16:uniqueId val="{00000002-5160-C340-B8DF-01105B84158E}"/>
            </c:ext>
          </c:extLst>
        </c:ser>
        <c:dLbls>
          <c:showLegendKey val="0"/>
          <c:showVal val="0"/>
          <c:showCatName val="0"/>
          <c:showSerName val="0"/>
          <c:showPercent val="0"/>
          <c:showBubbleSize val="0"/>
        </c:dLbls>
        <c:marker val="1"/>
        <c:smooth val="0"/>
        <c:axId val="337935855"/>
        <c:axId val="338490127"/>
      </c:lineChart>
      <c:catAx>
        <c:axId val="3379358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8490127"/>
        <c:crosses val="autoZero"/>
        <c:auto val="1"/>
        <c:lblAlgn val="ctr"/>
        <c:lblOffset val="100"/>
        <c:noMultiLvlLbl val="0"/>
      </c:catAx>
      <c:valAx>
        <c:axId val="33849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7935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CORES - 2 HILOS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Sheet1!$Q$5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Sheet1!$Q$6:$Q$15</c:f>
              <c:numCache>
                <c:formatCode>General</c:formatCode>
                <c:ptCount val="10"/>
                <c:pt idx="0">
                  <c:v>5.4868502616882298</c:v>
                </c:pt>
                <c:pt idx="1">
                  <c:v>5.5759162902831996</c:v>
                </c:pt>
                <c:pt idx="2">
                  <c:v>5.5602173805236799</c:v>
                </c:pt>
                <c:pt idx="3">
                  <c:v>5.46636915206909</c:v>
                </c:pt>
                <c:pt idx="4">
                  <c:v>5.5714197158813503</c:v>
                </c:pt>
                <c:pt idx="5">
                  <c:v>5.5204029083251998</c:v>
                </c:pt>
                <c:pt idx="6">
                  <c:v>5.3554670810699498</c:v>
                </c:pt>
                <c:pt idx="7">
                  <c:v>5.3833551406860396</c:v>
                </c:pt>
                <c:pt idx="8">
                  <c:v>5.6299796104431197</c:v>
                </c:pt>
                <c:pt idx="9">
                  <c:v>5.6700642108917201</c:v>
                </c:pt>
              </c:numCache>
            </c:numRef>
          </c:val>
          <c:smooth val="0"/>
          <c:extLst>
            <c:ext xmlns:c16="http://schemas.microsoft.com/office/drawing/2014/chart" uri="{C3380CC4-5D6E-409C-BE32-E72D297353CC}">
              <c16:uniqueId val="{00000000-2F4C-CC4C-807A-76DF8EEDC4A8}"/>
            </c:ext>
          </c:extLst>
        </c:ser>
        <c:ser>
          <c:idx val="1"/>
          <c:order val="1"/>
          <c:tx>
            <c:strRef>
              <c:f>Sheet1!$R$5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Sheet1!$R$6:$R$15</c:f>
              <c:numCache>
                <c:formatCode>General</c:formatCode>
                <c:ptCount val="10"/>
                <c:pt idx="0">
                  <c:v>5.0747625827789298</c:v>
                </c:pt>
                <c:pt idx="1">
                  <c:v>4.9563851356506401</c:v>
                </c:pt>
                <c:pt idx="2">
                  <c:v>4.8757698535919198</c:v>
                </c:pt>
                <c:pt idx="3">
                  <c:v>4.9741363525390598</c:v>
                </c:pt>
                <c:pt idx="4">
                  <c:v>4.9758355617523202</c:v>
                </c:pt>
                <c:pt idx="5">
                  <c:v>4.9416468143463099</c:v>
                </c:pt>
                <c:pt idx="6">
                  <c:v>4.8661866188049299</c:v>
                </c:pt>
                <c:pt idx="7">
                  <c:v>4.8670156002044704</c:v>
                </c:pt>
                <c:pt idx="8">
                  <c:v>4.9755961894988996</c:v>
                </c:pt>
                <c:pt idx="9">
                  <c:v>5.0054423809051496</c:v>
                </c:pt>
              </c:numCache>
            </c:numRef>
          </c:val>
          <c:smooth val="0"/>
          <c:extLst>
            <c:ext xmlns:c16="http://schemas.microsoft.com/office/drawing/2014/chart" uri="{C3380CC4-5D6E-409C-BE32-E72D297353CC}">
              <c16:uniqueId val="{00000001-2F4C-CC4C-807A-76DF8EEDC4A8}"/>
            </c:ext>
          </c:extLst>
        </c:ser>
        <c:ser>
          <c:idx val="2"/>
          <c:order val="2"/>
          <c:tx>
            <c:strRef>
              <c:f>Sheet1!$S$5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Sheet1!$S$6:$S$15</c:f>
              <c:numCache>
                <c:formatCode>General</c:formatCode>
                <c:ptCount val="10"/>
                <c:pt idx="0">
                  <c:v>5.6290154457092196</c:v>
                </c:pt>
                <c:pt idx="1">
                  <c:v>5.7289924621581996</c:v>
                </c:pt>
                <c:pt idx="2">
                  <c:v>5.6240918636322004</c:v>
                </c:pt>
                <c:pt idx="3">
                  <c:v>5.7387247085571298</c:v>
                </c:pt>
                <c:pt idx="4">
                  <c:v>5.5753941535949698</c:v>
                </c:pt>
                <c:pt idx="5">
                  <c:v>5.58921623229981</c:v>
                </c:pt>
                <c:pt idx="6">
                  <c:v>5.6335306167602504</c:v>
                </c:pt>
                <c:pt idx="7">
                  <c:v>5.6314117908477801</c:v>
                </c:pt>
                <c:pt idx="8">
                  <c:v>5.6974413394927996</c:v>
                </c:pt>
                <c:pt idx="9">
                  <c:v>5.7094173431396502</c:v>
                </c:pt>
              </c:numCache>
            </c:numRef>
          </c:val>
          <c:smooth val="0"/>
          <c:extLst>
            <c:ext xmlns:c16="http://schemas.microsoft.com/office/drawing/2014/chart" uri="{C3380CC4-5D6E-409C-BE32-E72D297353CC}">
              <c16:uniqueId val="{00000002-2F4C-CC4C-807A-76DF8EEDC4A8}"/>
            </c:ext>
          </c:extLst>
        </c:ser>
        <c:dLbls>
          <c:showLegendKey val="0"/>
          <c:showVal val="0"/>
          <c:showCatName val="0"/>
          <c:showSerName val="0"/>
          <c:showPercent val="0"/>
          <c:showBubbleSize val="0"/>
        </c:dLbls>
        <c:marker val="1"/>
        <c:smooth val="0"/>
        <c:axId val="581604479"/>
        <c:axId val="581913647"/>
      </c:lineChart>
      <c:catAx>
        <c:axId val="5816044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81913647"/>
        <c:crosses val="autoZero"/>
        <c:auto val="1"/>
        <c:lblAlgn val="ctr"/>
        <c:lblOffset val="100"/>
        <c:noMultiLvlLbl val="0"/>
      </c:catAx>
      <c:valAx>
        <c:axId val="58191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8160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CORE - 4 HILOS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Sheet1!$C$35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Sheet1!$C$36:$C$45</c:f>
              <c:numCache>
                <c:formatCode>General</c:formatCode>
                <c:ptCount val="10"/>
                <c:pt idx="0">
                  <c:v>5.4948778152465803</c:v>
                </c:pt>
                <c:pt idx="1">
                  <c:v>5.5779304504394496</c:v>
                </c:pt>
                <c:pt idx="2">
                  <c:v>5.5765080451965297</c:v>
                </c:pt>
                <c:pt idx="3">
                  <c:v>5.4605870246887198</c:v>
                </c:pt>
                <c:pt idx="4">
                  <c:v>5.6802847385406503</c:v>
                </c:pt>
                <c:pt idx="5">
                  <c:v>5.6969969272613499</c:v>
                </c:pt>
                <c:pt idx="6">
                  <c:v>5.4871895313262904</c:v>
                </c:pt>
                <c:pt idx="7">
                  <c:v>5.5834369659423801</c:v>
                </c:pt>
                <c:pt idx="8">
                  <c:v>5.6037008762359601</c:v>
                </c:pt>
                <c:pt idx="9">
                  <c:v>5.4488284587860099</c:v>
                </c:pt>
              </c:numCache>
            </c:numRef>
          </c:val>
          <c:smooth val="0"/>
          <c:extLst>
            <c:ext xmlns:c16="http://schemas.microsoft.com/office/drawing/2014/chart" uri="{C3380CC4-5D6E-409C-BE32-E72D297353CC}">
              <c16:uniqueId val="{00000000-92E3-4449-8A4F-7745DB7DBB42}"/>
            </c:ext>
          </c:extLst>
        </c:ser>
        <c:ser>
          <c:idx val="1"/>
          <c:order val="1"/>
          <c:tx>
            <c:strRef>
              <c:f>Sheet1!$D$35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Sheet1!$D$36:$D$45</c:f>
              <c:numCache>
                <c:formatCode>General</c:formatCode>
                <c:ptCount val="10"/>
                <c:pt idx="0">
                  <c:v>5.0669894218444798</c:v>
                </c:pt>
                <c:pt idx="1">
                  <c:v>5.0142083168029803</c:v>
                </c:pt>
                <c:pt idx="2">
                  <c:v>5.4552118778228804</c:v>
                </c:pt>
                <c:pt idx="3">
                  <c:v>5.1788749694824201</c:v>
                </c:pt>
                <c:pt idx="4">
                  <c:v>5.1958820819854701</c:v>
                </c:pt>
                <c:pt idx="5">
                  <c:v>5.2400991916656503</c:v>
                </c:pt>
                <c:pt idx="6">
                  <c:v>5.0719835758209202</c:v>
                </c:pt>
                <c:pt idx="7">
                  <c:v>5.4637107849121103</c:v>
                </c:pt>
                <c:pt idx="8">
                  <c:v>5.00189113616943</c:v>
                </c:pt>
                <c:pt idx="9">
                  <c:v>5.0550348758697501</c:v>
                </c:pt>
              </c:numCache>
            </c:numRef>
          </c:val>
          <c:smooth val="0"/>
          <c:extLst>
            <c:ext xmlns:c16="http://schemas.microsoft.com/office/drawing/2014/chart" uri="{C3380CC4-5D6E-409C-BE32-E72D297353CC}">
              <c16:uniqueId val="{00000001-92E3-4449-8A4F-7745DB7DBB42}"/>
            </c:ext>
          </c:extLst>
        </c:ser>
        <c:ser>
          <c:idx val="2"/>
          <c:order val="2"/>
          <c:tx>
            <c:strRef>
              <c:f>Sheet1!$E$35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Sheet1!$E$36:$E$45</c:f>
              <c:numCache>
                <c:formatCode>General</c:formatCode>
                <c:ptCount val="10"/>
                <c:pt idx="0">
                  <c:v>5.6395924091339102</c:v>
                </c:pt>
                <c:pt idx="1">
                  <c:v>5.5965304374694798</c:v>
                </c:pt>
                <c:pt idx="2">
                  <c:v>6.0180966854095503</c:v>
                </c:pt>
                <c:pt idx="3">
                  <c:v>6.0466849803924596</c:v>
                </c:pt>
                <c:pt idx="4">
                  <c:v>5.6718323230743399</c:v>
                </c:pt>
                <c:pt idx="5">
                  <c:v>5.8638048171997097</c:v>
                </c:pt>
                <c:pt idx="6">
                  <c:v>5.7494790554046604</c:v>
                </c:pt>
                <c:pt idx="7">
                  <c:v>5.6410040855407697</c:v>
                </c:pt>
                <c:pt idx="8">
                  <c:v>5.73496747016907</c:v>
                </c:pt>
                <c:pt idx="9">
                  <c:v>5.7871520519256601</c:v>
                </c:pt>
              </c:numCache>
            </c:numRef>
          </c:val>
          <c:smooth val="0"/>
          <c:extLst>
            <c:ext xmlns:c16="http://schemas.microsoft.com/office/drawing/2014/chart" uri="{C3380CC4-5D6E-409C-BE32-E72D297353CC}">
              <c16:uniqueId val="{00000002-92E3-4449-8A4F-7745DB7DBB42}"/>
            </c:ext>
          </c:extLst>
        </c:ser>
        <c:dLbls>
          <c:showLegendKey val="0"/>
          <c:showVal val="0"/>
          <c:showCatName val="0"/>
          <c:showSerName val="0"/>
          <c:showPercent val="0"/>
          <c:showBubbleSize val="0"/>
        </c:dLbls>
        <c:marker val="1"/>
        <c:smooth val="0"/>
        <c:axId val="338667103"/>
        <c:axId val="337757695"/>
      </c:lineChart>
      <c:catAx>
        <c:axId val="3386671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7757695"/>
        <c:crosses val="autoZero"/>
        <c:auto val="1"/>
        <c:lblAlgn val="ctr"/>
        <c:lblOffset val="100"/>
        <c:noMultiLvlLbl val="0"/>
      </c:catAx>
      <c:valAx>
        <c:axId val="33775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8667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CORE</a:t>
            </a:r>
            <a:r>
              <a:rPr lang="en-US" baseline="0"/>
              <a:t> - 8 HILOS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Sheet1!$J$35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Sheet1!$J$36:$J$45</c:f>
              <c:numCache>
                <c:formatCode>General</c:formatCode>
                <c:ptCount val="10"/>
                <c:pt idx="0">
                  <c:v>5.5815966129302996</c:v>
                </c:pt>
                <c:pt idx="1">
                  <c:v>6.1370649337768599</c:v>
                </c:pt>
                <c:pt idx="2">
                  <c:v>5.6751139163971001</c:v>
                </c:pt>
                <c:pt idx="3">
                  <c:v>5.6060590744018599</c:v>
                </c:pt>
                <c:pt idx="4">
                  <c:v>5.4457740783691397</c:v>
                </c:pt>
                <c:pt idx="5">
                  <c:v>6.2215597629547101</c:v>
                </c:pt>
                <c:pt idx="6">
                  <c:v>5.41632175445557</c:v>
                </c:pt>
                <c:pt idx="7">
                  <c:v>5.9734094142913801</c:v>
                </c:pt>
                <c:pt idx="8">
                  <c:v>5.52954053878784</c:v>
                </c:pt>
                <c:pt idx="9">
                  <c:v>5.5331370830535898</c:v>
                </c:pt>
              </c:numCache>
            </c:numRef>
          </c:val>
          <c:smooth val="0"/>
          <c:extLst>
            <c:ext xmlns:c16="http://schemas.microsoft.com/office/drawing/2014/chart" uri="{C3380CC4-5D6E-409C-BE32-E72D297353CC}">
              <c16:uniqueId val="{00000000-237C-6142-B57C-2D5BFB80904C}"/>
            </c:ext>
          </c:extLst>
        </c:ser>
        <c:ser>
          <c:idx val="1"/>
          <c:order val="1"/>
          <c:tx>
            <c:strRef>
              <c:f>Sheet1!$K$35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Sheet1!$K$36:$K$45</c:f>
              <c:numCache>
                <c:formatCode>General</c:formatCode>
                <c:ptCount val="10"/>
                <c:pt idx="0">
                  <c:v>5.2940771579742396</c:v>
                </c:pt>
                <c:pt idx="1">
                  <c:v>5.1128060817718497</c:v>
                </c:pt>
                <c:pt idx="2">
                  <c:v>5.3351285457611102</c:v>
                </c:pt>
                <c:pt idx="3">
                  <c:v>5.2266962528228804</c:v>
                </c:pt>
                <c:pt idx="4">
                  <c:v>5.1790113449096697</c:v>
                </c:pt>
                <c:pt idx="5">
                  <c:v>5.5557875633239799</c:v>
                </c:pt>
                <c:pt idx="6">
                  <c:v>5.2193341255187997</c:v>
                </c:pt>
                <c:pt idx="7">
                  <c:v>5.2717964649200404</c:v>
                </c:pt>
                <c:pt idx="8">
                  <c:v>5.2249305248260498</c:v>
                </c:pt>
                <c:pt idx="9">
                  <c:v>5.1385691165924099</c:v>
                </c:pt>
              </c:numCache>
            </c:numRef>
          </c:val>
          <c:smooth val="0"/>
          <c:extLst>
            <c:ext xmlns:c16="http://schemas.microsoft.com/office/drawing/2014/chart" uri="{C3380CC4-5D6E-409C-BE32-E72D297353CC}">
              <c16:uniqueId val="{00000001-237C-6142-B57C-2D5BFB80904C}"/>
            </c:ext>
          </c:extLst>
        </c:ser>
        <c:ser>
          <c:idx val="2"/>
          <c:order val="2"/>
          <c:tx>
            <c:strRef>
              <c:f>Sheet1!$L$35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Sheet1!$L$36:$L$45</c:f>
              <c:numCache>
                <c:formatCode>General</c:formatCode>
                <c:ptCount val="10"/>
                <c:pt idx="0">
                  <c:v>5.7232916355133101</c:v>
                </c:pt>
                <c:pt idx="1">
                  <c:v>5.62551045417786</c:v>
                </c:pt>
                <c:pt idx="2">
                  <c:v>6.0174484252929696</c:v>
                </c:pt>
                <c:pt idx="3">
                  <c:v>5.6990008354187003</c:v>
                </c:pt>
                <c:pt idx="4">
                  <c:v>5.6892156600952202</c:v>
                </c:pt>
                <c:pt idx="5">
                  <c:v>6.1344301700591997</c:v>
                </c:pt>
                <c:pt idx="6">
                  <c:v>5.9516701698303196</c:v>
                </c:pt>
                <c:pt idx="7">
                  <c:v>5.7580711841583296</c:v>
                </c:pt>
                <c:pt idx="8">
                  <c:v>6.2217664718627903</c:v>
                </c:pt>
                <c:pt idx="9">
                  <c:v>5.8185541629791304</c:v>
                </c:pt>
              </c:numCache>
            </c:numRef>
          </c:val>
          <c:smooth val="0"/>
          <c:extLst>
            <c:ext xmlns:c16="http://schemas.microsoft.com/office/drawing/2014/chart" uri="{C3380CC4-5D6E-409C-BE32-E72D297353CC}">
              <c16:uniqueId val="{00000002-237C-6142-B57C-2D5BFB80904C}"/>
            </c:ext>
          </c:extLst>
        </c:ser>
        <c:dLbls>
          <c:showLegendKey val="0"/>
          <c:showVal val="0"/>
          <c:showCatName val="0"/>
          <c:showSerName val="0"/>
          <c:showPercent val="0"/>
          <c:showBubbleSize val="0"/>
        </c:dLbls>
        <c:marker val="1"/>
        <c:smooth val="0"/>
        <c:axId val="143431711"/>
        <c:axId val="113195120"/>
      </c:lineChart>
      <c:catAx>
        <c:axId val="1434317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13195120"/>
        <c:crosses val="autoZero"/>
        <c:auto val="1"/>
        <c:lblAlgn val="ctr"/>
        <c:lblOffset val="100"/>
        <c:noMultiLvlLbl val="0"/>
      </c:catAx>
      <c:valAx>
        <c:axId val="11319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43431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a:t>
            </a:r>
            <a:r>
              <a:rPr lang="en-US" baseline="0"/>
              <a:t> CORE - 8 HILOS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Sheet1!$Q$35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Sheet1!$Q$36:$Q$45</c:f>
              <c:numCache>
                <c:formatCode>General</c:formatCode>
                <c:ptCount val="10"/>
                <c:pt idx="0">
                  <c:v>5.4758281707763699</c:v>
                </c:pt>
                <c:pt idx="1">
                  <c:v>5.5543999671936</c:v>
                </c:pt>
                <c:pt idx="2">
                  <c:v>5.4807417392730704</c:v>
                </c:pt>
                <c:pt idx="3">
                  <c:v>5.5579552650451696</c:v>
                </c:pt>
                <c:pt idx="4">
                  <c:v>5.4437913894653303</c:v>
                </c:pt>
                <c:pt idx="5">
                  <c:v>5.5317807197570801</c:v>
                </c:pt>
                <c:pt idx="6">
                  <c:v>5.6810846328735396</c:v>
                </c:pt>
                <c:pt idx="7">
                  <c:v>5.6270868778228804</c:v>
                </c:pt>
                <c:pt idx="8">
                  <c:v>5.3846626281738299</c:v>
                </c:pt>
                <c:pt idx="9">
                  <c:v>5.6220943927764901</c:v>
                </c:pt>
              </c:numCache>
            </c:numRef>
          </c:val>
          <c:smooth val="0"/>
          <c:extLst>
            <c:ext xmlns:c16="http://schemas.microsoft.com/office/drawing/2014/chart" uri="{C3380CC4-5D6E-409C-BE32-E72D297353CC}">
              <c16:uniqueId val="{00000000-1FA1-C547-B8FD-477EC4F1CED7}"/>
            </c:ext>
          </c:extLst>
        </c:ser>
        <c:ser>
          <c:idx val="1"/>
          <c:order val="1"/>
          <c:tx>
            <c:strRef>
              <c:f>Sheet1!$R$35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Sheet1!$R$36:$R$45</c:f>
              <c:numCache>
                <c:formatCode>General</c:formatCode>
                <c:ptCount val="10"/>
                <c:pt idx="0">
                  <c:v>5.1822268962860099</c:v>
                </c:pt>
                <c:pt idx="1">
                  <c:v>5.1932921409606898</c:v>
                </c:pt>
                <c:pt idx="2">
                  <c:v>5.1824362277984601</c:v>
                </c:pt>
                <c:pt idx="3">
                  <c:v>5.2038097381591797</c:v>
                </c:pt>
                <c:pt idx="4">
                  <c:v>5.1738905906677299</c:v>
                </c:pt>
                <c:pt idx="5">
                  <c:v>5.3663573265075701</c:v>
                </c:pt>
                <c:pt idx="6">
                  <c:v>5.4805953502655003</c:v>
                </c:pt>
                <c:pt idx="7">
                  <c:v>5.1901540756225604</c:v>
                </c:pt>
                <c:pt idx="8">
                  <c:v>5.22837591171265</c:v>
                </c:pt>
                <c:pt idx="9">
                  <c:v>5.2601807117462203</c:v>
                </c:pt>
              </c:numCache>
            </c:numRef>
          </c:val>
          <c:smooth val="0"/>
          <c:extLst>
            <c:ext xmlns:c16="http://schemas.microsoft.com/office/drawing/2014/chart" uri="{C3380CC4-5D6E-409C-BE32-E72D297353CC}">
              <c16:uniqueId val="{00000001-1FA1-C547-B8FD-477EC4F1CED7}"/>
            </c:ext>
          </c:extLst>
        </c:ser>
        <c:ser>
          <c:idx val="2"/>
          <c:order val="2"/>
          <c:tx>
            <c:strRef>
              <c:f>Sheet1!$S$35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Sheet1!$S$36:$S$45</c:f>
              <c:numCache>
                <c:formatCode>General</c:formatCode>
                <c:ptCount val="10"/>
                <c:pt idx="0">
                  <c:v>5.7843332290649396</c:v>
                </c:pt>
                <c:pt idx="1">
                  <c:v>5.6490018367767298</c:v>
                </c:pt>
                <c:pt idx="2">
                  <c:v>5.8466567993164098</c:v>
                </c:pt>
                <c:pt idx="3">
                  <c:v>5.7392227649688703</c:v>
                </c:pt>
                <c:pt idx="4">
                  <c:v>5.5834538936614999</c:v>
                </c:pt>
                <c:pt idx="5">
                  <c:v>5.7628757953643799</c:v>
                </c:pt>
                <c:pt idx="6">
                  <c:v>5.6494264602661097</c:v>
                </c:pt>
                <c:pt idx="7">
                  <c:v>5.67378830909729</c:v>
                </c:pt>
                <c:pt idx="8">
                  <c:v>5.6087448596954399</c:v>
                </c:pt>
                <c:pt idx="9">
                  <c:v>5.5834090709686297</c:v>
                </c:pt>
              </c:numCache>
            </c:numRef>
          </c:val>
          <c:smooth val="0"/>
          <c:extLst>
            <c:ext xmlns:c16="http://schemas.microsoft.com/office/drawing/2014/chart" uri="{C3380CC4-5D6E-409C-BE32-E72D297353CC}">
              <c16:uniqueId val="{00000002-1FA1-C547-B8FD-477EC4F1CED7}"/>
            </c:ext>
          </c:extLst>
        </c:ser>
        <c:dLbls>
          <c:showLegendKey val="0"/>
          <c:showVal val="0"/>
          <c:showCatName val="0"/>
          <c:showSerName val="0"/>
          <c:showPercent val="0"/>
          <c:showBubbleSize val="0"/>
        </c:dLbls>
        <c:marker val="1"/>
        <c:smooth val="0"/>
        <c:axId val="581947759"/>
        <c:axId val="304656783"/>
      </c:lineChart>
      <c:catAx>
        <c:axId val="5819477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04656783"/>
        <c:crosses val="autoZero"/>
        <c:auto val="1"/>
        <c:lblAlgn val="ctr"/>
        <c:lblOffset val="100"/>
        <c:noMultiLvlLbl val="0"/>
      </c:catAx>
      <c:valAx>
        <c:axId val="30465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8194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a:t>
            </a:r>
            <a:r>
              <a:rPr lang="en-US" baseline="0"/>
              <a:t> TOTAL SECUENCIAL POR ESCENARIO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Sheet1!$C$66:$C$71</c:f>
              <c:strCache>
                <c:ptCount val="6"/>
                <c:pt idx="0">
                  <c:v>1 CORE - 1 HILO</c:v>
                </c:pt>
                <c:pt idx="1">
                  <c:v>1 CORE - 4 HILOS</c:v>
                </c:pt>
                <c:pt idx="2">
                  <c:v>2 CORES - 2 HILOS</c:v>
                </c:pt>
                <c:pt idx="3">
                  <c:v>2 CORE - 4 HILOS</c:v>
                </c:pt>
                <c:pt idx="4">
                  <c:v>2 CORE - 8 HILOS</c:v>
                </c:pt>
                <c:pt idx="5">
                  <c:v>4 CORE - 8 HILOS</c:v>
                </c:pt>
              </c:strCache>
            </c:strRef>
          </c:cat>
          <c:val>
            <c:numRef>
              <c:f>Sheet1!$D$66:$D$71</c:f>
              <c:numCache>
                <c:formatCode>0.00</c:formatCode>
                <c:ptCount val="6"/>
                <c:pt idx="0">
                  <c:v>54.693401575088458</c:v>
                </c:pt>
                <c:pt idx="1">
                  <c:v>56.424304485321059</c:v>
                </c:pt>
                <c:pt idx="2">
                  <c:v>55.220041751861586</c:v>
                </c:pt>
                <c:pt idx="3">
                  <c:v>55.610340833663926</c:v>
                </c:pt>
                <c:pt idx="4">
                  <c:v>57.119577169418349</c:v>
                </c:pt>
                <c:pt idx="5">
                  <c:v>55.359425783157363</c:v>
                </c:pt>
              </c:numCache>
            </c:numRef>
          </c:val>
          <c:smooth val="0"/>
          <c:extLst>
            <c:ext xmlns:c16="http://schemas.microsoft.com/office/drawing/2014/chart" uri="{C3380CC4-5D6E-409C-BE32-E72D297353CC}">
              <c16:uniqueId val="{00000000-0209-A34E-91C4-9D4E2DBC8826}"/>
            </c:ext>
          </c:extLst>
        </c:ser>
        <c:dLbls>
          <c:showLegendKey val="0"/>
          <c:showVal val="0"/>
          <c:showCatName val="0"/>
          <c:showSerName val="0"/>
          <c:showPercent val="0"/>
          <c:showBubbleSize val="0"/>
        </c:dLbls>
        <c:marker val="1"/>
        <c:smooth val="0"/>
        <c:axId val="335304335"/>
        <c:axId val="406185567"/>
      </c:lineChart>
      <c:catAx>
        <c:axId val="33530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406185567"/>
        <c:crosses val="autoZero"/>
        <c:auto val="1"/>
        <c:lblAlgn val="ctr"/>
        <c:lblOffset val="100"/>
        <c:noMultiLvlLbl val="0"/>
      </c:catAx>
      <c:valAx>
        <c:axId val="406185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530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TOTAL PARALELIZAR ARCHIVOS POR ESCENARIO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Sheet1!$J$66:$J$71</c:f>
              <c:strCache>
                <c:ptCount val="6"/>
                <c:pt idx="0">
                  <c:v>1 CORE - 1 HILO</c:v>
                </c:pt>
                <c:pt idx="1">
                  <c:v>1 CORE - 4 HILOS</c:v>
                </c:pt>
                <c:pt idx="2">
                  <c:v>2 CORES - 2 HILOS</c:v>
                </c:pt>
                <c:pt idx="3">
                  <c:v>2 CORE - 4 HILOS</c:v>
                </c:pt>
                <c:pt idx="4">
                  <c:v>2 CORE - 8 HILOS</c:v>
                </c:pt>
                <c:pt idx="5">
                  <c:v>4 CORE - 8 HILOS</c:v>
                </c:pt>
              </c:strCache>
            </c:strRef>
          </c:cat>
          <c:val>
            <c:numRef>
              <c:f>Sheet1!$K$66:$K$71</c:f>
              <c:numCache>
                <c:formatCode>0.00</c:formatCode>
                <c:ptCount val="6"/>
                <c:pt idx="0">
                  <c:v>57.853878259658771</c:v>
                </c:pt>
                <c:pt idx="1">
                  <c:v>73.009429931640625</c:v>
                </c:pt>
                <c:pt idx="2">
                  <c:v>49.512777090072625</c:v>
                </c:pt>
                <c:pt idx="3">
                  <c:v>51.743886232376084</c:v>
                </c:pt>
                <c:pt idx="4">
                  <c:v>52.558137178421035</c:v>
                </c:pt>
                <c:pt idx="5">
                  <c:v>52.46131896972657</c:v>
                </c:pt>
              </c:numCache>
            </c:numRef>
          </c:val>
          <c:smooth val="0"/>
          <c:extLst>
            <c:ext xmlns:c16="http://schemas.microsoft.com/office/drawing/2014/chart" uri="{C3380CC4-5D6E-409C-BE32-E72D297353CC}">
              <c16:uniqueId val="{00000000-52AD-A546-BA7E-80205503C949}"/>
            </c:ext>
          </c:extLst>
        </c:ser>
        <c:dLbls>
          <c:showLegendKey val="0"/>
          <c:showVal val="0"/>
          <c:showCatName val="0"/>
          <c:showSerName val="0"/>
          <c:showPercent val="0"/>
          <c:showBubbleSize val="0"/>
        </c:dLbls>
        <c:marker val="1"/>
        <c:smooth val="0"/>
        <c:axId val="338154959"/>
        <c:axId val="391426303"/>
      </c:lineChart>
      <c:catAx>
        <c:axId val="33815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91426303"/>
        <c:crosses val="autoZero"/>
        <c:auto val="1"/>
        <c:lblAlgn val="ctr"/>
        <c:lblOffset val="100"/>
        <c:noMultiLvlLbl val="0"/>
      </c:catAx>
      <c:valAx>
        <c:axId val="391426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815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a:t>
            </a:r>
            <a:r>
              <a:rPr lang="en-US" baseline="0"/>
              <a:t> TOTAL PARALELIZAR FUNCIONES POR ESCENARIO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Sheet1!$C$91:$C$96</c:f>
              <c:strCache>
                <c:ptCount val="6"/>
                <c:pt idx="0">
                  <c:v>1 CORE - 1 HILO</c:v>
                </c:pt>
                <c:pt idx="1">
                  <c:v>1 CORE - 4 HILOS</c:v>
                </c:pt>
                <c:pt idx="2">
                  <c:v>2 CORES - 2 HILOS</c:v>
                </c:pt>
                <c:pt idx="3">
                  <c:v>2 CORE - 4 HILOS</c:v>
                </c:pt>
                <c:pt idx="4">
                  <c:v>2 CORE - 8 HILOS</c:v>
                </c:pt>
                <c:pt idx="5">
                  <c:v>4 CORE - 8 HILOS</c:v>
                </c:pt>
              </c:strCache>
            </c:strRef>
          </c:cat>
          <c:val>
            <c:numRef>
              <c:f>Sheet1!$D$91:$D$96</c:f>
              <c:numCache>
                <c:formatCode>0.00</c:formatCode>
                <c:ptCount val="6"/>
                <c:pt idx="0">
                  <c:v>57.33621478080746</c:v>
                </c:pt>
                <c:pt idx="1">
                  <c:v>57.061299324035659</c:v>
                </c:pt>
                <c:pt idx="2">
                  <c:v>56.880913019180305</c:v>
                </c:pt>
                <c:pt idx="3">
                  <c:v>57.749144315719612</c:v>
                </c:pt>
                <c:pt idx="4">
                  <c:v>58.638959169387839</c:v>
                </c:pt>
                <c:pt idx="5">
                  <c:v>56.880913019180305</c:v>
                </c:pt>
              </c:numCache>
            </c:numRef>
          </c:val>
          <c:smooth val="0"/>
          <c:extLst>
            <c:ext xmlns:c16="http://schemas.microsoft.com/office/drawing/2014/chart" uri="{C3380CC4-5D6E-409C-BE32-E72D297353CC}">
              <c16:uniqueId val="{00000000-7903-3243-89C3-764D3A3C8F25}"/>
            </c:ext>
          </c:extLst>
        </c:ser>
        <c:dLbls>
          <c:showLegendKey val="0"/>
          <c:showVal val="0"/>
          <c:showCatName val="0"/>
          <c:showSerName val="0"/>
          <c:showPercent val="0"/>
          <c:showBubbleSize val="0"/>
        </c:dLbls>
        <c:marker val="1"/>
        <c:smooth val="0"/>
        <c:axId val="337749023"/>
        <c:axId val="303589039"/>
      </c:lineChart>
      <c:catAx>
        <c:axId val="3377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03589039"/>
        <c:crosses val="autoZero"/>
        <c:auto val="1"/>
        <c:lblAlgn val="ctr"/>
        <c:lblOffset val="100"/>
        <c:noMultiLvlLbl val="0"/>
      </c:catAx>
      <c:valAx>
        <c:axId val="303589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774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712974</xdr:colOff>
      <xdr:row>17</xdr:row>
      <xdr:rowOff>173093</xdr:rowOff>
    </xdr:from>
    <xdr:to>
      <xdr:col>4</xdr:col>
      <xdr:colOff>1590429</xdr:colOff>
      <xdr:row>31</xdr:row>
      <xdr:rowOff>49228</xdr:rowOff>
    </xdr:to>
    <xdr:graphicFrame macro="">
      <xdr:nvGraphicFramePr>
        <xdr:cNvPr id="2" name="Chart 1">
          <a:extLst>
            <a:ext uri="{FF2B5EF4-FFF2-40B4-BE49-F238E27FC236}">
              <a16:creationId xmlns:a16="http://schemas.microsoft.com/office/drawing/2014/main" id="{D68C3462-5028-9963-1D00-A130002C0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664505</xdr:colOff>
      <xdr:row>16</xdr:row>
      <xdr:rowOff>199866</xdr:rowOff>
    </xdr:from>
    <xdr:to>
      <xdr:col>11</xdr:col>
      <xdr:colOff>1541960</xdr:colOff>
      <xdr:row>30</xdr:row>
      <xdr:rowOff>69530</xdr:rowOff>
    </xdr:to>
    <xdr:graphicFrame macro="">
      <xdr:nvGraphicFramePr>
        <xdr:cNvPr id="3" name="Chart 2">
          <a:extLst>
            <a:ext uri="{FF2B5EF4-FFF2-40B4-BE49-F238E27FC236}">
              <a16:creationId xmlns:a16="http://schemas.microsoft.com/office/drawing/2014/main" id="{FF76C699-AA29-CBB6-A29E-DEB11AED6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587537</xdr:colOff>
      <xdr:row>16</xdr:row>
      <xdr:rowOff>199866</xdr:rowOff>
    </xdr:from>
    <xdr:to>
      <xdr:col>18</xdr:col>
      <xdr:colOff>1464991</xdr:colOff>
      <xdr:row>30</xdr:row>
      <xdr:rowOff>69530</xdr:rowOff>
    </xdr:to>
    <xdr:graphicFrame macro="">
      <xdr:nvGraphicFramePr>
        <xdr:cNvPr id="4" name="Chart 3">
          <a:extLst>
            <a:ext uri="{FF2B5EF4-FFF2-40B4-BE49-F238E27FC236}">
              <a16:creationId xmlns:a16="http://schemas.microsoft.com/office/drawing/2014/main" id="{4DE71F85-6A66-5B6F-DE3F-F4F5B8CC6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549051</xdr:colOff>
      <xdr:row>47</xdr:row>
      <xdr:rowOff>33097</xdr:rowOff>
    </xdr:from>
    <xdr:to>
      <xdr:col>4</xdr:col>
      <xdr:colOff>1426506</xdr:colOff>
      <xdr:row>60</xdr:row>
      <xdr:rowOff>108015</xdr:rowOff>
    </xdr:to>
    <xdr:graphicFrame macro="">
      <xdr:nvGraphicFramePr>
        <xdr:cNvPr id="5" name="Chart 4">
          <a:extLst>
            <a:ext uri="{FF2B5EF4-FFF2-40B4-BE49-F238E27FC236}">
              <a16:creationId xmlns:a16="http://schemas.microsoft.com/office/drawing/2014/main" id="{7011773D-F7F8-005E-4BFE-CC54E3929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561880</xdr:colOff>
      <xdr:row>46</xdr:row>
      <xdr:rowOff>199864</xdr:rowOff>
    </xdr:from>
    <xdr:to>
      <xdr:col>11</xdr:col>
      <xdr:colOff>1439335</xdr:colOff>
      <xdr:row>60</xdr:row>
      <xdr:rowOff>69528</xdr:rowOff>
    </xdr:to>
    <xdr:graphicFrame macro="">
      <xdr:nvGraphicFramePr>
        <xdr:cNvPr id="6" name="Chart 5">
          <a:extLst>
            <a:ext uri="{FF2B5EF4-FFF2-40B4-BE49-F238E27FC236}">
              <a16:creationId xmlns:a16="http://schemas.microsoft.com/office/drawing/2014/main" id="{7A577EC1-F914-A38D-9C24-92C926484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497738</xdr:colOff>
      <xdr:row>47</xdr:row>
      <xdr:rowOff>7440</xdr:rowOff>
    </xdr:from>
    <xdr:to>
      <xdr:col>18</xdr:col>
      <xdr:colOff>1375192</xdr:colOff>
      <xdr:row>60</xdr:row>
      <xdr:rowOff>82357</xdr:rowOff>
    </xdr:to>
    <xdr:graphicFrame macro="">
      <xdr:nvGraphicFramePr>
        <xdr:cNvPr id="7" name="Chart 6">
          <a:extLst>
            <a:ext uri="{FF2B5EF4-FFF2-40B4-BE49-F238E27FC236}">
              <a16:creationId xmlns:a16="http://schemas.microsoft.com/office/drawing/2014/main" id="{A67BC22F-4470-D789-0DDA-1200165EA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420767</xdr:colOff>
      <xdr:row>72</xdr:row>
      <xdr:rowOff>7441</xdr:rowOff>
    </xdr:from>
    <xdr:to>
      <xdr:col>4</xdr:col>
      <xdr:colOff>1298221</xdr:colOff>
      <xdr:row>85</xdr:row>
      <xdr:rowOff>82358</xdr:rowOff>
    </xdr:to>
    <xdr:graphicFrame macro="">
      <xdr:nvGraphicFramePr>
        <xdr:cNvPr id="14" name="Chart 13">
          <a:extLst>
            <a:ext uri="{FF2B5EF4-FFF2-40B4-BE49-F238E27FC236}">
              <a16:creationId xmlns:a16="http://schemas.microsoft.com/office/drawing/2014/main" id="{F89D176F-1F69-CC38-E994-ECF6346B3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343798</xdr:colOff>
      <xdr:row>71</xdr:row>
      <xdr:rowOff>199866</xdr:rowOff>
    </xdr:from>
    <xdr:to>
      <xdr:col>11</xdr:col>
      <xdr:colOff>1221253</xdr:colOff>
      <xdr:row>85</xdr:row>
      <xdr:rowOff>69530</xdr:rowOff>
    </xdr:to>
    <xdr:graphicFrame macro="">
      <xdr:nvGraphicFramePr>
        <xdr:cNvPr id="15" name="Chart 14">
          <a:extLst>
            <a:ext uri="{FF2B5EF4-FFF2-40B4-BE49-F238E27FC236}">
              <a16:creationId xmlns:a16="http://schemas.microsoft.com/office/drawing/2014/main" id="{F7956A1E-3CB1-92B0-DBDA-4D3B078CE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446424</xdr:colOff>
      <xdr:row>97</xdr:row>
      <xdr:rowOff>7440</xdr:rowOff>
    </xdr:from>
    <xdr:to>
      <xdr:col>4</xdr:col>
      <xdr:colOff>1323878</xdr:colOff>
      <xdr:row>110</xdr:row>
      <xdr:rowOff>82357</xdr:rowOff>
    </xdr:to>
    <xdr:graphicFrame macro="">
      <xdr:nvGraphicFramePr>
        <xdr:cNvPr id="16" name="Chart 15">
          <a:extLst>
            <a:ext uri="{FF2B5EF4-FFF2-40B4-BE49-F238E27FC236}">
              <a16:creationId xmlns:a16="http://schemas.microsoft.com/office/drawing/2014/main" id="{062FF9B2-EAC2-E07B-2B32-50069AED5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369455</xdr:colOff>
      <xdr:row>89</xdr:row>
      <xdr:rowOff>199864</xdr:rowOff>
    </xdr:from>
    <xdr:to>
      <xdr:col>11</xdr:col>
      <xdr:colOff>1246910</xdr:colOff>
      <xdr:row>103</xdr:row>
      <xdr:rowOff>69529</xdr:rowOff>
    </xdr:to>
    <xdr:graphicFrame macro="">
      <xdr:nvGraphicFramePr>
        <xdr:cNvPr id="18" name="Chart 17">
          <a:extLst>
            <a:ext uri="{FF2B5EF4-FFF2-40B4-BE49-F238E27FC236}">
              <a16:creationId xmlns:a16="http://schemas.microsoft.com/office/drawing/2014/main" id="{9C2FCC04-B288-7E92-2C21-B427EC31D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98E14-2D23-B44D-8FBC-10B808DC0A91}">
  <dimension ref="B4:AB150"/>
  <sheetViews>
    <sheetView tabSelected="1" zoomScale="115" workbookViewId="0">
      <selection activeCell="C19" sqref="C19"/>
    </sheetView>
  </sheetViews>
  <sheetFormatPr baseColWidth="10" defaultRowHeight="16" x14ac:dyDescent="0.2"/>
  <cols>
    <col min="1" max="1" width="11.1640625" bestFit="1" customWidth="1"/>
    <col min="2" max="2" width="5" style="1" bestFit="1" customWidth="1"/>
    <col min="3" max="3" width="23.33203125" style="1" bestFit="1" customWidth="1"/>
    <col min="4" max="4" width="25" style="1" bestFit="1" customWidth="1"/>
    <col min="5" max="5" width="29.33203125" style="1" bestFit="1" customWidth="1"/>
    <col min="6" max="6" width="10.83203125" style="1"/>
    <col min="7" max="7" width="2.6640625" style="1" customWidth="1"/>
    <col min="8" max="8" width="10.83203125" style="1"/>
    <col min="9" max="9" width="5" style="1" bestFit="1" customWidth="1"/>
    <col min="10" max="10" width="23.33203125" style="1" bestFit="1" customWidth="1"/>
    <col min="11" max="11" width="25" style="1" bestFit="1" customWidth="1"/>
    <col min="12" max="12" width="29.33203125" style="1" bestFit="1" customWidth="1"/>
    <col min="13" max="13" width="10.83203125" style="1"/>
    <col min="14" max="14" width="2.5" style="1" customWidth="1"/>
    <col min="15" max="15" width="10.83203125" style="1"/>
    <col min="16" max="16" width="5" style="1" bestFit="1" customWidth="1"/>
    <col min="17" max="17" width="23.33203125" style="1" bestFit="1" customWidth="1"/>
    <col min="18" max="18" width="25" style="1" bestFit="1" customWidth="1"/>
    <col min="19" max="19" width="29.33203125" style="1" bestFit="1" customWidth="1"/>
    <col min="20" max="20" width="10.83203125" style="1"/>
    <col min="21" max="21" width="2.5" style="1" customWidth="1"/>
    <col min="22" max="28" width="10.83203125" style="1"/>
  </cols>
  <sheetData>
    <row r="4" spans="2:19" ht="22" x14ac:dyDescent="0.3">
      <c r="C4" s="12" t="s">
        <v>0</v>
      </c>
      <c r="J4" s="12" t="s">
        <v>4</v>
      </c>
      <c r="Q4" s="12" t="s">
        <v>5</v>
      </c>
    </row>
    <row r="5" spans="2:19" x14ac:dyDescent="0.2">
      <c r="C5" s="2" t="s">
        <v>1</v>
      </c>
      <c r="D5" s="2" t="s">
        <v>2</v>
      </c>
      <c r="E5" s="2" t="s">
        <v>3</v>
      </c>
      <c r="J5" s="2" t="s">
        <v>1</v>
      </c>
      <c r="K5" s="2" t="s">
        <v>2</v>
      </c>
      <c r="L5" s="2" t="s">
        <v>3</v>
      </c>
      <c r="Q5" s="2" t="s">
        <v>1</v>
      </c>
      <c r="R5" s="2" t="s">
        <v>2</v>
      </c>
      <c r="S5" s="2" t="s">
        <v>3</v>
      </c>
    </row>
    <row r="6" spans="2:19" x14ac:dyDescent="0.2">
      <c r="B6" s="3">
        <v>1</v>
      </c>
      <c r="C6" s="3">
        <v>5.49389576911926</v>
      </c>
      <c r="D6" s="3">
        <v>5.6161835193633998</v>
      </c>
      <c r="E6" s="3">
        <v>5.5847034454345703</v>
      </c>
      <c r="I6" s="3">
        <v>1</v>
      </c>
      <c r="J6" s="4">
        <v>5.5510754585266104</v>
      </c>
      <c r="K6" s="3">
        <v>7.2802586555480904</v>
      </c>
      <c r="L6" s="4">
        <v>5.6353201866149902</v>
      </c>
      <c r="P6" s="3">
        <v>1</v>
      </c>
      <c r="Q6" s="4">
        <v>5.4868502616882298</v>
      </c>
      <c r="R6" s="3">
        <v>5.0747625827789298</v>
      </c>
      <c r="S6" s="4">
        <v>5.6290154457092196</v>
      </c>
    </row>
    <row r="7" spans="2:19" x14ac:dyDescent="0.2">
      <c r="B7" s="1">
        <v>2</v>
      </c>
      <c r="C7" s="1">
        <v>5.5318398475646902</v>
      </c>
      <c r="D7" s="1">
        <v>5.8195345401763898</v>
      </c>
      <c r="E7" s="1">
        <v>5.63807868957519</v>
      </c>
      <c r="I7" s="1">
        <v>2</v>
      </c>
      <c r="J7" s="1">
        <v>5.6700353622436497</v>
      </c>
      <c r="K7" s="5">
        <v>7.2945230007171604</v>
      </c>
      <c r="L7" s="5">
        <v>5.6021447181701696</v>
      </c>
      <c r="P7" s="1">
        <v>2</v>
      </c>
      <c r="Q7" s="5">
        <v>5.5759162902831996</v>
      </c>
      <c r="R7" s="5">
        <v>4.9563851356506401</v>
      </c>
      <c r="S7" s="5">
        <v>5.7289924621581996</v>
      </c>
    </row>
    <row r="8" spans="2:19" x14ac:dyDescent="0.2">
      <c r="B8" s="3">
        <v>3</v>
      </c>
      <c r="C8" s="3">
        <v>5.3601861000061</v>
      </c>
      <c r="D8" s="3">
        <v>5.6460144519805899</v>
      </c>
      <c r="E8" s="3">
        <v>6.2417469024658203</v>
      </c>
      <c r="I8" s="3">
        <v>3</v>
      </c>
      <c r="J8" s="4">
        <v>6.00942206382752</v>
      </c>
      <c r="K8" s="4">
        <v>7.29756784439087</v>
      </c>
      <c r="L8" s="4">
        <v>5.6181709766387904</v>
      </c>
      <c r="P8" s="3">
        <v>3</v>
      </c>
      <c r="Q8" s="4">
        <v>5.5602173805236799</v>
      </c>
      <c r="R8" s="4">
        <v>4.8757698535919198</v>
      </c>
      <c r="S8" s="4">
        <v>5.6240918636322004</v>
      </c>
    </row>
    <row r="9" spans="2:19" x14ac:dyDescent="0.2">
      <c r="B9" s="1">
        <v>4</v>
      </c>
      <c r="C9" s="1">
        <v>5.39534568786621</v>
      </c>
      <c r="D9" s="1">
        <v>5.8789081573486301</v>
      </c>
      <c r="E9" s="1">
        <v>5.6688354015350297</v>
      </c>
      <c r="I9" s="1">
        <v>4</v>
      </c>
      <c r="J9" s="5">
        <v>5.6354908943176296</v>
      </c>
      <c r="K9" s="5">
        <v>7.3301553726196298</v>
      </c>
      <c r="L9" s="5">
        <v>5.6123957633972203</v>
      </c>
      <c r="P9" s="1">
        <v>4</v>
      </c>
      <c r="Q9" s="5">
        <v>5.46636915206909</v>
      </c>
      <c r="R9" s="5">
        <v>4.9741363525390598</v>
      </c>
      <c r="S9" s="5">
        <v>5.7387247085571298</v>
      </c>
    </row>
    <row r="10" spans="2:19" x14ac:dyDescent="0.2">
      <c r="B10" s="3">
        <v>5</v>
      </c>
      <c r="C10" s="3">
        <v>5.3886520862579301</v>
      </c>
      <c r="D10" s="3">
        <v>5.68031573295593</v>
      </c>
      <c r="E10" s="3">
        <v>5.7641010284423801</v>
      </c>
      <c r="I10" s="3">
        <v>5</v>
      </c>
      <c r="J10" s="4">
        <v>5.5840301513671902</v>
      </c>
      <c r="K10" s="4">
        <v>7.3388268947601301</v>
      </c>
      <c r="L10" s="4">
        <v>5.7948930263519296</v>
      </c>
      <c r="P10" s="3">
        <v>5</v>
      </c>
      <c r="Q10" s="4">
        <v>5.5714197158813503</v>
      </c>
      <c r="R10" s="4">
        <v>4.9758355617523202</v>
      </c>
      <c r="S10" s="4">
        <v>5.5753941535949698</v>
      </c>
    </row>
    <row r="11" spans="2:19" x14ac:dyDescent="0.2">
      <c r="B11" s="1">
        <v>6</v>
      </c>
      <c r="C11" s="1">
        <v>5.7566769123077304</v>
      </c>
      <c r="D11" s="1">
        <v>6.1871538162231401</v>
      </c>
      <c r="E11" s="1">
        <v>5.8879690170287997</v>
      </c>
      <c r="I11" s="1">
        <v>6</v>
      </c>
      <c r="J11" s="5">
        <v>5.8105101585388201</v>
      </c>
      <c r="K11" s="5">
        <v>7.2835190296173096</v>
      </c>
      <c r="L11" s="5">
        <v>5.8189992904663104</v>
      </c>
      <c r="P11" s="1">
        <v>6</v>
      </c>
      <c r="Q11" s="5">
        <v>5.5204029083251998</v>
      </c>
      <c r="R11" s="5">
        <v>4.9416468143463099</v>
      </c>
      <c r="S11" s="5">
        <v>5.58921623229981</v>
      </c>
    </row>
    <row r="12" spans="2:19" x14ac:dyDescent="0.2">
      <c r="B12" s="3">
        <v>7</v>
      </c>
      <c r="C12" s="3">
        <v>5.3967924118041903</v>
      </c>
      <c r="D12" s="3">
        <v>5.7921755313873202</v>
      </c>
      <c r="E12" s="3">
        <v>5.6547887325286803</v>
      </c>
      <c r="I12" s="3">
        <v>7</v>
      </c>
      <c r="J12" s="4">
        <v>5.3874576091766402</v>
      </c>
      <c r="K12" s="4">
        <v>7.2252554893493697</v>
      </c>
      <c r="L12" s="4">
        <v>5.8515603542327899</v>
      </c>
      <c r="P12" s="3">
        <v>7</v>
      </c>
      <c r="Q12" s="4">
        <v>5.3554670810699498</v>
      </c>
      <c r="R12" s="4">
        <v>4.8661866188049299</v>
      </c>
      <c r="S12" s="4">
        <v>5.6335306167602504</v>
      </c>
    </row>
    <row r="13" spans="2:19" x14ac:dyDescent="0.2">
      <c r="B13" s="1">
        <v>8</v>
      </c>
      <c r="C13" s="1">
        <v>5.4428546428680402</v>
      </c>
      <c r="D13" s="1">
        <v>5.64530158042907</v>
      </c>
      <c r="E13" s="1">
        <v>5.6533310413360596</v>
      </c>
      <c r="I13" s="1">
        <v>8</v>
      </c>
      <c r="J13" s="5">
        <v>5.6174676418304399</v>
      </c>
      <c r="K13" s="5">
        <v>7.3119058609008798</v>
      </c>
      <c r="L13" s="5">
        <v>5.71232390403748</v>
      </c>
      <c r="P13" s="1">
        <v>8</v>
      </c>
      <c r="Q13" s="5">
        <v>5.3833551406860396</v>
      </c>
      <c r="R13" s="5">
        <v>4.8670156002044704</v>
      </c>
      <c r="S13" s="5">
        <v>5.6314117908477801</v>
      </c>
    </row>
    <row r="14" spans="2:19" x14ac:dyDescent="0.2">
      <c r="B14" s="3">
        <v>9</v>
      </c>
      <c r="C14" s="3">
        <v>5.5177748203277499</v>
      </c>
      <c r="D14" s="3">
        <v>5.8954606056213299</v>
      </c>
      <c r="E14" s="3">
        <v>5.6725370883941597</v>
      </c>
      <c r="I14" s="3">
        <v>9</v>
      </c>
      <c r="J14" s="4">
        <v>5.7055408954620397</v>
      </c>
      <c r="K14" s="4">
        <v>7.3325490951538104</v>
      </c>
      <c r="L14" s="4">
        <v>5.7442274093627903</v>
      </c>
      <c r="P14" s="3">
        <v>9</v>
      </c>
      <c r="Q14" s="4">
        <v>5.6299796104431197</v>
      </c>
      <c r="R14" s="4">
        <v>4.9755961894988996</v>
      </c>
      <c r="S14" s="4">
        <v>5.6974413394927996</v>
      </c>
    </row>
    <row r="15" spans="2:19" x14ac:dyDescent="0.2">
      <c r="B15" s="1">
        <v>10</v>
      </c>
      <c r="C15" s="1">
        <v>5.4093832969665501</v>
      </c>
      <c r="D15" s="1">
        <v>5.6928303241729701</v>
      </c>
      <c r="E15" s="1">
        <v>5.5701234340667698</v>
      </c>
      <c r="I15" s="1">
        <v>10</v>
      </c>
      <c r="J15" s="5">
        <v>5.4532742500305202</v>
      </c>
      <c r="K15" s="5">
        <v>7.3148686885833696</v>
      </c>
      <c r="L15" s="5">
        <v>5.67126369476318</v>
      </c>
      <c r="P15" s="1">
        <v>10</v>
      </c>
      <c r="Q15" s="5">
        <v>5.6700642108917201</v>
      </c>
      <c r="R15" s="5">
        <v>5.0054423809051496</v>
      </c>
      <c r="S15" s="5">
        <v>5.7094173431396502</v>
      </c>
    </row>
    <row r="16" spans="2:19" x14ac:dyDescent="0.2">
      <c r="B16" s="6" t="s">
        <v>10</v>
      </c>
      <c r="C16" s="7">
        <f>SUM(C6:C15)</f>
        <v>54.693401575088458</v>
      </c>
      <c r="D16" s="7">
        <f t="shared" ref="D16:E16" si="0">SUM(D6:D15)</f>
        <v>57.853878259658771</v>
      </c>
      <c r="E16" s="7">
        <f t="shared" si="0"/>
        <v>57.33621478080746</v>
      </c>
      <c r="I16" s="6" t="s">
        <v>10</v>
      </c>
      <c r="J16" s="7">
        <f>SUM(J6:J15)</f>
        <v>56.424304485321059</v>
      </c>
      <c r="K16" s="7">
        <f t="shared" ref="K16:L16" si="1">SUM(K6:K15)</f>
        <v>73.009429931640625</v>
      </c>
      <c r="L16" s="7">
        <f t="shared" si="1"/>
        <v>57.061299324035659</v>
      </c>
      <c r="P16" s="6" t="s">
        <v>10</v>
      </c>
      <c r="Q16" s="7">
        <f>SUM(Q6:Q15)</f>
        <v>55.220041751861586</v>
      </c>
      <c r="R16" s="7">
        <f t="shared" ref="R16:S16" si="2">SUM(R6:R15)</f>
        <v>49.512777090072625</v>
      </c>
      <c r="S16" s="7">
        <f t="shared" si="2"/>
        <v>56.557235956192002</v>
      </c>
    </row>
    <row r="34" spans="2:19" ht="22" x14ac:dyDescent="0.3">
      <c r="C34" s="12" t="s">
        <v>6</v>
      </c>
      <c r="J34" s="12" t="s">
        <v>7</v>
      </c>
      <c r="Q34" s="12" t="s">
        <v>8</v>
      </c>
    </row>
    <row r="35" spans="2:19" x14ac:dyDescent="0.2">
      <c r="C35" s="2" t="s">
        <v>1</v>
      </c>
      <c r="D35" s="2" t="s">
        <v>2</v>
      </c>
      <c r="E35" s="2" t="s">
        <v>3</v>
      </c>
      <c r="J35" s="2" t="s">
        <v>1</v>
      </c>
      <c r="K35" s="2" t="s">
        <v>2</v>
      </c>
      <c r="L35" s="2" t="s">
        <v>3</v>
      </c>
      <c r="Q35" s="2" t="s">
        <v>1</v>
      </c>
      <c r="R35" s="2" t="s">
        <v>2</v>
      </c>
      <c r="S35" s="2" t="s">
        <v>3</v>
      </c>
    </row>
    <row r="36" spans="2:19" x14ac:dyDescent="0.2">
      <c r="B36" s="3">
        <v>1</v>
      </c>
      <c r="C36" s="4">
        <v>5.4948778152465803</v>
      </c>
      <c r="D36" s="4">
        <v>5.0669894218444798</v>
      </c>
      <c r="E36" s="4">
        <v>5.6395924091339102</v>
      </c>
      <c r="I36" s="3">
        <v>1</v>
      </c>
      <c r="J36" s="4">
        <v>5.5815966129302996</v>
      </c>
      <c r="K36" s="4">
        <v>5.2940771579742396</v>
      </c>
      <c r="L36" s="4">
        <v>5.7232916355133101</v>
      </c>
      <c r="P36" s="3">
        <v>1</v>
      </c>
      <c r="Q36" s="4">
        <v>5.4758281707763699</v>
      </c>
      <c r="R36" s="4">
        <v>5.1822268962860099</v>
      </c>
      <c r="S36" s="4">
        <v>5.7843332290649396</v>
      </c>
    </row>
    <row r="37" spans="2:19" x14ac:dyDescent="0.2">
      <c r="B37" s="1">
        <v>2</v>
      </c>
      <c r="C37" s="5">
        <v>5.5779304504394496</v>
      </c>
      <c r="D37" s="5">
        <v>5.0142083168029803</v>
      </c>
      <c r="E37" s="5">
        <v>5.5965304374694798</v>
      </c>
      <c r="I37" s="1">
        <v>2</v>
      </c>
      <c r="J37" s="5">
        <v>6.1370649337768599</v>
      </c>
      <c r="K37" s="5">
        <v>5.1128060817718497</v>
      </c>
      <c r="L37" s="5">
        <v>5.62551045417786</v>
      </c>
      <c r="P37" s="1">
        <v>2</v>
      </c>
      <c r="Q37" s="5">
        <v>5.5543999671936</v>
      </c>
      <c r="R37" s="5">
        <v>5.1932921409606898</v>
      </c>
      <c r="S37" s="5">
        <v>5.6490018367767298</v>
      </c>
    </row>
    <row r="38" spans="2:19" x14ac:dyDescent="0.2">
      <c r="B38" s="3">
        <v>3</v>
      </c>
      <c r="C38" s="4">
        <v>5.5765080451965297</v>
      </c>
      <c r="D38" s="4">
        <v>5.4552118778228804</v>
      </c>
      <c r="E38" s="4">
        <v>6.0180966854095503</v>
      </c>
      <c r="I38" s="3">
        <v>3</v>
      </c>
      <c r="J38" s="4">
        <v>5.6751139163971001</v>
      </c>
      <c r="K38" s="4">
        <v>5.3351285457611102</v>
      </c>
      <c r="L38" s="4">
        <v>6.0174484252929696</v>
      </c>
      <c r="P38" s="3">
        <v>3</v>
      </c>
      <c r="Q38" s="4">
        <v>5.4807417392730704</v>
      </c>
      <c r="R38" s="4">
        <v>5.1824362277984601</v>
      </c>
      <c r="S38" s="4">
        <v>5.8466567993164098</v>
      </c>
    </row>
    <row r="39" spans="2:19" x14ac:dyDescent="0.2">
      <c r="B39" s="1">
        <v>4</v>
      </c>
      <c r="C39" s="5">
        <v>5.4605870246887198</v>
      </c>
      <c r="D39" s="5">
        <v>5.1788749694824201</v>
      </c>
      <c r="E39" s="5">
        <v>6.0466849803924596</v>
      </c>
      <c r="I39" s="1">
        <v>4</v>
      </c>
      <c r="J39" s="5">
        <v>5.6060590744018599</v>
      </c>
      <c r="K39" s="5">
        <v>5.2266962528228804</v>
      </c>
      <c r="L39" s="5">
        <v>5.6990008354187003</v>
      </c>
      <c r="P39" s="1">
        <v>4</v>
      </c>
      <c r="Q39" s="5">
        <v>5.5579552650451696</v>
      </c>
      <c r="R39" s="5">
        <v>5.2038097381591797</v>
      </c>
      <c r="S39" s="5">
        <v>5.7392227649688703</v>
      </c>
    </row>
    <row r="40" spans="2:19" x14ac:dyDescent="0.2">
      <c r="B40" s="3">
        <v>5</v>
      </c>
      <c r="C40" s="4">
        <v>5.6802847385406503</v>
      </c>
      <c r="D40" s="4">
        <v>5.1958820819854701</v>
      </c>
      <c r="E40" s="4">
        <v>5.6718323230743399</v>
      </c>
      <c r="I40" s="3">
        <v>5</v>
      </c>
      <c r="J40" s="4">
        <v>5.4457740783691397</v>
      </c>
      <c r="K40" s="4">
        <v>5.1790113449096697</v>
      </c>
      <c r="L40" s="4">
        <v>5.6892156600952202</v>
      </c>
      <c r="P40" s="3">
        <v>5</v>
      </c>
      <c r="Q40" s="4">
        <v>5.4437913894653303</v>
      </c>
      <c r="R40" s="4">
        <v>5.1738905906677299</v>
      </c>
      <c r="S40" s="4">
        <v>5.5834538936614999</v>
      </c>
    </row>
    <row r="41" spans="2:19" x14ac:dyDescent="0.2">
      <c r="B41" s="1">
        <v>6</v>
      </c>
      <c r="C41" s="5">
        <v>5.6969969272613499</v>
      </c>
      <c r="D41" s="5">
        <v>5.2400991916656503</v>
      </c>
      <c r="E41" s="5">
        <v>5.8638048171997097</v>
      </c>
      <c r="I41" s="1">
        <v>6</v>
      </c>
      <c r="J41" s="5">
        <v>6.2215597629547101</v>
      </c>
      <c r="K41" s="5">
        <v>5.5557875633239799</v>
      </c>
      <c r="L41" s="5">
        <v>6.1344301700591997</v>
      </c>
      <c r="P41" s="1">
        <v>6</v>
      </c>
      <c r="Q41" s="5">
        <v>5.5317807197570801</v>
      </c>
      <c r="R41" s="5">
        <v>5.3663573265075701</v>
      </c>
      <c r="S41" s="5">
        <v>5.7628757953643799</v>
      </c>
    </row>
    <row r="42" spans="2:19" x14ac:dyDescent="0.2">
      <c r="B42" s="3">
        <v>7</v>
      </c>
      <c r="C42" s="4">
        <v>5.4871895313262904</v>
      </c>
      <c r="D42" s="4">
        <v>5.0719835758209202</v>
      </c>
      <c r="E42" s="4">
        <v>5.7494790554046604</v>
      </c>
      <c r="I42" s="3">
        <v>7</v>
      </c>
      <c r="J42" s="4">
        <v>5.41632175445557</v>
      </c>
      <c r="K42" s="4">
        <v>5.2193341255187997</v>
      </c>
      <c r="L42" s="4">
        <v>5.9516701698303196</v>
      </c>
      <c r="P42" s="3">
        <v>7</v>
      </c>
      <c r="Q42" s="4">
        <v>5.6810846328735396</v>
      </c>
      <c r="R42" s="4">
        <v>5.4805953502655003</v>
      </c>
      <c r="S42" s="4">
        <v>5.6494264602661097</v>
      </c>
    </row>
    <row r="43" spans="2:19" x14ac:dyDescent="0.2">
      <c r="B43" s="1">
        <v>8</v>
      </c>
      <c r="C43" s="5">
        <v>5.5834369659423801</v>
      </c>
      <c r="D43" s="5">
        <v>5.4637107849121103</v>
      </c>
      <c r="E43" s="5">
        <v>5.6410040855407697</v>
      </c>
      <c r="I43" s="1">
        <v>8</v>
      </c>
      <c r="J43" s="5">
        <v>5.9734094142913801</v>
      </c>
      <c r="K43" s="5">
        <v>5.2717964649200404</v>
      </c>
      <c r="L43" s="5">
        <v>5.7580711841583296</v>
      </c>
      <c r="P43" s="1">
        <v>8</v>
      </c>
      <c r="Q43" s="5">
        <v>5.6270868778228804</v>
      </c>
      <c r="R43" s="5">
        <v>5.1901540756225604</v>
      </c>
      <c r="S43" s="5">
        <v>5.67378830909729</v>
      </c>
    </row>
    <row r="44" spans="2:19" x14ac:dyDescent="0.2">
      <c r="B44" s="3">
        <v>9</v>
      </c>
      <c r="C44" s="4">
        <v>5.6037008762359601</v>
      </c>
      <c r="D44" s="4">
        <v>5.00189113616943</v>
      </c>
      <c r="E44" s="4">
        <v>5.73496747016907</v>
      </c>
      <c r="I44" s="3">
        <v>9</v>
      </c>
      <c r="J44" s="4">
        <v>5.52954053878784</v>
      </c>
      <c r="K44" s="4">
        <v>5.2249305248260498</v>
      </c>
      <c r="L44" s="4">
        <v>6.2217664718627903</v>
      </c>
      <c r="P44" s="3">
        <v>9</v>
      </c>
      <c r="Q44" s="4">
        <v>5.3846626281738299</v>
      </c>
      <c r="R44" s="4">
        <v>5.22837591171265</v>
      </c>
      <c r="S44" s="4">
        <v>5.6087448596954399</v>
      </c>
    </row>
    <row r="45" spans="2:19" x14ac:dyDescent="0.2">
      <c r="B45" s="1">
        <v>10</v>
      </c>
      <c r="C45" s="5">
        <v>5.4488284587860099</v>
      </c>
      <c r="D45" s="5">
        <v>5.0550348758697501</v>
      </c>
      <c r="E45" s="5">
        <v>5.7871520519256601</v>
      </c>
      <c r="I45" s="1">
        <v>10</v>
      </c>
      <c r="J45" s="5">
        <v>5.5331370830535898</v>
      </c>
      <c r="K45" s="5">
        <v>5.1385691165924099</v>
      </c>
      <c r="L45" s="5">
        <v>5.8185541629791304</v>
      </c>
      <c r="P45" s="1">
        <v>10</v>
      </c>
      <c r="Q45" s="5">
        <v>5.6220943927764901</v>
      </c>
      <c r="R45" s="5">
        <v>5.2601807117462203</v>
      </c>
      <c r="S45" s="5">
        <v>5.5834090709686297</v>
      </c>
    </row>
    <row r="46" spans="2:19" x14ac:dyDescent="0.2">
      <c r="B46" s="6" t="s">
        <v>10</v>
      </c>
      <c r="C46" s="7">
        <f>SUM(C36:C45)</f>
        <v>55.610340833663926</v>
      </c>
      <c r="D46" s="7">
        <f t="shared" ref="D46:E46" si="3">SUM(D36:D45)</f>
        <v>51.743886232376084</v>
      </c>
      <c r="E46" s="7">
        <f t="shared" si="3"/>
        <v>57.749144315719612</v>
      </c>
      <c r="I46" s="6" t="s">
        <v>10</v>
      </c>
      <c r="J46" s="7">
        <f>SUM(J36:J45)</f>
        <v>57.119577169418349</v>
      </c>
      <c r="K46" s="7">
        <f t="shared" ref="K46:L46" si="4">SUM(K36:K45)</f>
        <v>52.558137178421035</v>
      </c>
      <c r="L46" s="7">
        <f t="shared" si="4"/>
        <v>58.638959169387839</v>
      </c>
      <c r="P46" s="6" t="s">
        <v>10</v>
      </c>
      <c r="Q46" s="7">
        <f>SUM(Q36:Q45)</f>
        <v>55.359425783157363</v>
      </c>
      <c r="R46" s="7">
        <f t="shared" ref="R46:S46" si="5">SUM(R36:R45)</f>
        <v>52.46131896972657</v>
      </c>
      <c r="S46" s="7">
        <f t="shared" si="5"/>
        <v>56.880913019180305</v>
      </c>
    </row>
    <row r="62" spans="3:10" ht="6" customHeight="1" x14ac:dyDescent="0.2"/>
    <row r="64" spans="3:10" ht="22" x14ac:dyDescent="0.3">
      <c r="C64" s="12" t="s">
        <v>9</v>
      </c>
      <c r="J64" s="12" t="s">
        <v>11</v>
      </c>
    </row>
    <row r="65" spans="3:12" x14ac:dyDescent="0.2">
      <c r="J65" s="1" t="s">
        <v>14</v>
      </c>
    </row>
    <row r="66" spans="3:12" x14ac:dyDescent="0.2">
      <c r="C66" s="8" t="str">
        <f>C4</f>
        <v>1 CORE - 1 HILO</v>
      </c>
      <c r="D66" s="9">
        <f>C16</f>
        <v>54.693401575088458</v>
      </c>
      <c r="J66" s="8" t="str">
        <f t="shared" ref="J66:J71" si="6">C66</f>
        <v>1 CORE - 1 HILO</v>
      </c>
      <c r="K66" s="9">
        <f>D16</f>
        <v>57.853878259658771</v>
      </c>
    </row>
    <row r="67" spans="3:12" ht="36" customHeight="1" x14ac:dyDescent="0.2">
      <c r="C67" s="10" t="str">
        <f>J4</f>
        <v>1 CORE - 4 HILOS</v>
      </c>
      <c r="D67" s="11">
        <f>J16</f>
        <v>56.424304485321059</v>
      </c>
      <c r="J67" s="10" t="str">
        <f t="shared" si="6"/>
        <v>1 CORE - 4 HILOS</v>
      </c>
      <c r="K67" s="11">
        <f>K16</f>
        <v>73.009429931640625</v>
      </c>
    </row>
    <row r="68" spans="3:12" x14ac:dyDescent="0.2">
      <c r="C68" s="8" t="str">
        <f>Q4</f>
        <v>2 CORES - 2 HILOS</v>
      </c>
      <c r="D68" s="9">
        <f>Q16</f>
        <v>55.220041751861586</v>
      </c>
      <c r="J68" s="8" t="str">
        <f t="shared" si="6"/>
        <v>2 CORES - 2 HILOS</v>
      </c>
      <c r="K68" s="9">
        <f>R16</f>
        <v>49.512777090072625</v>
      </c>
    </row>
    <row r="69" spans="3:12" x14ac:dyDescent="0.2">
      <c r="C69" s="10" t="str">
        <f>C34</f>
        <v>2 CORE - 4 HILOS</v>
      </c>
      <c r="D69" s="11">
        <f>C46</f>
        <v>55.610340833663926</v>
      </c>
      <c r="J69" s="10" t="str">
        <f t="shared" si="6"/>
        <v>2 CORE - 4 HILOS</v>
      </c>
      <c r="K69" s="11">
        <f>D46</f>
        <v>51.743886232376084</v>
      </c>
    </row>
    <row r="70" spans="3:12" x14ac:dyDescent="0.2">
      <c r="C70" s="8" t="str">
        <f>J34</f>
        <v>2 CORE - 8 HILOS</v>
      </c>
      <c r="D70" s="9">
        <f>J46</f>
        <v>57.119577169418349</v>
      </c>
      <c r="J70" s="8" t="str">
        <f t="shared" si="6"/>
        <v>2 CORE - 8 HILOS</v>
      </c>
      <c r="K70" s="9">
        <f>K46</f>
        <v>52.558137178421035</v>
      </c>
    </row>
    <row r="71" spans="3:12" x14ac:dyDescent="0.2">
      <c r="C71" s="10" t="str">
        <f>Q34</f>
        <v>4 CORE - 8 HILOS</v>
      </c>
      <c r="D71" s="11">
        <f>Q46</f>
        <v>55.359425783157363</v>
      </c>
      <c r="E71" s="14">
        <f>SUM(D66:D71)</f>
        <v>334.42709159851074</v>
      </c>
      <c r="J71" s="10" t="str">
        <f t="shared" si="6"/>
        <v>4 CORE - 8 HILOS</v>
      </c>
      <c r="K71" s="11">
        <f>R46</f>
        <v>52.46131896972657</v>
      </c>
      <c r="L71" s="14">
        <f>SUM(K66:K71)</f>
        <v>337.1394276618957</v>
      </c>
    </row>
    <row r="81" spans="3:10" ht="31" customHeight="1" x14ac:dyDescent="0.2"/>
    <row r="89" spans="3:10" ht="22" x14ac:dyDescent="0.3">
      <c r="C89" s="12" t="s">
        <v>12</v>
      </c>
      <c r="J89" s="12" t="s">
        <v>13</v>
      </c>
    </row>
    <row r="90" spans="3:10" x14ac:dyDescent="0.2">
      <c r="C90" s="1" t="s">
        <v>15</v>
      </c>
    </row>
    <row r="91" spans="3:10" x14ac:dyDescent="0.2">
      <c r="C91" s="8" t="str">
        <f>C66</f>
        <v>1 CORE - 1 HILO</v>
      </c>
      <c r="D91" s="9">
        <f>E16</f>
        <v>57.33621478080746</v>
      </c>
    </row>
    <row r="92" spans="3:10" x14ac:dyDescent="0.2">
      <c r="C92" s="10" t="str">
        <f t="shared" ref="C92:C96" si="7">C67</f>
        <v>1 CORE - 4 HILOS</v>
      </c>
      <c r="D92" s="11">
        <f>L16</f>
        <v>57.061299324035659</v>
      </c>
    </row>
    <row r="93" spans="3:10" x14ac:dyDescent="0.2">
      <c r="C93" s="8" t="str">
        <f t="shared" si="7"/>
        <v>2 CORES - 2 HILOS</v>
      </c>
      <c r="D93" s="9">
        <f>S46</f>
        <v>56.880913019180305</v>
      </c>
    </row>
    <row r="94" spans="3:10" x14ac:dyDescent="0.2">
      <c r="C94" s="10" t="str">
        <f t="shared" si="7"/>
        <v>2 CORE - 4 HILOS</v>
      </c>
      <c r="D94" s="11">
        <f>E46</f>
        <v>57.749144315719612</v>
      </c>
    </row>
    <row r="95" spans="3:10" x14ac:dyDescent="0.2">
      <c r="C95" s="8" t="str">
        <f t="shared" si="7"/>
        <v>2 CORE - 8 HILOS</v>
      </c>
      <c r="D95" s="9">
        <f>L46</f>
        <v>58.638959169387839</v>
      </c>
    </row>
    <row r="96" spans="3:10" x14ac:dyDescent="0.2">
      <c r="C96" s="10" t="str">
        <f t="shared" si="7"/>
        <v>4 CORE - 8 HILOS</v>
      </c>
      <c r="D96" s="11">
        <f>S46</f>
        <v>56.880913019180305</v>
      </c>
      <c r="E96" s="14">
        <f>SUM(D91:D96)</f>
        <v>344.54744362831116</v>
      </c>
    </row>
    <row r="114" spans="3:6" x14ac:dyDescent="0.2">
      <c r="C114" s="3"/>
      <c r="D114" s="3"/>
      <c r="E114" s="3"/>
      <c r="F114" s="3"/>
    </row>
    <row r="115" spans="3:6" x14ac:dyDescent="0.2">
      <c r="C115" s="13" t="s">
        <v>16</v>
      </c>
      <c r="D115" s="3"/>
      <c r="E115" s="3"/>
      <c r="F115" s="3"/>
    </row>
    <row r="116" spans="3:6" x14ac:dyDescent="0.2">
      <c r="C116" s="17" t="s">
        <v>28</v>
      </c>
      <c r="D116" s="17"/>
      <c r="E116" s="17"/>
      <c r="F116" s="17"/>
    </row>
    <row r="117" spans="3:6" x14ac:dyDescent="0.2">
      <c r="C117" s="17"/>
      <c r="D117" s="17"/>
      <c r="E117" s="17"/>
      <c r="F117" s="17"/>
    </row>
    <row r="118" spans="3:6" x14ac:dyDescent="0.2">
      <c r="C118" s="17"/>
      <c r="D118" s="17"/>
      <c r="E118" s="17"/>
      <c r="F118" s="17"/>
    </row>
    <row r="119" spans="3:6" x14ac:dyDescent="0.2">
      <c r="C119" s="17"/>
      <c r="D119" s="17"/>
      <c r="E119" s="17"/>
      <c r="F119" s="17"/>
    </row>
    <row r="120" spans="3:6" x14ac:dyDescent="0.2">
      <c r="C120" s="17"/>
      <c r="D120" s="17"/>
      <c r="E120" s="17"/>
      <c r="F120" s="17"/>
    </row>
    <row r="121" spans="3:6" x14ac:dyDescent="0.2">
      <c r="C121" s="17"/>
      <c r="D121" s="17"/>
      <c r="E121" s="17"/>
      <c r="F121" s="17"/>
    </row>
    <row r="122" spans="3:6" x14ac:dyDescent="0.2">
      <c r="C122" s="13" t="s">
        <v>17</v>
      </c>
      <c r="D122" s="3"/>
      <c r="E122" s="3"/>
      <c r="F122" s="3"/>
    </row>
    <row r="123" spans="3:6" x14ac:dyDescent="0.2">
      <c r="C123" s="19" t="s">
        <v>29</v>
      </c>
      <c r="D123" s="19"/>
      <c r="E123" s="19"/>
      <c r="F123" s="19"/>
    </row>
    <row r="124" spans="3:6" x14ac:dyDescent="0.2">
      <c r="C124" s="19"/>
      <c r="D124" s="19"/>
      <c r="E124" s="19"/>
      <c r="F124" s="19"/>
    </row>
    <row r="125" spans="3:6" x14ac:dyDescent="0.2">
      <c r="C125" s="19"/>
      <c r="D125" s="19"/>
      <c r="E125" s="19"/>
      <c r="F125" s="19"/>
    </row>
    <row r="126" spans="3:6" x14ac:dyDescent="0.2">
      <c r="C126" s="19"/>
      <c r="D126" s="19"/>
      <c r="E126" s="19"/>
      <c r="F126" s="19"/>
    </row>
    <row r="127" spans="3:6" x14ac:dyDescent="0.2">
      <c r="C127" s="19"/>
      <c r="D127" s="19"/>
      <c r="E127" s="19"/>
      <c r="F127" s="19"/>
    </row>
    <row r="128" spans="3:6" x14ac:dyDescent="0.2">
      <c r="C128" s="13" t="s">
        <v>18</v>
      </c>
      <c r="D128" s="3"/>
      <c r="E128" s="3"/>
      <c r="F128" s="3"/>
    </row>
    <row r="129" spans="3:6" x14ac:dyDescent="0.2">
      <c r="C129" s="19" t="s">
        <v>30</v>
      </c>
      <c r="D129" s="19"/>
      <c r="E129" s="19"/>
      <c r="F129" s="19"/>
    </row>
    <row r="130" spans="3:6" x14ac:dyDescent="0.2">
      <c r="C130" s="19"/>
      <c r="D130" s="19"/>
      <c r="E130" s="19"/>
      <c r="F130" s="19"/>
    </row>
    <row r="131" spans="3:6" x14ac:dyDescent="0.2">
      <c r="C131" s="19"/>
      <c r="D131" s="19"/>
      <c r="E131" s="19"/>
      <c r="F131" s="19"/>
    </row>
    <row r="132" spans="3:6" x14ac:dyDescent="0.2">
      <c r="C132" s="19"/>
      <c r="D132" s="19"/>
      <c r="E132" s="19"/>
      <c r="F132" s="19"/>
    </row>
    <row r="133" spans="3:6" x14ac:dyDescent="0.2">
      <c r="C133" s="18" t="s">
        <v>19</v>
      </c>
      <c r="D133" s="18"/>
      <c r="E133" s="18"/>
      <c r="F133" s="18"/>
    </row>
    <row r="134" spans="3:6" x14ac:dyDescent="0.2">
      <c r="C134" s="19" t="s">
        <v>31</v>
      </c>
      <c r="D134" s="19"/>
      <c r="E134" s="19"/>
      <c r="F134" s="19"/>
    </row>
    <row r="135" spans="3:6" x14ac:dyDescent="0.2">
      <c r="C135" s="19"/>
      <c r="D135" s="19"/>
      <c r="E135" s="19"/>
      <c r="F135" s="19"/>
    </row>
    <row r="136" spans="3:6" x14ac:dyDescent="0.2">
      <c r="C136" s="19"/>
      <c r="D136" s="19"/>
      <c r="E136" s="19"/>
      <c r="F136" s="19"/>
    </row>
    <row r="137" spans="3:6" x14ac:dyDescent="0.2">
      <c r="C137" s="18" t="s">
        <v>20</v>
      </c>
      <c r="D137" s="18"/>
      <c r="E137" s="18"/>
      <c r="F137" s="18"/>
    </row>
    <row r="138" spans="3:6" x14ac:dyDescent="0.2">
      <c r="C138" s="17"/>
      <c r="D138" s="17"/>
      <c r="E138" s="17"/>
      <c r="F138" s="17"/>
    </row>
    <row r="139" spans="3:6" x14ac:dyDescent="0.2">
      <c r="C139" s="3"/>
      <c r="D139" s="3"/>
      <c r="E139" s="3"/>
      <c r="F139" s="3"/>
    </row>
    <row r="140" spans="3:6" x14ac:dyDescent="0.2">
      <c r="C140" s="18" t="s">
        <v>21</v>
      </c>
      <c r="D140" s="18"/>
      <c r="E140" s="18"/>
      <c r="F140" s="18"/>
    </row>
    <row r="141" spans="3:6" x14ac:dyDescent="0.2">
      <c r="C141" s="17"/>
      <c r="D141" s="17"/>
      <c r="E141" s="17"/>
      <c r="F141" s="17"/>
    </row>
    <row r="142" spans="3:6" x14ac:dyDescent="0.2">
      <c r="C142" s="3"/>
      <c r="D142" s="3"/>
      <c r="E142" s="3"/>
      <c r="F142" s="3"/>
    </row>
    <row r="144" spans="3:6" x14ac:dyDescent="0.2">
      <c r="D144" s="15" t="s">
        <v>22</v>
      </c>
      <c r="E144" s="15" t="s">
        <v>23</v>
      </c>
    </row>
    <row r="145" spans="3:5" x14ac:dyDescent="0.2">
      <c r="C145" s="15" t="s">
        <v>4</v>
      </c>
      <c r="D145" s="16">
        <f>AVERAGE($K$6:$K$15)</f>
        <v>7.3009429931640621</v>
      </c>
      <c r="E145" s="16">
        <f>AVERAGE($L$6:$L$15)</f>
        <v>5.7061299324035657</v>
      </c>
    </row>
    <row r="146" spans="3:5" x14ac:dyDescent="0.2">
      <c r="C146" s="15" t="s">
        <v>24</v>
      </c>
      <c r="D146" s="16">
        <f>AVERAGE($D$36:$D$45)</f>
        <v>5.1743886232376086</v>
      </c>
      <c r="E146" s="16">
        <f>AVERAGE($E$36:$E$45)</f>
        <v>5.7749144315719612</v>
      </c>
    </row>
    <row r="148" spans="3:5" x14ac:dyDescent="0.2">
      <c r="C148" s="15" t="s">
        <v>25</v>
      </c>
      <c r="D148" s="16">
        <f>D145/D146</f>
        <v>1.4109769336567286</v>
      </c>
      <c r="E148" s="16">
        <f>E145/E146</f>
        <v>0.98808908772875581</v>
      </c>
    </row>
    <row r="149" spans="3:5" x14ac:dyDescent="0.2">
      <c r="C149" s="15" t="s">
        <v>27</v>
      </c>
      <c r="D149" s="16">
        <v>2</v>
      </c>
      <c r="E149" s="16">
        <v>2</v>
      </c>
    </row>
    <row r="150" spans="3:5" x14ac:dyDescent="0.2">
      <c r="C150" s="15" t="s">
        <v>26</v>
      </c>
      <c r="D150" s="16">
        <f>(1/((2-D148)+(D148/2)))</f>
        <v>0.77249215196247523</v>
      </c>
      <c r="E150" s="16">
        <f>(1/((2-E148)+(E148/2)))</f>
        <v>0.66403026459100178</v>
      </c>
    </row>
  </sheetData>
  <mergeCells count="9">
    <mergeCell ref="C116:F121"/>
    <mergeCell ref="C123:F127"/>
    <mergeCell ref="C129:F132"/>
    <mergeCell ref="C134:F136"/>
    <mergeCell ref="C138:F138"/>
    <mergeCell ref="C141:F141"/>
    <mergeCell ref="C133:F133"/>
    <mergeCell ref="C137:F137"/>
    <mergeCell ref="C140:F1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 Isabel Melgar Gonzalez</dc:creator>
  <cp:lastModifiedBy>JULIO REYES</cp:lastModifiedBy>
  <dcterms:created xsi:type="dcterms:W3CDTF">2024-04-29T19:51:24Z</dcterms:created>
  <dcterms:modified xsi:type="dcterms:W3CDTF">2024-04-30T02:38:29Z</dcterms:modified>
</cp:coreProperties>
</file>