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ccentricexSR_DATA_2022-01-19_1" sheetId="1" state="visible" r:id="rId2"/>
    <sheet name="pedro_rom" sheetId="2" state="visible" r:id="rId3"/>
    <sheet name="pedro_lfas" sheetId="3" state="visible" r:id="rId4"/>
  </sheets>
  <definedNames>
    <definedName function="false" hidden="true" localSheetId="0" name="_xlnm._FilterDatabase" vbProcedure="false">'EccentricexSR_DATA_2022-01-19_1'!$A$1:$AU$33</definedName>
    <definedName function="false" hidden="true" localSheetId="2" name="_xlnm._FilterDatabase" vbProcedure="false">pedro_lfas!$A$1:$AW$24</definedName>
    <definedName function="false" hidden="true" localSheetId="1" name="_xlnm._FilterDatabase" vbProcedure="false">pedro_rom!$A$1:$AW$10</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JD</author>
  </authors>
  <commentList>
    <comment ref="O1" authorId="0">
      <text>
        <r>
          <rPr>
            <sz val="10"/>
            <rFont val="Arial"/>
            <family val="2"/>
            <charset val="1"/>
          </rPr>
          <t xml:space="preserve">1. gonio/inclino
2. torque-stand
3. not stated
Lfas studies do not have a value</t>
        </r>
      </text>
    </comment>
    <comment ref="AV23" authorId="0">
      <text>
        <r>
          <rPr>
            <sz val="10"/>
            <rFont val="Arial"/>
            <family val="2"/>
            <charset val="1"/>
          </rPr>
          <t xml:space="preserve">“
The maximum soreness value reported
in the ECC group was a 4 out of 10 and was reported at the start of
the second week of training. Whereas in the CONV group the high-
est was a 3 out of 10 and was reported at the start of the ﬁfth week
of training.”</t>
        </r>
      </text>
    </comment>
  </commentList>
</comments>
</file>

<file path=xl/comments2.xml><?xml version="1.0" encoding="utf-8"?>
<comments xmlns="http://schemas.openxmlformats.org/spreadsheetml/2006/main" xmlns:xdr="http://schemas.openxmlformats.org/drawingml/2006/spreadsheetDrawing">
  <authors>
    <author>JD</author>
  </authors>
  <commentList>
    <comment ref="O1" authorId="0">
      <text>
        <r>
          <rPr>
            <sz val="10"/>
            <rFont val="Arial"/>
            <family val="2"/>
            <charset val="1"/>
          </rPr>
          <t xml:space="preserve">1. gonio/inclino
2. torque-stand
3. not stated
Lfas studies do not have a value</t>
        </r>
      </text>
    </comment>
  </commentList>
</comments>
</file>

<file path=xl/comments3.xml><?xml version="1.0" encoding="utf-8"?>
<comments xmlns="http://schemas.openxmlformats.org/spreadsheetml/2006/main" xmlns:xdr="http://schemas.openxmlformats.org/drawingml/2006/spreadsheetDrawing">
  <authors>
    <author>JD</author>
  </authors>
  <commentList>
    <comment ref="O1" authorId="0">
      <text>
        <r>
          <rPr>
            <sz val="10"/>
            <rFont val="Arial"/>
            <family val="2"/>
            <charset val="1"/>
          </rPr>
          <t xml:space="preserve">1. gonio/inclino
2. torque-stand
3. not stated
Lfas studies do not have a value</t>
        </r>
      </text>
    </comment>
    <comment ref="AV17" authorId="0">
      <text>
        <r>
          <rPr>
            <sz val="10"/>
            <rFont val="Arial"/>
            <family val="2"/>
            <charset val="1"/>
          </rPr>
          <t xml:space="preserve">“
The maximum soreness value reported
in the ECC group was a 4 out of 10 and was reported at the start of
the second week of training. Whereas in the CONV group the high-
est was a 3 out of 10 and was reported at the start of the ﬁfth week
of training.”</t>
        </r>
      </text>
    </comment>
  </commentList>
</comments>
</file>

<file path=xl/sharedStrings.xml><?xml version="1.0" encoding="utf-8"?>
<sst xmlns="http://schemas.openxmlformats.org/spreadsheetml/2006/main" count="423" uniqueCount="172">
  <si>
    <t xml:space="preserve">study_id</t>
  </si>
  <si>
    <t xml:space="preserve">sample_size</t>
  </si>
  <si>
    <t xml:space="preserve">loss_to_followup</t>
  </si>
  <si>
    <t xml:space="preserve">females</t>
  </si>
  <si>
    <t xml:space="preserve">mean_age</t>
  </si>
  <si>
    <t xml:space="preserve">mean_age_av</t>
  </si>
  <si>
    <t xml:space="preserve">shoulder</t>
  </si>
  <si>
    <t xml:space="preserve">quadriceps</t>
  </si>
  <si>
    <t xml:space="preserve">hamstrings</t>
  </si>
  <si>
    <t xml:space="preserve">calf</t>
  </si>
  <si>
    <t xml:space="preserve">inclusion</t>
  </si>
  <si>
    <t xml:space="preserve">fascicle length</t>
  </si>
  <si>
    <t xml:space="preserve">prom</t>
  </si>
  <si>
    <t xml:space="preserve">arom</t>
  </si>
  <si>
    <t xml:space="preserve">rom_method</t>
  </si>
  <si>
    <t xml:space="preserve">eccentric_dynamometry</t>
  </si>
  <si>
    <t xml:space="preserve">eccentric_manual</t>
  </si>
  <si>
    <t xml:space="preserve">eccentric_heel-drops</t>
  </si>
  <si>
    <t xml:space="preserve">backwards_downhill_walking</t>
  </si>
  <si>
    <t xml:space="preserve">nordic_eccentric_exercise</t>
  </si>
  <si>
    <t xml:space="preserve">concentric_dynamometry</t>
  </si>
  <si>
    <t xml:space="preserve">concentric_manual</t>
  </si>
  <si>
    <t xml:space="preserve">concentric_heel_raises</t>
  </si>
  <si>
    <t xml:space="preserve">stimulation</t>
  </si>
  <si>
    <t xml:space="preserve">vibration</t>
  </si>
  <si>
    <t xml:space="preserve">pressure_massage</t>
  </si>
  <si>
    <t xml:space="preserve">general_exercise</t>
  </si>
  <si>
    <t xml:space="preserve">“control”</t>
  </si>
  <si>
    <t xml:space="preserve">no_training</t>
  </si>
  <si>
    <t xml:space="preserve">duration</t>
  </si>
  <si>
    <t xml:space="preserve">sessions</t>
  </si>
  <si>
    <t xml:space="preserve">sets</t>
  </si>
  <si>
    <t xml:space="preserve">reps</t>
  </si>
  <si>
    <t xml:space="preserve">comments</t>
  </si>
  <si>
    <t xml:space="preserve">eligibility</t>
  </si>
  <si>
    <t xml:space="preserve">random</t>
  </si>
  <si>
    <t xml:space="preserve">concealed</t>
  </si>
  <si>
    <t xml:space="preserve">baseline</t>
  </si>
  <si>
    <t xml:space="preserve">blind_assessor</t>
  </si>
  <si>
    <t xml:space="preserve">blind_subject</t>
  </si>
  <si>
    <t xml:space="preserve">blind_therapist</t>
  </si>
  <si>
    <t xml:space="preserve">follow_up</t>
  </si>
  <si>
    <t xml:space="preserve">itt</t>
  </si>
  <si>
    <t xml:space="preserve">between</t>
  </si>
  <si>
    <t xml:space="preserve">within</t>
  </si>
  <si>
    <t xml:space="preserve">total_pedro</t>
  </si>
  <si>
    <t xml:space="preserve">data_extraction_complete</t>
  </si>
  <si>
    <t xml:space="preserve">reported_DOMS</t>
  </si>
  <si>
    <t xml:space="preserve">qualitative effect</t>
  </si>
  <si>
    <t xml:space="preserve">Alonso-Fernandez 2019</t>
  </si>
  <si>
    <t xml:space="preserve">No history of lower limb injury in the past 12 months and no previous experience in eccentric training.</t>
  </si>
  <si>
    <t xml:space="preserve">2-4</t>
  </si>
  <si>
    <t xml:space="preserve">10-15</t>
  </si>
  <si>
    <t xml:space="preserve">*Sessions, sets, reps are in Table 2</t>
  </si>
  <si>
    <t xml:space="preserve">Benford 2020</t>
  </si>
  <si>
    <t xml:space="preserve">Physically active (training for &gt;60 minutes per day, minimum 3 days per week), healthy males with no history of lower-limb injury in the past 12 months, were recruited to participate in this study.</t>
  </si>
  <si>
    <t xml:space="preserve">Blazevich 2007</t>
  </si>
  <si>
    <t xml:space="preserve">None of the subjects had a significant lower limb injury within the previous 5 yr, had inflammatory conditions or hypertension, had performed weight training, had manual lifting-oriented occupations, or performed vigorous exercise more than four times a week.</t>
  </si>
  <si>
    <t xml:space="preserve">4-6</t>
  </si>
  <si>
    <t xml:space="preserve">Blume 2015</t>
  </si>
  <si>
    <t xml:space="preserve">patients who were at least 18 years old and who had shoulder pain were recruited for this study ...  Participants were excluded if they had a history of shoulder, cervical, or thoracic surgery, shoulder dislocation, fracture, labral tear, full-thickness rotator cuff tear, adhesive capsulitis, rheumatic disease, pregnancy or medical condition that precluded them from performing resisted exercises. Participants who had pain level at or higher than 7/10 on the numeric pain rating scale (NPRS) were excluded from the study</t>
  </si>
  <si>
    <t xml:space="preserve">*Sample size is at follow up. Age based on sample size at follow up</t>
  </si>
  <si>
    <t xml:space="preserve">Chaconas 2017</t>
  </si>
  <si>
    <t xml:space="preserve">The presence of SAPS [subacromial pain syndrome] was determined by the presence of a positive result for at least three of the following criteria: the Neer impingement test, the Hawkins-Kennedy impingement test, the empty can test, pain with resisted external rotation, palpable tenderness at the insertion of the supraspinatus or infraspinatus,or painful arc from 60° to 120° during active abduction...onset of shoulder pain had to be greater than three months so only individuals with non-acute shoulder pain were included.</t>
  </si>
  <si>
    <t xml:space="preserve">*Sample size is at baseline. Age based on sample size at baseline.   *Sessions data in Table 1. Assume 7 day week: 6 * 7 = 42</t>
  </si>
  <si>
    <t xml:space="preserve">Coratella 2015</t>
  </si>
  <si>
    <t xml:space="preserve">Participants were healthy male recreational athletes in different sports, and they did not perform any systematic resistance training for the previous 6 months. People with knee disorders (ligaments reconstruction, patellofemoral syndrome, meniscus tears) or muscle injuries (knee extensors or knee flexors strains or contractures) as well as users of any kind of drugs were excluded from the study.</t>
  </si>
  <si>
    <t xml:space="preserve">Dejaco 2017</t>
  </si>
  <si>
    <t xml:space="preserve">Unilateral subacromial pain for at least 3 months. 18-65 years of age. Both genders. Two out of three positive impingement tests (empty-can test, Hawkins-Kennedy test, modified Neer test).</t>
  </si>
  <si>
    <t xml:space="preserve">8-15</t>
  </si>
  <si>
    <t xml:space="preserve">*Sessions (Discussion): "participants in the current study were also asked to perform EE for the external rotators  of the shoulder twice daily". Assuming 7 day week: 12 * 7 * 2 = 168  </t>
  </si>
  <si>
    <t xml:space="preserve">Delvaux 2020</t>
  </si>
  <si>
    <t xml:space="preserve">Control group (n=14) 23, Intervention group (n=13) 22.4</t>
  </si>
  <si>
    <t xml:space="preserve">Males of 18-30 years of age and practice an amateur sport that includes running actions. Exclusion criteria included past hamstring injury, past knee surgery, and ongoing or chronic low back pain.</t>
  </si>
  <si>
    <t xml:space="preserve">3D motion analysis</t>
  </si>
  <si>
    <t xml:space="preserve"> 8 - 12</t>
  </si>
  <si>
    <t xml:space="preserve">6 - 10</t>
  </si>
  <si>
    <t xml:space="preserve">3D motion analysis positions (using four Codamotion CX1 units) used to measure hamstring ROM</t>
  </si>
  <si>
    <r>
      <rPr>
        <sz val="10"/>
        <rFont val="Arial"/>
        <family val="2"/>
        <charset val="1"/>
      </rPr>
      <t xml:space="preserve">1 – 8 participants had light to mild DOMS after 1</t>
    </r>
    <r>
      <rPr>
        <vertAlign val="superscript"/>
        <sz val="10"/>
        <rFont val="Arial"/>
        <family val="2"/>
        <charset val="1"/>
      </rPr>
      <t xml:space="preserve">st</t>
    </r>
    <r>
      <rPr>
        <sz val="10"/>
        <rFont val="Arial"/>
        <family val="2"/>
        <charset val="1"/>
      </rPr>
      <t xml:space="preserve">, 2</t>
    </r>
    <r>
      <rPr>
        <vertAlign val="superscript"/>
        <sz val="10"/>
        <rFont val="Arial"/>
        <family val="2"/>
        <charset val="1"/>
      </rPr>
      <t xml:space="preserve">nd</t>
    </r>
    <r>
      <rPr>
        <sz val="10"/>
        <rFont val="Arial"/>
        <family val="2"/>
        <charset val="1"/>
      </rPr>
      <t xml:space="preserve"> session</t>
    </r>
  </si>
  <si>
    <t xml:space="preserve">Duclay 2009</t>
  </si>
  <si>
    <t xml:space="preserve">Healthy male students, with no history of neurological injuries or diseases.</t>
  </si>
  <si>
    <t xml:space="preserve">1 – no soreness before each session</t>
  </si>
  <si>
    <t xml:space="preserve">Duhig 2019</t>
  </si>
  <si>
    <t xml:space="preserve">Recreationally active males. Participants were free from soft tissue and orthopaedic injuries to the lower limbs, hips, and trunk with no prior history of hamstring strain or knee ligament injury.</t>
  </si>
  <si>
    <t xml:space="preserve">2-5</t>
  </si>
  <si>
    <t xml:space="preserve">*Two of 15 participants from the CON group were unable to finish the second sprint session. These were probably not tested at follow up: Abstract mean age from 30 subjects != combined mean ECC and CON age from Results</t>
  </si>
  <si>
    <t xml:space="preserve">1 – no between group difference</t>
  </si>
  <si>
    <t xml:space="preserve">Franchi 2018</t>
  </si>
  <si>
    <t xml:space="preserve">Healthy recreationally active males were recruited from different University of Nottingham sites.</t>
  </si>
  <si>
    <t xml:space="preserve">8-10</t>
  </si>
  <si>
    <t xml:space="preserve">Gomes da Silva 2018</t>
  </si>
  <si>
    <t xml:space="preserve">Undergraduate and graduate students, aged between 18 and 35 years, physically active but not specialized of any sport were invited to participate in the study. Those subjects who presented one or more of the following characteristics were excluded: (1) presence of any health condition that contraindicated or prevented high intensity exercise; (2) history of knee surgery (e.g., meniscal repair, ACL or other ligaments reconstruction) or recent lower-limb musculoskeletal injury that could impair their performance during tests or interventions (e.g., muscle injury, tendinopathy, patellofemoral pain); (3) engagement in any kind of training program during the study period; (4) engagement in lower limb strength training program during the three months preceding participation in the study; (5) use of ergogenic supplements to improve physical performance and/or muscle mass.</t>
  </si>
  <si>
    <t xml:space="preserve">1-3</t>
  </si>
  <si>
    <t xml:space="preserve">*Sample size is at follow up.  Age based on subjects at follow up  </t>
  </si>
  <si>
    <t xml:space="preserve">Guilhem 2013</t>
  </si>
  <si>
    <t xml:space="preserve">Healthy men with no previous history of knee injury volunteered to participate in this study. None of them had previously participated in systematic resistance training.</t>
  </si>
  <si>
    <t xml:space="preserve">3-5</t>
  </si>
  <si>
    <t xml:space="preserve">Unclear – no between-group difference reported</t>
  </si>
  <si>
    <t xml:space="preserve">Horstmann 2013</t>
  </si>
  <si>
    <t xml:space="preserve">Inclusion criteria:  • Age, 25-55 y  • Recurrent complaints in 1 or both Achilles tendons at rest and/or during exercise for the preceding 6 mo  • Structural changes of the tendon confirmed via sonographic examination during the initial physical exam  • Weekly running mileage less than 50 km (aerobic exercise)  • No increase in training intensity during the study  • No supplemental treatment of the chronic Achilles tendinopathy during the study  • Informed consent  Exclusion criteria:  • Treatment of the chronic Achilles tendinopathy within the preceding 4 wk, including physiotherapy, physical  treatment, self-treatment (eg, heel pads), medication therapy (no steroidal antirheumatics, cortisone)  • Complaints in the lower extremity other than those related to the chronic Achilles tendinopathy  • Regular intake of medication that might have influence on the outcome  • Residence too far from clinic  • Pregnancy  • Current inflammation of the musculoskeletal system  • Fractures of the trained body parts within the past 12 mo  • Surgery within the past 6 mo  • Current discopathy  • Rheumatoid arthritis  • Osteoarthritis or arthropathies  • Biliary calculus illness or kidney stones</t>
  </si>
  <si>
    <t xml:space="preserve">3-4</t>
  </si>
  <si>
    <t xml:space="preserve">Kay 2018</t>
  </si>
  <si>
    <t xml:space="preserve">Recreationally active men and women with no recent history of lower limb injury or illness</t>
  </si>
  <si>
    <t xml:space="preserve">*Sample size is at follow up.  Age based on subjects at follow up  "28 subjects were initially recruited to account for possible attrition. Two subjects withdrew from the study with unrelated injuries prior to the completion of the study, with statistical analyses conducted on the complete data sets for 26 subjects."  Random allocation appears to have been conducted after these two subjects withdrew.  "subjects were randomly assigned to experimental or control groups (matched only by sex, i.e., 8 males and 5 females in both control and experimental groups)"</t>
  </si>
  <si>
    <t xml:space="preserve">1 – DOMS after downhill run</t>
  </si>
  <si>
    <t xml:space="preserve">Lovell 2018</t>
  </si>
  <si>
    <t xml:space="preserve">Players' that enrolled in the study were free from any musculoskeletal injury and had been so for the preceding 6 months.</t>
  </si>
  <si>
    <t xml:space="preserve">1-2</t>
  </si>
  <si>
    <t xml:space="preserve">5-12</t>
  </si>
  <si>
    <t xml:space="preserve">*No baseline data</t>
  </si>
  <si>
    <t xml:space="preserve">Unclear – no between-group difference reported (mean change, 90% CI from MBI)</t>
  </si>
  <si>
    <t xml:space="preserve">Mahieu 2008</t>
  </si>
  <si>
    <t xml:space="preserve">Subjects with a history of lower leg injuries were excluded from the study. Only recreational athletes were included in the study; competitive elite athletes were excluded. </t>
  </si>
  <si>
    <t xml:space="preserve">*Mean age is at follow up  *Sessions: assume 7 day week: 6 * 7 = 42</t>
  </si>
  <si>
    <t xml:space="preserve">Marušič 2020</t>
  </si>
  <si>
    <t xml:space="preserve">Healthy volunteers were included. The inclusion criteria were the ability to descend actively to at least 50% of the full range of motion during the standard NHE. The exclusion criteria were neural, muscular, skeletal, or connective tissue injuries during the last 12 months in the area of the back, hips, and/or legs.</t>
  </si>
  <si>
    <t xml:space="preserve">2-3 per exercise</t>
  </si>
  <si>
    <t xml:space="preserve">5-8 per set</t>
  </si>
  <si>
    <t xml:space="preserve">Marzilger 2020</t>
  </si>
  <si>
    <t xml:space="preserve">Control group (n=14) 27.2, Intervention group (n=33) 27.1</t>
  </si>
  <si>
    <t xml:space="preserve">Young active men</t>
  </si>
  <si>
    <t xml:space="preserve">3-20</t>
  </si>
  <si>
    <t xml:space="preserve">Mendiguchia 2020</t>
  </si>
  <si>
    <t xml:space="preserve">Not stated</t>
  </si>
  <si>
    <t xml:space="preserve">Soccer players were recruited from two different soccer teams playing in the same Elite Division of Football Association of Porto, North of Portugal.    Inclusion criteria were: 1) to be older than 18 years; 2) to have a competitive experience in soccer for at least 3 consecutive years prior to measurements; and 3) to start the preseason at the scheduled time.     Exclusion criteria were: 1) to be involved in any additional strength training program; 2) to present a history of hip, knee, or lumbo-pelvic joints injury in the past three years confirmed by MRI and that required intervention by a health professional, and 3) to suffer a neurological, cardiorespiratory or systemic disorder.</t>
  </si>
  <si>
    <t xml:space="preserve">sprint training</t>
  </si>
  <si>
    <t xml:space="preserve">.</t>
  </si>
  <si>
    <t xml:space="preserve">The NHE and the program was the same as the one proposed by Petersen et al. [6], but only completed over 6 weeks instead of the 10 weeks proposed in the original study.    I can't access full text of the Petersen et al. to check sessions, sets, reps.</t>
  </si>
  <si>
    <t xml:space="preserve">Potier 2009</t>
  </si>
  <si>
    <t xml:space="preserve">Subjects were aged between 20 and 50 years. They were excluded if (a) they performed regular weight training to their lower limbs or (b) they had any pre-existing musculoskeletal injuries or medical conditions limiting their ability to exercise.</t>
  </si>
  <si>
    <t xml:space="preserve">Presland 2020</t>
  </si>
  <si>
    <t xml:space="preserve">Recreationally active males with no history of lower limb injury in the previous 36 months were recruited to participate.</t>
  </si>
  <si>
    <t xml:space="preserve">6-8</t>
  </si>
  <si>
    <t xml:space="preserve">1 – no group x leg interactions for posterior thigh soreness</t>
  </si>
  <si>
    <t xml:space="preserve">Quinlan 2021</t>
  </si>
  <si>
    <t xml:space="preserve">Younger group (n=20) 24.5, older group (n=17) 68.1</t>
  </si>
  <si>
    <t xml:space="preserve">Healthy, recreationally active individuals were recruited. All participants underwent full medical screening prior to enrolment, whereby those with any musculoskeletal, metabolic, respiratory, neurological or cardiovascular medical conditions were excluded from the study. Potential participants were excluded from the study if they took part in regular resistance exercise.</t>
  </si>
  <si>
    <t xml:space="preserve">Raj 2012</t>
  </si>
  <si>
    <t xml:space="preserve">Participants were community dwelling older adults. Participants were excluded from the study if they had relevant cardiovascular or orthopedic problems or if they had undertaken any resistance training in the preceding 6 months.</t>
  </si>
  <si>
    <t xml:space="preserve">*Sample size is at baseline  Mean age is at baseline  *Unclear whether 3 subjects were lost to follow up  Three participants assigned to the waitlist control group decided not to participate in the resistance training intervention. The other 10 participants from the waitlist control group were randomly assigned to either EB or CONV </t>
  </si>
  <si>
    <t xml:space="preserve">Reeves 2009</t>
  </si>
  <si>
    <t xml:space="preserve">Exclusion criteria included major neurological disorders, major musculoskeletal disease or recent musculoskeletal injury and cardiovascular disease.</t>
  </si>
  <si>
    <t xml:space="preserve">Comparison type was "conventional resistance training" i.e. the group performed both concentric and eccentric muscle contractions.</t>
  </si>
  <si>
    <t xml:space="preserve">Ribeiro-Alvares 2018</t>
  </si>
  <si>
    <t xml:space="preserve">Young adults aged 18-35 years   Exclusion criteria included: (a) history of lower limb injury within the previous 12 months and/or history of previous hamstring strain throughout life; (b) musculoskeletal, respiratory, or cardiovascular conditions considered a risk or a limiting factor for maximal exercise; and (c) users of nutritional supplements or anabolic steroids. Participants were asked to maintain their normal physical activity routine during the study. </t>
  </si>
  <si>
    <t xml:space="preserve">6-10</t>
  </si>
  <si>
    <t xml:space="preserve">Seymore 2017</t>
  </si>
  <si>
    <t xml:space="preserve">Exclusion criteria included a BMI greater or equal to 30 kg/m2 and any history of hamstring injuries. </t>
  </si>
  <si>
    <t xml:space="preserve">2-3</t>
  </si>
  <si>
    <t xml:space="preserve">Sharifnezhad 2014</t>
  </si>
  <si>
    <t xml:space="preserve">6-16</t>
  </si>
  <si>
    <t xml:space="preserve">Silbernagel 2001</t>
  </si>
  <si>
    <t xml:space="preserve">Inclusion criteria:  Men and women &gt;18 years, with chronic pain from Achilles tendon, with duration of pain &gt; 3 months.  Exclusion criteria:  Surgery of involved foot, RA, diabetes, or any other illness that was thought to interfere with study. Participants were also excluded if they were receiving any other treatment for Achilles tendon disorder.   </t>
  </si>
  <si>
    <t xml:space="preserve">*Sample size is at follow up  Mean age reported in subjects at follow up  *Sessions: assume 7 day week: 12 * 7 * 3 = 252  "The patients were told to perform the exercises three times/day."</t>
  </si>
  <si>
    <t xml:space="preserve">AROM was not different between groups</t>
  </si>
  <si>
    <t xml:space="preserve">Stefansson 2019</t>
  </si>
  <si>
    <t xml:space="preserve">Inclusion Criteria:  Age 18 years.  Clinically diagnosed with AT by a clinician.  Pain on palpation over Achilles tendon.  Duration &gt;12 weeks.  Swelling of tendon.  AT confirmed on ultrasonographic scan.  Exclusion Criteria:  Insertional tendinopathy.  History of fracture to the ankle affecting the joint.  Rheumatic conditions.  Circulatory disorders or diabetes.  Injuries to the Achilles tendon, other than AT.</t>
  </si>
  <si>
    <t xml:space="preserve">*Sessions: Assume 7 day week: (9 * 7 * 2) + 14 = 140</t>
  </si>
  <si>
    <t xml:space="preserve">Timmins 2016</t>
  </si>
  <si>
    <t xml:space="preserve">Recreationally active males with no history of lower limb injury in the past 12 months </t>
  </si>
  <si>
    <t xml:space="preserve">Vatovec 2021</t>
  </si>
  <si>
    <t xml:space="preserve">Control group (n=16) 23, Intervention group (n=18) 24.2</t>
  </si>
  <si>
    <t xml:space="preserve">Healthy volunteers were recruited to participate in this study. All participants were either currently participating in sports or had experience in sports training and were physically active at least 3 times per week (&gt;3 h/week). The inclusion criteria was the ability to perform the traditional NHE through at least 50% of the full ROM (= 90° of knee flexion). The exclusion criteria were the presence of neural, musculoskeletal and connective tissue injuries in the back or lower extremity during the past 12 months.</t>
  </si>
  <si>
    <t xml:space="preserve">1 – average soreness 3.11 (0.53)</t>
  </si>
  <si>
    <t xml:space="preserve">mean</t>
  </si>
  <si>
    <t xml:space="preserve">sd</t>
  </si>
  <si>
    <t xml:space="preserve">total</t>
  </si>
  <si>
    <t xml:space="preserve">IQR 25%</t>
  </si>
  <si>
    <t xml:space="preserve">IQR 50%</t>
  </si>
  <si>
    <t xml:space="preserve">IQR 75%</t>
  </si>
  <si>
    <t xml:space="preserve">total (insufficient/double data)</t>
  </si>
  <si>
    <t xml:space="preserve">total (meta-analysed)</t>
  </si>
</sst>
</file>

<file path=xl/styles.xml><?xml version="1.0" encoding="utf-8"?>
<styleSheet xmlns="http://schemas.openxmlformats.org/spreadsheetml/2006/main">
  <numFmts count="5">
    <numFmt numFmtId="164" formatCode="General"/>
    <numFmt numFmtId="165" formatCode="0.00"/>
    <numFmt numFmtId="166" formatCode="General"/>
    <numFmt numFmtId="167" formatCode="0%"/>
    <numFmt numFmtId="168" formatCode="0"/>
  </numFmts>
  <fonts count="5">
    <font>
      <sz val="10"/>
      <name val="Arial"/>
      <family val="2"/>
      <charset val="1"/>
    </font>
    <font>
      <sz val="10"/>
      <name val="Arial"/>
      <family val="0"/>
    </font>
    <font>
      <sz val="10"/>
      <name val="Arial"/>
      <family val="0"/>
    </font>
    <font>
      <sz val="10"/>
      <name val="Arial"/>
      <family val="0"/>
    </font>
    <font>
      <vertAlign val="superscript"/>
      <sz val="10"/>
      <name val="Arial"/>
      <family val="2"/>
      <charset val="1"/>
    </font>
  </fonts>
  <fills count="10">
    <fill>
      <patternFill patternType="none"/>
    </fill>
    <fill>
      <patternFill patternType="gray125"/>
    </fill>
    <fill>
      <patternFill patternType="solid">
        <fgColor rgb="FFFFFF00"/>
        <bgColor rgb="FFFFFF00"/>
      </patternFill>
    </fill>
    <fill>
      <patternFill patternType="solid">
        <fgColor rgb="FFFF8000"/>
        <bgColor rgb="FFFF6600"/>
      </patternFill>
    </fill>
    <fill>
      <patternFill patternType="solid">
        <fgColor rgb="FFF6F9D4"/>
        <bgColor rgb="FFFFFFFF"/>
      </patternFill>
    </fill>
    <fill>
      <patternFill patternType="solid">
        <fgColor rgb="FFD4EA6B"/>
        <bgColor rgb="FFFFDBB6"/>
      </patternFill>
    </fill>
    <fill>
      <patternFill patternType="solid">
        <fgColor rgb="FF5EB91E"/>
        <bgColor rgb="FF339966"/>
      </patternFill>
    </fill>
    <fill>
      <patternFill patternType="solid">
        <fgColor rgb="FF395511"/>
        <bgColor rgb="FF333333"/>
      </patternFill>
    </fill>
    <fill>
      <patternFill patternType="solid">
        <fgColor rgb="FFFFDBB6"/>
        <bgColor rgb="FFF6F9D4"/>
      </patternFill>
    </fill>
    <fill>
      <patternFill patternType="solid">
        <fgColor rgb="FFFFB66C"/>
        <bgColor rgb="FFFFDBB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righ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7" fontId="0" fillId="2" borderId="0" xfId="0" applyFont="true" applyBorder="false" applyAlignment="true" applyProtection="false">
      <alignment horizontal="left" vertical="bottom" textRotation="0" wrapText="false" indent="0" shrinkToFit="false"/>
      <protection locked="true" hidden="false"/>
    </xf>
    <xf numFmtId="168" fontId="0" fillId="2" borderId="0" xfId="0" applyFont="true" applyBorder="false" applyAlignment="fals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FFDBB6"/>
        </patternFill>
      </fill>
    </dxf>
    <dxf>
      <fill>
        <patternFill patternType="solid">
          <fgColor rgb="FFFFFF00"/>
        </patternFill>
      </fill>
    </dxf>
    <dxf>
      <fill>
        <patternFill patternType="solid">
          <fgColor rgb="FFFF8000"/>
        </patternFill>
      </fill>
    </dxf>
    <dxf>
      <fill>
        <patternFill patternType="solid">
          <fgColor rgb="FFF6F9D4"/>
        </patternFill>
      </fill>
    </dxf>
    <dxf>
      <fill>
        <patternFill patternType="solid">
          <fgColor rgb="FFD4EA6B"/>
        </patternFill>
      </fill>
    </dxf>
    <dxf>
      <fill>
        <patternFill patternType="solid">
          <fgColor rgb="FF5EB91E"/>
        </patternFill>
      </fill>
    </dxf>
    <dxf>
      <fill>
        <patternFill patternType="solid">
          <fgColor rgb="FF39551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B66C"/>
      <rgbColor rgb="FFCC99FF"/>
      <rgbColor rgb="FFFFDBB6"/>
      <rgbColor rgb="FF3366FF"/>
      <rgbColor rgb="FF33CCCC"/>
      <rgbColor rgb="FF5EB91E"/>
      <rgbColor rgb="FFFFCC00"/>
      <rgbColor rgb="FFFF8000"/>
      <rgbColor rgb="FFFF6600"/>
      <rgbColor rgb="FF666699"/>
      <rgbColor rgb="FF969696"/>
      <rgbColor rgb="FF003366"/>
      <rgbColor rgb="FF339966"/>
      <rgbColor rgb="FF003300"/>
      <rgbColor rgb="FF395511"/>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4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B8" activePane="bottomRight" state="frozen"/>
      <selection pane="topLeft" activeCell="A1" activeCellId="0" sqref="A1"/>
      <selection pane="topRight" activeCell="B1" activeCellId="0" sqref="B1"/>
      <selection pane="bottomLeft" activeCell="A8" activeCellId="0" sqref="A8"/>
      <selection pane="bottomRight" activeCell="A1" activeCellId="0" sqref="A1"/>
    </sheetView>
  </sheetViews>
  <sheetFormatPr defaultColWidth="11.60546875" defaultRowHeight="12.8" zeroHeight="false" outlineLevelRow="0" outlineLevelCol="0"/>
  <cols>
    <col collapsed="false" customWidth="true" hidden="false" outlineLevel="0" max="1" min="1" style="0" width="25.39"/>
    <col collapsed="false" customWidth="true" hidden="false" outlineLevel="0" max="2" min="2" style="0" width="11.71"/>
    <col collapsed="false" customWidth="true" hidden="false" outlineLevel="0" max="3" min="3" style="0" width="14.88"/>
    <col collapsed="false" customWidth="true" hidden="false" outlineLevel="0" max="4" min="4" style="0" width="9.91"/>
    <col collapsed="false" customWidth="true" hidden="false" outlineLevel="0" max="5" min="5" style="0" width="47.28"/>
    <col collapsed="false" customWidth="true" hidden="false" outlineLevel="0" max="10" min="6" style="0" width="16.71"/>
    <col collapsed="false" customWidth="true" hidden="false" outlineLevel="0" max="11" min="11" style="0" width="1.01"/>
    <col collapsed="false" customWidth="true" hidden="false" outlineLevel="0" max="14" min="12" style="0" width="12.41"/>
    <col collapsed="false" customWidth="true" hidden="false" outlineLevel="0" max="20" min="16" style="0" width="17.27"/>
    <col collapsed="false" customWidth="true" hidden="false" outlineLevel="0" max="29" min="21" style="0" width="19.19"/>
    <col collapsed="false" customWidth="true" hidden="false" outlineLevel="0" max="30" min="30" style="0" width="7.95"/>
    <col collapsed="false" customWidth="true" hidden="false" outlineLevel="0" max="31" min="31" style="0" width="8.79"/>
    <col collapsed="false" customWidth="true" hidden="false" outlineLevel="0" max="32" min="32" style="0" width="14.49"/>
    <col collapsed="false" customWidth="true" hidden="false" outlineLevel="0" max="33" min="33" style="0" width="10.18"/>
    <col collapsed="false" customWidth="true" hidden="false" outlineLevel="0" max="34" min="34" style="0" width="51.02"/>
    <col collapsed="false" customWidth="true" hidden="false" outlineLevel="0" max="35" min="35" style="0" width="8.52"/>
    <col collapsed="false" customWidth="true" hidden="false" outlineLevel="0" max="36" min="36" style="0" width="7.54"/>
    <col collapsed="false" customWidth="true" hidden="false" outlineLevel="0" max="37" min="37" style="0" width="9.78"/>
    <col collapsed="false" customWidth="true" hidden="false" outlineLevel="0" max="38" min="38" style="0" width="8.21"/>
    <col collapsed="false" customWidth="true" hidden="false" outlineLevel="0" max="39" min="39" style="0" width="13.65"/>
    <col collapsed="false" customWidth="true" hidden="false" outlineLevel="0" max="40" min="40" style="0" width="12.13"/>
    <col collapsed="false" customWidth="true" hidden="false" outlineLevel="0" max="41" min="41" style="0" width="13.24"/>
    <col collapsed="false" customWidth="true" hidden="false" outlineLevel="0" max="42" min="42" style="0" width="9.07"/>
    <col collapsed="false" customWidth="true" hidden="false" outlineLevel="0" max="43" min="43" style="0" width="3.11"/>
    <col collapsed="false" customWidth="true" hidden="false" outlineLevel="0" max="44" min="44" style="0" width="8.21"/>
    <col collapsed="false" customWidth="true" hidden="false" outlineLevel="0" max="45" min="45" style="0" width="6.16"/>
    <col collapsed="false" customWidth="true" hidden="false" outlineLevel="0" max="46" min="46" style="0" width="10.61"/>
    <col collapsed="false" customWidth="true" hidden="false" outlineLevel="0" max="47" min="47" style="0" width="22.28"/>
    <col collapsed="false" customWidth="true" hidden="false" outlineLevel="0" max="48" min="48" style="0" width="51.29"/>
    <col collapsed="false" customWidth="true" hidden="false" outlineLevel="0" max="49" min="49" style="0" width="14.78"/>
  </cols>
  <sheetData>
    <row r="1" customFormat="false" ht="12.8" hidden="false" customHeight="false" outlineLevel="0" collapsed="false">
      <c r="A1" s="1" t="s">
        <v>0</v>
      </c>
      <c r="B1" s="1" t="s">
        <v>1</v>
      </c>
      <c r="C1" s="1" t="s">
        <v>2</v>
      </c>
      <c r="D1" s="1" t="s">
        <v>3</v>
      </c>
      <c r="E1" s="1" t="s">
        <v>4</v>
      </c>
      <c r="F1" s="2" t="s">
        <v>5</v>
      </c>
      <c r="G1" s="2" t="s">
        <v>6</v>
      </c>
      <c r="H1" s="2" t="s">
        <v>7</v>
      </c>
      <c r="I1" s="2" t="s">
        <v>8</v>
      </c>
      <c r="J1" s="2" t="s">
        <v>9</v>
      </c>
      <c r="K1" s="1" t="s">
        <v>10</v>
      </c>
      <c r="L1" s="2" t="s">
        <v>11</v>
      </c>
      <c r="M1" s="2" t="s">
        <v>12</v>
      </c>
      <c r="N1" s="2" t="s">
        <v>13</v>
      </c>
      <c r="O1" s="1" t="s">
        <v>14</v>
      </c>
      <c r="P1" s="2" t="s">
        <v>15</v>
      </c>
      <c r="Q1" s="2" t="s">
        <v>16</v>
      </c>
      <c r="R1" s="2" t="s">
        <v>17</v>
      </c>
      <c r="S1" s="2" t="s">
        <v>18</v>
      </c>
      <c r="T1" s="2" t="s">
        <v>19</v>
      </c>
      <c r="U1" s="3" t="s">
        <v>20</v>
      </c>
      <c r="V1" s="3" t="s">
        <v>21</v>
      </c>
      <c r="W1" s="3" t="s">
        <v>22</v>
      </c>
      <c r="X1" s="3" t="s">
        <v>23</v>
      </c>
      <c r="Y1" s="3" t="s">
        <v>24</v>
      </c>
      <c r="Z1" s="3" t="s">
        <v>25</v>
      </c>
      <c r="AA1" s="3" t="s">
        <v>26</v>
      </c>
      <c r="AB1" s="3" t="s">
        <v>27</v>
      </c>
      <c r="AC1" s="3" t="s">
        <v>28</v>
      </c>
      <c r="AD1" s="1" t="s">
        <v>29</v>
      </c>
      <c r="AE1" s="1" t="s">
        <v>30</v>
      </c>
      <c r="AF1" s="1" t="s">
        <v>31</v>
      </c>
      <c r="AG1" s="1" t="s">
        <v>32</v>
      </c>
      <c r="AH1" s="1" t="s">
        <v>33</v>
      </c>
      <c r="AI1" s="4" t="s">
        <v>34</v>
      </c>
      <c r="AJ1" s="4" t="s">
        <v>35</v>
      </c>
      <c r="AK1" s="4" t="s">
        <v>36</v>
      </c>
      <c r="AL1" s="5" t="s">
        <v>37</v>
      </c>
      <c r="AM1" s="5" t="s">
        <v>38</v>
      </c>
      <c r="AN1" s="5" t="s">
        <v>39</v>
      </c>
      <c r="AO1" s="6" t="s">
        <v>40</v>
      </c>
      <c r="AP1" s="6" t="s">
        <v>41</v>
      </c>
      <c r="AQ1" s="6" t="s">
        <v>42</v>
      </c>
      <c r="AR1" s="7" t="s">
        <v>43</v>
      </c>
      <c r="AS1" s="7" t="s">
        <v>44</v>
      </c>
      <c r="AT1" s="7" t="s">
        <v>45</v>
      </c>
      <c r="AU1" s="1" t="s">
        <v>46</v>
      </c>
      <c r="AV1" s="0" t="s">
        <v>47</v>
      </c>
      <c r="AW1" s="0" t="s">
        <v>48</v>
      </c>
    </row>
    <row r="2" customFormat="false" ht="12.8" hidden="false" customHeight="false" outlineLevel="0" collapsed="false">
      <c r="A2" s="0" t="s">
        <v>49</v>
      </c>
      <c r="B2" s="0" t="n">
        <v>45</v>
      </c>
      <c r="C2" s="0" t="n">
        <v>0</v>
      </c>
      <c r="D2" s="0" t="n">
        <v>0</v>
      </c>
      <c r="E2" s="8" t="n">
        <v>26</v>
      </c>
      <c r="F2" s="8" t="n">
        <v>26</v>
      </c>
      <c r="G2" s="0" t="n">
        <v>0</v>
      </c>
      <c r="H2" s="0" t="n">
        <v>0</v>
      </c>
      <c r="I2" s="0" t="n">
        <v>0</v>
      </c>
      <c r="J2" s="0" t="n">
        <v>1</v>
      </c>
      <c r="K2" s="0" t="s">
        <v>50</v>
      </c>
      <c r="L2" s="0" t="n">
        <v>1</v>
      </c>
      <c r="M2" s="0" t="n">
        <v>0</v>
      </c>
      <c r="N2" s="0" t="n">
        <v>0</v>
      </c>
      <c r="P2" s="0" t="n">
        <v>0</v>
      </c>
      <c r="Q2" s="0" t="n">
        <v>0</v>
      </c>
      <c r="R2" s="0" t="n">
        <v>1</v>
      </c>
      <c r="S2" s="0" t="n">
        <v>0</v>
      </c>
      <c r="T2" s="0" t="n">
        <v>0</v>
      </c>
      <c r="U2" s="0" t="n">
        <v>0</v>
      </c>
      <c r="V2" s="0" t="n">
        <v>0</v>
      </c>
      <c r="W2" s="0" t="n">
        <v>0</v>
      </c>
      <c r="X2" s="0" t="n">
        <v>0</v>
      </c>
      <c r="Y2" s="0" t="n">
        <v>0</v>
      </c>
      <c r="Z2" s="0" t="n">
        <v>0</v>
      </c>
      <c r="AA2" s="0" t="n">
        <v>0</v>
      </c>
      <c r="AB2" s="0" t="n">
        <v>0</v>
      </c>
      <c r="AC2" s="0" t="n">
        <v>1</v>
      </c>
      <c r="AD2" s="8" t="n">
        <v>8</v>
      </c>
      <c r="AE2" s="8" t="n">
        <v>32</v>
      </c>
      <c r="AF2" s="8" t="s">
        <v>51</v>
      </c>
      <c r="AG2" s="8" t="s">
        <v>52</v>
      </c>
      <c r="AH2" s="0" t="s">
        <v>53</v>
      </c>
      <c r="AI2" s="0" t="n">
        <v>0</v>
      </c>
      <c r="AJ2" s="0" t="n">
        <v>1</v>
      </c>
      <c r="AK2" s="0" t="n">
        <v>0</v>
      </c>
      <c r="AL2" s="0" t="n">
        <v>1</v>
      </c>
      <c r="AM2" s="0" t="n">
        <v>1</v>
      </c>
      <c r="AN2" s="0" t="n">
        <v>0</v>
      </c>
      <c r="AO2" s="0" t="n">
        <v>0</v>
      </c>
      <c r="AP2" s="0" t="n">
        <v>1</v>
      </c>
      <c r="AQ2" s="0" t="n">
        <v>0</v>
      </c>
      <c r="AR2" s="0" t="n">
        <v>0</v>
      </c>
      <c r="AS2" s="0" t="n">
        <v>1</v>
      </c>
      <c r="AT2" s="0" t="n">
        <f aca="false">SUM(AJ2:AS2)</f>
        <v>5</v>
      </c>
      <c r="AU2" s="0" t="n">
        <v>0</v>
      </c>
      <c r="AV2" s="0" t="n">
        <v>0</v>
      </c>
    </row>
    <row r="3" customFormat="false" ht="12.8" hidden="false" customHeight="false" outlineLevel="0" collapsed="false">
      <c r="A3" s="0" t="s">
        <v>54</v>
      </c>
      <c r="B3" s="0" t="n">
        <v>16</v>
      </c>
      <c r="C3" s="0" t="n">
        <v>0</v>
      </c>
      <c r="D3" s="0" t="n">
        <v>0</v>
      </c>
      <c r="E3" s="8" t="n">
        <v>23</v>
      </c>
      <c r="F3" s="8" t="n">
        <v>23</v>
      </c>
      <c r="G3" s="0" t="n">
        <v>0</v>
      </c>
      <c r="H3" s="0" t="n">
        <v>1</v>
      </c>
      <c r="I3" s="0" t="n">
        <v>0</v>
      </c>
      <c r="J3" s="0" t="n">
        <v>0</v>
      </c>
      <c r="K3" s="0" t="s">
        <v>55</v>
      </c>
      <c r="L3" s="0" t="n">
        <v>1</v>
      </c>
      <c r="M3" s="0" t="n">
        <v>0</v>
      </c>
      <c r="N3" s="0" t="n">
        <v>0</v>
      </c>
      <c r="P3" s="0" t="n">
        <v>1</v>
      </c>
      <c r="Q3" s="0" t="n">
        <v>0</v>
      </c>
      <c r="R3" s="0" t="n">
        <v>0</v>
      </c>
      <c r="S3" s="0" t="n">
        <v>0</v>
      </c>
      <c r="T3" s="0" t="n">
        <v>0</v>
      </c>
      <c r="U3" s="0" t="n">
        <v>1</v>
      </c>
      <c r="V3" s="0" t="n">
        <v>0</v>
      </c>
      <c r="W3" s="0" t="n">
        <v>0</v>
      </c>
      <c r="X3" s="0" t="n">
        <v>0</v>
      </c>
      <c r="Y3" s="0" t="n">
        <v>0</v>
      </c>
      <c r="Z3" s="0" t="n">
        <v>0</v>
      </c>
      <c r="AA3" s="0" t="n">
        <v>0</v>
      </c>
      <c r="AB3" s="0" t="n">
        <v>0</v>
      </c>
      <c r="AC3" s="0" t="n">
        <v>0</v>
      </c>
      <c r="AD3" s="8" t="n">
        <v>5</v>
      </c>
      <c r="AE3" s="8" t="n">
        <v>10</v>
      </c>
      <c r="AF3" s="8" t="n">
        <v>4</v>
      </c>
      <c r="AG3" s="8" t="n">
        <v>8</v>
      </c>
      <c r="AI3" s="0" t="n">
        <v>1</v>
      </c>
      <c r="AJ3" s="0" t="n">
        <v>1</v>
      </c>
      <c r="AK3" s="0" t="n">
        <v>0</v>
      </c>
      <c r="AL3" s="0" t="n">
        <v>1</v>
      </c>
      <c r="AM3" s="0" t="n">
        <v>0</v>
      </c>
      <c r="AN3" s="0" t="n">
        <v>0</v>
      </c>
      <c r="AO3" s="0" t="n">
        <v>0</v>
      </c>
      <c r="AP3" s="0" t="n">
        <v>1</v>
      </c>
      <c r="AQ3" s="0" t="n">
        <v>1</v>
      </c>
      <c r="AR3" s="0" t="n">
        <v>1</v>
      </c>
      <c r="AS3" s="0" t="n">
        <v>1</v>
      </c>
      <c r="AT3" s="0" t="n">
        <f aca="false">SUM(AJ3:AS3)</f>
        <v>6</v>
      </c>
      <c r="AU3" s="0" t="n">
        <v>0</v>
      </c>
      <c r="AV3" s="0" t="n">
        <v>0</v>
      </c>
    </row>
    <row r="4" customFormat="false" ht="12.8" hidden="false" customHeight="false" outlineLevel="0" collapsed="false">
      <c r="A4" s="0" t="s">
        <v>56</v>
      </c>
      <c r="B4" s="0" t="n">
        <v>33</v>
      </c>
      <c r="C4" s="0" t="n">
        <v>3</v>
      </c>
      <c r="D4" s="0" t="n">
        <v>17</v>
      </c>
      <c r="E4" s="8" t="n">
        <v>22.8</v>
      </c>
      <c r="F4" s="8" t="n">
        <v>22.8</v>
      </c>
      <c r="G4" s="0" t="n">
        <v>0</v>
      </c>
      <c r="H4" s="0" t="n">
        <v>1</v>
      </c>
      <c r="I4" s="0" t="n">
        <v>0</v>
      </c>
      <c r="J4" s="0" t="n">
        <v>0</v>
      </c>
      <c r="K4" s="0" t="s">
        <v>57</v>
      </c>
      <c r="L4" s="0" t="n">
        <v>1</v>
      </c>
      <c r="M4" s="0" t="n">
        <v>0</v>
      </c>
      <c r="N4" s="0" t="n">
        <v>0</v>
      </c>
      <c r="P4" s="0" t="n">
        <v>1</v>
      </c>
      <c r="Q4" s="0" t="n">
        <v>0</v>
      </c>
      <c r="R4" s="0" t="n">
        <v>0</v>
      </c>
      <c r="S4" s="0" t="n">
        <v>0</v>
      </c>
      <c r="T4" s="0" t="n">
        <v>0</v>
      </c>
      <c r="U4" s="0" t="n">
        <v>1</v>
      </c>
      <c r="V4" s="0" t="n">
        <v>0</v>
      </c>
      <c r="W4" s="0" t="n">
        <v>0</v>
      </c>
      <c r="X4" s="0" t="n">
        <v>0</v>
      </c>
      <c r="Y4" s="0" t="n">
        <v>0</v>
      </c>
      <c r="Z4" s="0" t="n">
        <v>0</v>
      </c>
      <c r="AA4" s="0" t="n">
        <v>0</v>
      </c>
      <c r="AB4" s="0" t="n">
        <v>0</v>
      </c>
      <c r="AC4" s="0" t="n">
        <v>1</v>
      </c>
      <c r="AD4" s="8" t="n">
        <v>10</v>
      </c>
      <c r="AE4" s="8" t="n">
        <v>30</v>
      </c>
      <c r="AF4" s="8" t="s">
        <v>58</v>
      </c>
      <c r="AG4" s="8" t="n">
        <v>6</v>
      </c>
      <c r="AI4" s="0" t="n">
        <v>0</v>
      </c>
      <c r="AJ4" s="0" t="n">
        <v>1</v>
      </c>
      <c r="AK4" s="0" t="n">
        <v>0</v>
      </c>
      <c r="AL4" s="0" t="n">
        <v>0</v>
      </c>
      <c r="AM4" s="0" t="n">
        <v>0</v>
      </c>
      <c r="AN4" s="0" t="n">
        <v>0</v>
      </c>
      <c r="AO4" s="0" t="n">
        <v>0</v>
      </c>
      <c r="AP4" s="0" t="n">
        <v>1</v>
      </c>
      <c r="AQ4" s="0" t="n">
        <v>0</v>
      </c>
      <c r="AR4" s="0" t="n">
        <v>1</v>
      </c>
      <c r="AS4" s="0" t="n">
        <v>1</v>
      </c>
      <c r="AT4" s="0" t="n">
        <f aca="false">SUM(AJ4:AS4)</f>
        <v>4</v>
      </c>
      <c r="AU4" s="0" t="n">
        <v>0</v>
      </c>
      <c r="AV4" s="0" t="n">
        <v>0</v>
      </c>
    </row>
    <row r="5" customFormat="false" ht="12.8" hidden="false" customHeight="false" outlineLevel="0" collapsed="false">
      <c r="A5" s="0" t="s">
        <v>59</v>
      </c>
      <c r="B5" s="0" t="n">
        <v>34</v>
      </c>
      <c r="C5" s="0" t="n">
        <v>4</v>
      </c>
      <c r="D5" s="0" t="n">
        <v>20</v>
      </c>
      <c r="E5" s="8" t="n">
        <v>49.4</v>
      </c>
      <c r="F5" s="8" t="n">
        <v>49.4</v>
      </c>
      <c r="G5" s="0" t="n">
        <v>1</v>
      </c>
      <c r="H5" s="0" t="n">
        <v>0</v>
      </c>
      <c r="I5" s="0" t="n">
        <v>0</v>
      </c>
      <c r="J5" s="0" t="n">
        <v>0</v>
      </c>
      <c r="K5" s="0" t="s">
        <v>60</v>
      </c>
      <c r="L5" s="0" t="n">
        <v>0</v>
      </c>
      <c r="M5" s="0" t="n">
        <v>0</v>
      </c>
      <c r="N5" s="0" t="n">
        <v>1</v>
      </c>
      <c r="O5" s="0" t="n">
        <v>1</v>
      </c>
      <c r="P5" s="0" t="n">
        <v>0</v>
      </c>
      <c r="Q5" s="0" t="n">
        <v>1</v>
      </c>
      <c r="R5" s="0" t="n">
        <v>0</v>
      </c>
      <c r="S5" s="0" t="n">
        <v>0</v>
      </c>
      <c r="T5" s="0" t="n">
        <v>0</v>
      </c>
      <c r="U5" s="0" t="n">
        <v>0</v>
      </c>
      <c r="V5" s="0" t="n">
        <v>1</v>
      </c>
      <c r="W5" s="0" t="n">
        <v>0</v>
      </c>
      <c r="X5" s="0" t="n">
        <v>0</v>
      </c>
      <c r="Y5" s="0" t="n">
        <v>0</v>
      </c>
      <c r="Z5" s="0" t="n">
        <v>0</v>
      </c>
      <c r="AA5" s="0" t="n">
        <v>0</v>
      </c>
      <c r="AB5" s="0" t="n">
        <v>0</v>
      </c>
      <c r="AC5" s="0" t="n">
        <v>0</v>
      </c>
      <c r="AD5" s="8" t="n">
        <v>8</v>
      </c>
      <c r="AE5" s="8" t="n">
        <v>2</v>
      </c>
      <c r="AF5" s="8" t="n">
        <v>3</v>
      </c>
      <c r="AG5" s="8" t="n">
        <v>12</v>
      </c>
      <c r="AH5" s="0" t="s">
        <v>61</v>
      </c>
      <c r="AI5" s="0" t="n">
        <v>1</v>
      </c>
      <c r="AJ5" s="0" t="n">
        <v>1</v>
      </c>
      <c r="AK5" s="0" t="n">
        <v>1</v>
      </c>
      <c r="AL5" s="0" t="n">
        <v>1</v>
      </c>
      <c r="AM5" s="0" t="n">
        <v>1</v>
      </c>
      <c r="AN5" s="0" t="n">
        <v>0</v>
      </c>
      <c r="AO5" s="0" t="n">
        <v>0</v>
      </c>
      <c r="AP5" s="0" t="n">
        <v>1</v>
      </c>
      <c r="AQ5" s="0" t="n">
        <v>1</v>
      </c>
      <c r="AR5" s="0" t="n">
        <v>1</v>
      </c>
      <c r="AS5" s="0" t="n">
        <v>1</v>
      </c>
      <c r="AT5" s="0" t="n">
        <f aca="false">SUM(AJ5:AS5)</f>
        <v>8</v>
      </c>
      <c r="AU5" s="0" t="n">
        <v>0</v>
      </c>
      <c r="AV5" s="0" t="n">
        <v>0</v>
      </c>
    </row>
    <row r="6" customFormat="false" ht="12.8" hidden="false" customHeight="false" outlineLevel="0" collapsed="false">
      <c r="A6" s="0" t="s">
        <v>62</v>
      </c>
      <c r="B6" s="0" t="n">
        <v>48</v>
      </c>
      <c r="C6" s="0" t="n">
        <v>2</v>
      </c>
      <c r="D6" s="0" t="n">
        <v>20</v>
      </c>
      <c r="E6" s="8" t="n">
        <v>46.8</v>
      </c>
      <c r="F6" s="8" t="n">
        <v>46.8</v>
      </c>
      <c r="G6" s="0" t="n">
        <v>1</v>
      </c>
      <c r="H6" s="0" t="n">
        <v>0</v>
      </c>
      <c r="I6" s="0" t="n">
        <v>0</v>
      </c>
      <c r="J6" s="0" t="n">
        <v>0</v>
      </c>
      <c r="K6" s="0" t="s">
        <v>63</v>
      </c>
      <c r="L6" s="0" t="n">
        <v>0</v>
      </c>
      <c r="M6" s="0" t="n">
        <v>0</v>
      </c>
      <c r="N6" s="0" t="n">
        <v>1</v>
      </c>
      <c r="O6" s="0" t="n">
        <v>1</v>
      </c>
      <c r="P6" s="0" t="n">
        <v>0</v>
      </c>
      <c r="Q6" s="0" t="n">
        <v>1</v>
      </c>
      <c r="R6" s="0" t="n">
        <v>0</v>
      </c>
      <c r="S6" s="0" t="n">
        <v>0</v>
      </c>
      <c r="T6" s="0" t="n">
        <v>0</v>
      </c>
      <c r="U6" s="0" t="n">
        <v>0</v>
      </c>
      <c r="V6" s="0" t="n">
        <v>0</v>
      </c>
      <c r="W6" s="0" t="n">
        <v>0</v>
      </c>
      <c r="X6" s="0" t="n">
        <v>0</v>
      </c>
      <c r="Y6" s="0" t="n">
        <v>0</v>
      </c>
      <c r="Z6" s="0" t="n">
        <v>0</v>
      </c>
      <c r="AA6" s="0" t="n">
        <v>1</v>
      </c>
      <c r="AB6" s="0" t="n">
        <v>0</v>
      </c>
      <c r="AC6" s="0" t="n">
        <v>0</v>
      </c>
      <c r="AD6" s="8" t="n">
        <v>6</v>
      </c>
      <c r="AE6" s="8" t="n">
        <v>42</v>
      </c>
      <c r="AF6" s="8" t="n">
        <v>3</v>
      </c>
      <c r="AG6" s="8" t="n">
        <v>15</v>
      </c>
      <c r="AH6" s="0" t="s">
        <v>64</v>
      </c>
      <c r="AI6" s="0" t="n">
        <v>0</v>
      </c>
      <c r="AJ6" s="0" t="n">
        <v>1</v>
      </c>
      <c r="AK6" s="0" t="n">
        <v>0</v>
      </c>
      <c r="AL6" s="0" t="n">
        <v>1</v>
      </c>
      <c r="AM6" s="0" t="n">
        <v>1</v>
      </c>
      <c r="AN6" s="0" t="n">
        <v>0</v>
      </c>
      <c r="AO6" s="0" t="n">
        <v>0</v>
      </c>
      <c r="AP6" s="0" t="n">
        <v>1</v>
      </c>
      <c r="AQ6" s="0" t="n">
        <v>0</v>
      </c>
      <c r="AR6" s="0" t="n">
        <v>1</v>
      </c>
      <c r="AS6" s="0" t="n">
        <v>1</v>
      </c>
      <c r="AT6" s="0" t="n">
        <f aca="false">SUM(AJ6:AS6)</f>
        <v>6</v>
      </c>
      <c r="AU6" s="0" t="n">
        <v>0</v>
      </c>
      <c r="AV6" s="0" t="n">
        <v>0</v>
      </c>
    </row>
    <row r="7" customFormat="false" ht="12.8" hidden="false" customHeight="false" outlineLevel="0" collapsed="false">
      <c r="A7" s="0" t="s">
        <v>65</v>
      </c>
      <c r="B7" s="0" t="n">
        <v>49</v>
      </c>
      <c r="C7" s="0" t="n">
        <v>2</v>
      </c>
      <c r="D7" s="0" t="n">
        <v>0</v>
      </c>
      <c r="E7" s="8" t="n">
        <v>20.5</v>
      </c>
      <c r="F7" s="8" t="n">
        <v>20.5</v>
      </c>
      <c r="G7" s="0" t="n">
        <v>0</v>
      </c>
      <c r="H7" s="0" t="n">
        <v>1</v>
      </c>
      <c r="I7" s="0" t="n">
        <v>0</v>
      </c>
      <c r="J7" s="0" t="n">
        <v>0</v>
      </c>
      <c r="K7" s="0" t="s">
        <v>66</v>
      </c>
      <c r="L7" s="0" t="n">
        <v>1</v>
      </c>
      <c r="M7" s="0" t="n">
        <v>0</v>
      </c>
      <c r="N7" s="0" t="n">
        <v>0</v>
      </c>
      <c r="P7" s="0" t="n">
        <v>1</v>
      </c>
      <c r="Q7" s="0" t="n">
        <v>0</v>
      </c>
      <c r="R7" s="0" t="n">
        <v>0</v>
      </c>
      <c r="S7" s="0" t="n">
        <v>0</v>
      </c>
      <c r="T7" s="0" t="n">
        <v>0</v>
      </c>
      <c r="U7" s="0" t="n">
        <v>0</v>
      </c>
      <c r="V7" s="0" t="n">
        <v>0</v>
      </c>
      <c r="W7" s="0" t="n">
        <v>0</v>
      </c>
      <c r="X7" s="0" t="n">
        <v>0</v>
      </c>
      <c r="Y7" s="0" t="n">
        <v>0</v>
      </c>
      <c r="Z7" s="0" t="n">
        <v>0</v>
      </c>
      <c r="AA7" s="0" t="n">
        <v>0</v>
      </c>
      <c r="AB7" s="0" t="n">
        <v>0</v>
      </c>
      <c r="AC7" s="0" t="n">
        <v>1</v>
      </c>
      <c r="AD7" s="8" t="n">
        <v>6</v>
      </c>
      <c r="AE7" s="8" t="n">
        <v>12</v>
      </c>
      <c r="AF7" s="8" t="n">
        <v>5</v>
      </c>
      <c r="AG7" s="8" t="n">
        <v>8</v>
      </c>
      <c r="AI7" s="0" t="n">
        <v>0</v>
      </c>
      <c r="AJ7" s="0" t="n">
        <v>1</v>
      </c>
      <c r="AK7" s="0" t="n">
        <v>1</v>
      </c>
      <c r="AL7" s="0" t="n">
        <v>1</v>
      </c>
      <c r="AM7" s="0" t="n">
        <v>1</v>
      </c>
      <c r="AN7" s="0" t="n">
        <v>0</v>
      </c>
      <c r="AO7" s="0" t="n">
        <v>0</v>
      </c>
      <c r="AP7" s="0" t="n">
        <v>1</v>
      </c>
      <c r="AQ7" s="0" t="n">
        <v>0</v>
      </c>
      <c r="AR7" s="0" t="n">
        <v>1</v>
      </c>
      <c r="AS7" s="0" t="n">
        <v>1</v>
      </c>
      <c r="AT7" s="0" t="n">
        <f aca="false">SUM(AJ7:AS7)</f>
        <v>7</v>
      </c>
      <c r="AU7" s="0" t="n">
        <v>0</v>
      </c>
      <c r="AV7" s="0" t="n">
        <v>0</v>
      </c>
    </row>
    <row r="8" customFormat="false" ht="12.8" hidden="false" customHeight="false" outlineLevel="0" collapsed="false">
      <c r="A8" s="0" t="s">
        <v>67</v>
      </c>
      <c r="B8" s="0" t="n">
        <v>36</v>
      </c>
      <c r="C8" s="0" t="n">
        <v>2</v>
      </c>
      <c r="D8" s="0" t="n">
        <v>17</v>
      </c>
      <c r="E8" s="8" t="n">
        <v>49.4</v>
      </c>
      <c r="F8" s="8" t="n">
        <v>49.4</v>
      </c>
      <c r="G8" s="0" t="n">
        <v>1</v>
      </c>
      <c r="H8" s="0" t="n">
        <v>0</v>
      </c>
      <c r="I8" s="0" t="n">
        <v>0</v>
      </c>
      <c r="J8" s="0" t="n">
        <v>0</v>
      </c>
      <c r="K8" s="0" t="s">
        <v>68</v>
      </c>
      <c r="L8" s="0" t="n">
        <v>0</v>
      </c>
      <c r="M8" s="0" t="n">
        <v>0</v>
      </c>
      <c r="N8" s="0" t="n">
        <v>1</v>
      </c>
      <c r="O8" s="0" t="n">
        <v>1</v>
      </c>
      <c r="P8" s="0" t="n">
        <v>0</v>
      </c>
      <c r="Q8" s="0" t="n">
        <v>1</v>
      </c>
      <c r="R8" s="0" t="n">
        <v>0</v>
      </c>
      <c r="S8" s="0" t="n">
        <v>0</v>
      </c>
      <c r="T8" s="0" t="n">
        <v>0</v>
      </c>
      <c r="U8" s="0" t="n">
        <v>0</v>
      </c>
      <c r="V8" s="0" t="n">
        <v>0</v>
      </c>
      <c r="W8" s="0" t="n">
        <v>0</v>
      </c>
      <c r="X8" s="0" t="n">
        <v>0</v>
      </c>
      <c r="Y8" s="0" t="n">
        <v>0</v>
      </c>
      <c r="Z8" s="0" t="n">
        <v>0</v>
      </c>
      <c r="AA8" s="0" t="n">
        <v>1</v>
      </c>
      <c r="AB8" s="0" t="n">
        <v>0</v>
      </c>
      <c r="AC8" s="0" t="n">
        <v>0</v>
      </c>
      <c r="AD8" s="8" t="n">
        <v>12</v>
      </c>
      <c r="AE8" s="8" t="n">
        <v>168</v>
      </c>
      <c r="AF8" s="8" t="n">
        <v>3</v>
      </c>
      <c r="AG8" s="8" t="s">
        <v>69</v>
      </c>
      <c r="AH8" s="0" t="s">
        <v>70</v>
      </c>
      <c r="AI8" s="0" t="n">
        <v>1</v>
      </c>
      <c r="AJ8" s="0" t="n">
        <v>1</v>
      </c>
      <c r="AK8" s="0" t="n">
        <v>1</v>
      </c>
      <c r="AL8" s="0" t="n">
        <v>1</v>
      </c>
      <c r="AM8" s="0" t="n">
        <v>0</v>
      </c>
      <c r="AN8" s="0" t="n">
        <v>0</v>
      </c>
      <c r="AO8" s="0" t="n">
        <v>0</v>
      </c>
      <c r="AP8" s="0" t="n">
        <v>1</v>
      </c>
      <c r="AQ8" s="0" t="n">
        <v>1</v>
      </c>
      <c r="AR8" s="0" t="n">
        <v>1</v>
      </c>
      <c r="AS8" s="0" t="n">
        <v>1</v>
      </c>
      <c r="AT8" s="0" t="n">
        <f aca="false">SUM(AJ8:AS8)</f>
        <v>7</v>
      </c>
      <c r="AU8" s="0" t="n">
        <v>0</v>
      </c>
      <c r="AV8" s="0" t="n">
        <v>0</v>
      </c>
    </row>
    <row r="9" customFormat="false" ht="12.8" hidden="false" customHeight="false" outlineLevel="0" collapsed="false">
      <c r="A9" s="0" t="s">
        <v>71</v>
      </c>
      <c r="B9" s="0" t="n">
        <v>27</v>
      </c>
      <c r="C9" s="0" t="n">
        <v>0</v>
      </c>
      <c r="D9" s="0" t="n">
        <v>0</v>
      </c>
      <c r="E9" s="8" t="s">
        <v>72</v>
      </c>
      <c r="F9" s="8" t="n">
        <f aca="false">(23 + 22.4) / 2</f>
        <v>22.7</v>
      </c>
      <c r="G9" s="0" t="n">
        <v>0</v>
      </c>
      <c r="H9" s="0" t="n">
        <v>0</v>
      </c>
      <c r="I9" s="0" t="n">
        <v>1</v>
      </c>
      <c r="J9" s="0" t="n">
        <v>0</v>
      </c>
      <c r="K9" s="0" t="s">
        <v>73</v>
      </c>
      <c r="L9" s="0" t="n">
        <v>0</v>
      </c>
      <c r="M9" s="0" t="n">
        <v>1</v>
      </c>
      <c r="N9" s="0" t="n">
        <v>1</v>
      </c>
      <c r="O9" s="0" t="s">
        <v>74</v>
      </c>
      <c r="P9" s="0" t="n">
        <v>0</v>
      </c>
      <c r="Q9" s="0" t="n">
        <v>1</v>
      </c>
      <c r="R9" s="0" t="n">
        <v>0</v>
      </c>
      <c r="S9" s="0" t="n">
        <v>0</v>
      </c>
      <c r="T9" s="0" t="n">
        <v>1</v>
      </c>
      <c r="U9" s="0" t="n">
        <v>0</v>
      </c>
      <c r="V9" s="0" t="n">
        <v>0</v>
      </c>
      <c r="W9" s="0" t="n">
        <v>0</v>
      </c>
      <c r="X9" s="0" t="n">
        <v>0</v>
      </c>
      <c r="Y9" s="0" t="n">
        <v>0</v>
      </c>
      <c r="Z9" s="0" t="n">
        <v>0</v>
      </c>
      <c r="AA9" s="0" t="n">
        <v>0</v>
      </c>
      <c r="AB9" s="0" t="n">
        <v>1</v>
      </c>
      <c r="AC9" s="0" t="n">
        <v>0</v>
      </c>
      <c r="AD9" s="8" t="n">
        <v>6</v>
      </c>
      <c r="AE9" s="8" t="n">
        <v>15</v>
      </c>
      <c r="AF9" s="8" t="s">
        <v>75</v>
      </c>
      <c r="AG9" s="8" t="s">
        <v>76</v>
      </c>
      <c r="AH9" s="0" t="s">
        <v>77</v>
      </c>
      <c r="AI9" s="0" t="n">
        <v>1</v>
      </c>
      <c r="AJ9" s="0" t="n">
        <v>1</v>
      </c>
      <c r="AK9" s="0" t="n">
        <v>0</v>
      </c>
      <c r="AL9" s="0" t="n">
        <v>1</v>
      </c>
      <c r="AM9" s="0" t="n">
        <v>1</v>
      </c>
      <c r="AN9" s="0" t="n">
        <v>0</v>
      </c>
      <c r="AO9" s="0" t="n">
        <v>0</v>
      </c>
      <c r="AP9" s="0" t="n">
        <v>1</v>
      </c>
      <c r="AQ9" s="0" t="n">
        <v>1</v>
      </c>
      <c r="AR9" s="0" t="n">
        <v>1</v>
      </c>
      <c r="AS9" s="0" t="n">
        <v>1</v>
      </c>
      <c r="AT9" s="0" t="n">
        <f aca="false">SUM(AJ9:AS9)</f>
        <v>7</v>
      </c>
      <c r="AU9" s="0" t="n">
        <v>0</v>
      </c>
      <c r="AV9" s="0" t="s">
        <v>78</v>
      </c>
    </row>
    <row r="10" customFormat="false" ht="12.8" hidden="false" customHeight="false" outlineLevel="0" collapsed="false">
      <c r="A10" s="0" t="s">
        <v>79</v>
      </c>
      <c r="B10" s="0" t="n">
        <v>18</v>
      </c>
      <c r="C10" s="0" t="n">
        <v>0</v>
      </c>
      <c r="D10" s="0" t="n">
        <v>0</v>
      </c>
      <c r="E10" s="8" t="n">
        <v>23</v>
      </c>
      <c r="F10" s="8" t="n">
        <v>23</v>
      </c>
      <c r="G10" s="0" t="n">
        <v>0</v>
      </c>
      <c r="H10" s="0" t="n">
        <v>0</v>
      </c>
      <c r="I10" s="0" t="n">
        <v>0</v>
      </c>
      <c r="J10" s="0" t="n">
        <v>1</v>
      </c>
      <c r="K10" s="0" t="s">
        <v>80</v>
      </c>
      <c r="L10" s="0" t="n">
        <v>1</v>
      </c>
      <c r="M10" s="0" t="n">
        <v>0</v>
      </c>
      <c r="N10" s="0" t="n">
        <v>0</v>
      </c>
      <c r="P10" s="0" t="n">
        <v>0</v>
      </c>
      <c r="Q10" s="0" t="n">
        <v>1</v>
      </c>
      <c r="R10" s="0" t="n">
        <v>0</v>
      </c>
      <c r="S10" s="0" t="n">
        <v>0</v>
      </c>
      <c r="T10" s="0" t="n">
        <v>0</v>
      </c>
      <c r="U10" s="0" t="n">
        <v>0</v>
      </c>
      <c r="V10" s="0" t="n">
        <v>0</v>
      </c>
      <c r="W10" s="0" t="n">
        <v>0</v>
      </c>
      <c r="X10" s="0" t="n">
        <v>0</v>
      </c>
      <c r="Y10" s="0" t="n">
        <v>0</v>
      </c>
      <c r="Z10" s="0" t="n">
        <v>0</v>
      </c>
      <c r="AA10" s="0" t="n">
        <v>0</v>
      </c>
      <c r="AB10" s="0" t="n">
        <v>0</v>
      </c>
      <c r="AC10" s="0" t="n">
        <v>1</v>
      </c>
      <c r="AD10" s="8" t="n">
        <v>7</v>
      </c>
      <c r="AE10" s="8" t="n">
        <v>18</v>
      </c>
      <c r="AF10" s="8" t="n">
        <v>6</v>
      </c>
      <c r="AG10" s="8" t="n">
        <v>6</v>
      </c>
      <c r="AI10" s="0" t="n">
        <v>0</v>
      </c>
      <c r="AJ10" s="0" t="n">
        <v>1</v>
      </c>
      <c r="AK10" s="0" t="n">
        <v>0</v>
      </c>
      <c r="AL10" s="0" t="n">
        <v>1</v>
      </c>
      <c r="AM10" s="0" t="n">
        <v>0</v>
      </c>
      <c r="AN10" s="0" t="n">
        <v>0</v>
      </c>
      <c r="AO10" s="0" t="n">
        <v>0</v>
      </c>
      <c r="AP10" s="0" t="n">
        <v>1</v>
      </c>
      <c r="AQ10" s="0" t="n">
        <v>0</v>
      </c>
      <c r="AR10" s="0" t="n">
        <v>0</v>
      </c>
      <c r="AS10" s="0" t="n">
        <v>1</v>
      </c>
      <c r="AT10" s="0" t="n">
        <f aca="false">SUM(AJ10:AS10)</f>
        <v>4</v>
      </c>
      <c r="AU10" s="0" t="n">
        <v>0</v>
      </c>
      <c r="AV10" s="0" t="s">
        <v>81</v>
      </c>
    </row>
    <row r="11" customFormat="false" ht="12.8" hidden="false" customHeight="false" outlineLevel="0" collapsed="false">
      <c r="A11" s="0" t="s">
        <v>82</v>
      </c>
      <c r="B11" s="0" t="n">
        <v>30</v>
      </c>
      <c r="C11" s="0" t="n">
        <v>2</v>
      </c>
      <c r="D11" s="0" t="n">
        <v>0</v>
      </c>
      <c r="E11" s="8" t="n">
        <v>23.2</v>
      </c>
      <c r="F11" s="8" t="n">
        <v>23.2</v>
      </c>
      <c r="G11" s="0" t="n">
        <v>0</v>
      </c>
      <c r="H11" s="0" t="n">
        <v>0</v>
      </c>
      <c r="I11" s="0" t="n">
        <v>1</v>
      </c>
      <c r="J11" s="0" t="n">
        <v>0</v>
      </c>
      <c r="K11" s="0" t="s">
        <v>83</v>
      </c>
      <c r="L11" s="0" t="n">
        <v>1</v>
      </c>
      <c r="M11" s="0" t="n">
        <v>0</v>
      </c>
      <c r="N11" s="0" t="n">
        <v>0</v>
      </c>
      <c r="P11" s="0" t="n">
        <v>0</v>
      </c>
      <c r="Q11" s="0" t="n">
        <v>0</v>
      </c>
      <c r="R11" s="0" t="n">
        <v>0</v>
      </c>
      <c r="S11" s="0" t="n">
        <v>0</v>
      </c>
      <c r="T11" s="0" t="n">
        <v>1</v>
      </c>
      <c r="U11" s="0" t="n">
        <v>0</v>
      </c>
      <c r="V11" s="0" t="n">
        <v>1</v>
      </c>
      <c r="W11" s="0" t="n">
        <v>0</v>
      </c>
      <c r="X11" s="0" t="n">
        <v>0</v>
      </c>
      <c r="Y11" s="0" t="n">
        <v>0</v>
      </c>
      <c r="Z11" s="0" t="n">
        <v>0</v>
      </c>
      <c r="AA11" s="0" t="n">
        <v>0</v>
      </c>
      <c r="AB11" s="0" t="n">
        <v>0</v>
      </c>
      <c r="AC11" s="0" t="n">
        <v>0</v>
      </c>
      <c r="AD11" s="8" t="n">
        <v>5</v>
      </c>
      <c r="AE11" s="8" t="n">
        <v>9</v>
      </c>
      <c r="AF11" s="8" t="s">
        <v>84</v>
      </c>
      <c r="AG11" s="8" t="n">
        <v>6</v>
      </c>
      <c r="AH11" s="0" t="s">
        <v>85</v>
      </c>
      <c r="AI11" s="0" t="n">
        <v>0</v>
      </c>
      <c r="AJ11" s="0" t="n">
        <v>1</v>
      </c>
      <c r="AK11" s="0" t="n">
        <v>0</v>
      </c>
      <c r="AL11" s="0" t="n">
        <v>1</v>
      </c>
      <c r="AM11" s="0" t="n">
        <v>1</v>
      </c>
      <c r="AN11" s="0" t="n">
        <v>0</v>
      </c>
      <c r="AO11" s="0" t="n">
        <v>0</v>
      </c>
      <c r="AP11" s="0" t="n">
        <v>1</v>
      </c>
      <c r="AQ11" s="0" t="n">
        <v>0</v>
      </c>
      <c r="AR11" s="0" t="n">
        <v>1</v>
      </c>
      <c r="AS11" s="0" t="n">
        <v>1</v>
      </c>
      <c r="AT11" s="0" t="n">
        <f aca="false">SUM(AJ11:AS11)</f>
        <v>6</v>
      </c>
      <c r="AU11" s="0" t="n">
        <v>0</v>
      </c>
      <c r="AV11" s="0" t="s">
        <v>86</v>
      </c>
    </row>
    <row r="12" customFormat="false" ht="12.8" hidden="false" customHeight="false" outlineLevel="0" collapsed="false">
      <c r="A12" s="0" t="s">
        <v>87</v>
      </c>
      <c r="B12" s="0" t="n">
        <v>6</v>
      </c>
      <c r="C12" s="0" t="n">
        <v>0</v>
      </c>
      <c r="D12" s="0" t="n">
        <v>0</v>
      </c>
      <c r="E12" s="8" t="n">
        <v>24</v>
      </c>
      <c r="F12" s="8" t="n">
        <v>24</v>
      </c>
      <c r="G12" s="0" t="n">
        <v>0</v>
      </c>
      <c r="H12" s="0" t="n">
        <v>1</v>
      </c>
      <c r="I12" s="0" t="n">
        <v>0</v>
      </c>
      <c r="J12" s="0" t="n">
        <v>0</v>
      </c>
      <c r="K12" s="0" t="s">
        <v>88</v>
      </c>
      <c r="L12" s="0" t="n">
        <v>1</v>
      </c>
      <c r="M12" s="0" t="n">
        <v>0</v>
      </c>
      <c r="N12" s="0" t="n">
        <v>0</v>
      </c>
      <c r="P12" s="0" t="n">
        <v>0</v>
      </c>
      <c r="Q12" s="0" t="n">
        <v>1</v>
      </c>
      <c r="R12" s="0" t="n">
        <v>0</v>
      </c>
      <c r="S12" s="0" t="n">
        <v>0</v>
      </c>
      <c r="T12" s="0" t="n">
        <v>0</v>
      </c>
      <c r="U12" s="0" t="n">
        <v>1</v>
      </c>
      <c r="V12" s="0" t="n">
        <v>0</v>
      </c>
      <c r="W12" s="0" t="n">
        <v>0</v>
      </c>
      <c r="X12" s="0" t="n">
        <v>0</v>
      </c>
      <c r="Y12" s="0" t="n">
        <v>0</v>
      </c>
      <c r="Z12" s="0" t="n">
        <v>0</v>
      </c>
      <c r="AA12" s="0" t="n">
        <v>0</v>
      </c>
      <c r="AB12" s="0" t="n">
        <v>0</v>
      </c>
      <c r="AC12" s="0" t="n">
        <v>0</v>
      </c>
      <c r="AD12" s="8" t="n">
        <v>8</v>
      </c>
      <c r="AE12" s="8" t="n">
        <v>24</v>
      </c>
      <c r="AF12" s="8" t="n">
        <v>4</v>
      </c>
      <c r="AG12" s="8" t="s">
        <v>89</v>
      </c>
      <c r="AI12" s="0" t="n">
        <v>1</v>
      </c>
      <c r="AJ12" s="0" t="n">
        <v>1</v>
      </c>
      <c r="AK12" s="0" t="n">
        <v>0</v>
      </c>
      <c r="AL12" s="0" t="n">
        <v>1</v>
      </c>
      <c r="AM12" s="0" t="n">
        <v>0</v>
      </c>
      <c r="AN12" s="0" t="n">
        <v>0</v>
      </c>
      <c r="AO12" s="0" t="n">
        <v>0</v>
      </c>
      <c r="AP12" s="0" t="n">
        <v>1</v>
      </c>
      <c r="AQ12" s="0" t="n">
        <v>0</v>
      </c>
      <c r="AR12" s="0" t="n">
        <v>0</v>
      </c>
      <c r="AS12" s="0" t="n">
        <v>1</v>
      </c>
      <c r="AT12" s="0" t="n">
        <f aca="false">SUM(AJ12:AS12)</f>
        <v>4</v>
      </c>
      <c r="AU12" s="0" t="n">
        <v>0</v>
      </c>
      <c r="AV12" s="0" t="n">
        <v>0</v>
      </c>
    </row>
    <row r="13" customFormat="false" ht="12.8" hidden="false" customHeight="false" outlineLevel="0" collapsed="false">
      <c r="A13" s="0" t="s">
        <v>90</v>
      </c>
      <c r="B13" s="0" t="n">
        <v>43</v>
      </c>
      <c r="C13" s="0" t="n">
        <v>2</v>
      </c>
      <c r="D13" s="0" t="n">
        <v>20</v>
      </c>
      <c r="E13" s="8" t="n">
        <v>23.9</v>
      </c>
      <c r="F13" s="8" t="n">
        <v>23.9</v>
      </c>
      <c r="G13" s="0" t="n">
        <v>0</v>
      </c>
      <c r="H13" s="0" t="n">
        <v>1</v>
      </c>
      <c r="I13" s="0" t="n">
        <v>0</v>
      </c>
      <c r="J13" s="0" t="n">
        <v>0</v>
      </c>
      <c r="K13" s="0" t="s">
        <v>91</v>
      </c>
      <c r="L13" s="0" t="n">
        <v>1</v>
      </c>
      <c r="M13" s="0" t="n">
        <v>0</v>
      </c>
      <c r="N13" s="0" t="n">
        <v>0</v>
      </c>
      <c r="P13" s="0" t="n">
        <v>0</v>
      </c>
      <c r="Q13" s="0" t="n">
        <v>1</v>
      </c>
      <c r="R13" s="0" t="n">
        <v>0</v>
      </c>
      <c r="S13" s="0" t="n">
        <v>0</v>
      </c>
      <c r="T13" s="0" t="n">
        <v>0</v>
      </c>
      <c r="U13" s="0" t="n">
        <v>0</v>
      </c>
      <c r="V13" s="0" t="n">
        <v>0</v>
      </c>
      <c r="W13" s="0" t="n">
        <v>0</v>
      </c>
      <c r="X13" s="0" t="n">
        <v>1</v>
      </c>
      <c r="Y13" s="0" t="n">
        <v>0</v>
      </c>
      <c r="Z13" s="0" t="n">
        <v>0</v>
      </c>
      <c r="AA13" s="0" t="n">
        <v>0</v>
      </c>
      <c r="AB13" s="0" t="n">
        <v>0</v>
      </c>
      <c r="AC13" s="0" t="n">
        <v>1</v>
      </c>
      <c r="AD13" s="8" t="n">
        <v>6</v>
      </c>
      <c r="AE13" s="8" t="n">
        <v>12</v>
      </c>
      <c r="AF13" s="8" t="s">
        <v>92</v>
      </c>
      <c r="AG13" s="8" t="n">
        <v>10</v>
      </c>
      <c r="AH13" s="0" t="s">
        <v>93</v>
      </c>
      <c r="AI13" s="0" t="n">
        <v>0</v>
      </c>
      <c r="AJ13" s="0" t="n">
        <v>1</v>
      </c>
      <c r="AK13" s="0" t="n">
        <v>1</v>
      </c>
      <c r="AL13" s="0" t="n">
        <v>1</v>
      </c>
      <c r="AM13" s="0" t="n">
        <v>1</v>
      </c>
      <c r="AN13" s="0" t="n">
        <v>0</v>
      </c>
      <c r="AO13" s="0" t="n">
        <v>0</v>
      </c>
      <c r="AP13" s="0" t="n">
        <v>1</v>
      </c>
      <c r="AQ13" s="0" t="n">
        <v>0</v>
      </c>
      <c r="AR13" s="0" t="n">
        <v>1</v>
      </c>
      <c r="AS13" s="0" t="n">
        <v>1</v>
      </c>
      <c r="AT13" s="0" t="n">
        <f aca="false">SUM(AJ13:AS13)</f>
        <v>7</v>
      </c>
      <c r="AU13" s="0" t="n">
        <v>0</v>
      </c>
      <c r="AV13" s="0" t="n">
        <v>0</v>
      </c>
    </row>
    <row r="14" s="9" customFormat="true" ht="12.8" hidden="false" customHeight="false" outlineLevel="0" collapsed="false">
      <c r="A14" s="9" t="s">
        <v>94</v>
      </c>
      <c r="B14" s="9" t="n">
        <v>31</v>
      </c>
      <c r="C14" s="9" t="n">
        <v>0</v>
      </c>
      <c r="D14" s="9" t="n">
        <v>0</v>
      </c>
      <c r="E14" s="10" t="n">
        <v>20.3</v>
      </c>
      <c r="F14" s="10" t="n">
        <v>20.3</v>
      </c>
      <c r="G14" s="9" t="n">
        <v>0</v>
      </c>
      <c r="H14" s="9" t="n">
        <v>1</v>
      </c>
      <c r="I14" s="9" t="n">
        <v>0</v>
      </c>
      <c r="J14" s="9" t="n">
        <v>0</v>
      </c>
      <c r="K14" s="9" t="s">
        <v>95</v>
      </c>
      <c r="L14" s="9" t="n">
        <v>1</v>
      </c>
      <c r="M14" s="9" t="n">
        <v>0</v>
      </c>
      <c r="N14" s="9" t="n">
        <v>0</v>
      </c>
      <c r="P14" s="9" t="n">
        <v>1</v>
      </c>
      <c r="Q14" s="9" t="n">
        <v>0</v>
      </c>
      <c r="R14" s="9" t="n">
        <v>0</v>
      </c>
      <c r="S14" s="9" t="n">
        <v>0</v>
      </c>
      <c r="T14" s="9" t="n">
        <v>0</v>
      </c>
      <c r="U14" s="9" t="n">
        <v>0</v>
      </c>
      <c r="V14" s="9" t="n">
        <v>0</v>
      </c>
      <c r="W14" s="9" t="n">
        <v>0</v>
      </c>
      <c r="X14" s="9" t="n">
        <v>0</v>
      </c>
      <c r="Y14" s="9" t="n">
        <v>0</v>
      </c>
      <c r="Z14" s="9" t="n">
        <v>0</v>
      </c>
      <c r="AA14" s="9" t="n">
        <v>0</v>
      </c>
      <c r="AB14" s="9" t="n">
        <v>0</v>
      </c>
      <c r="AC14" s="9" t="n">
        <v>1</v>
      </c>
      <c r="AD14" s="10" t="n">
        <v>9</v>
      </c>
      <c r="AE14" s="10" t="n">
        <v>20</v>
      </c>
      <c r="AF14" s="10" t="s">
        <v>96</v>
      </c>
      <c r="AG14" s="10" t="n">
        <v>8</v>
      </c>
      <c r="AI14" s="9" t="n">
        <v>0</v>
      </c>
      <c r="AJ14" s="9" t="n">
        <v>1</v>
      </c>
      <c r="AK14" s="9" t="n">
        <v>0</v>
      </c>
      <c r="AL14" s="9" t="n">
        <v>1</v>
      </c>
      <c r="AM14" s="9" t="n">
        <v>1</v>
      </c>
      <c r="AN14" s="9" t="n">
        <v>0</v>
      </c>
      <c r="AO14" s="9" t="n">
        <v>0</v>
      </c>
      <c r="AP14" s="9" t="n">
        <v>1</v>
      </c>
      <c r="AQ14" s="9" t="n">
        <v>0</v>
      </c>
      <c r="AR14" s="9" t="n">
        <v>1</v>
      </c>
      <c r="AS14" s="9" t="n">
        <v>1</v>
      </c>
      <c r="AT14" s="9" t="n">
        <f aca="false">SUM(AJ14:AS14)</f>
        <v>6</v>
      </c>
      <c r="AU14" s="9" t="n">
        <v>0</v>
      </c>
      <c r="AV14" s="9" t="n">
        <v>0</v>
      </c>
      <c r="AW14" s="9" t="s">
        <v>97</v>
      </c>
    </row>
    <row r="15" s="9" customFormat="true" ht="12.8" hidden="false" customHeight="false" outlineLevel="0" collapsed="false">
      <c r="A15" s="9" t="s">
        <v>98</v>
      </c>
      <c r="B15" s="9" t="n">
        <v>58</v>
      </c>
      <c r="C15" s="9" t="n">
        <v>4</v>
      </c>
      <c r="D15" s="9" t="n">
        <v>26</v>
      </c>
      <c r="E15" s="10" t="n">
        <v>46</v>
      </c>
      <c r="F15" s="10" t="n">
        <v>46</v>
      </c>
      <c r="G15" s="9" t="n">
        <v>0</v>
      </c>
      <c r="H15" s="9" t="n">
        <v>0</v>
      </c>
      <c r="I15" s="9" t="n">
        <v>0</v>
      </c>
      <c r="J15" s="9" t="n">
        <v>1</v>
      </c>
      <c r="K15" s="9" t="s">
        <v>99</v>
      </c>
      <c r="L15" s="9" t="n">
        <v>0</v>
      </c>
      <c r="M15" s="9" t="n">
        <v>1</v>
      </c>
      <c r="N15" s="9" t="n">
        <v>0</v>
      </c>
      <c r="O15" s="9" t="n">
        <v>2</v>
      </c>
      <c r="P15" s="9" t="n">
        <v>0</v>
      </c>
      <c r="Q15" s="9" t="n">
        <v>0</v>
      </c>
      <c r="R15" s="9" t="n">
        <v>1</v>
      </c>
      <c r="S15" s="9" t="n">
        <v>0</v>
      </c>
      <c r="T15" s="9" t="n">
        <v>0</v>
      </c>
      <c r="U15" s="9" t="n">
        <v>0</v>
      </c>
      <c r="V15" s="9" t="n">
        <v>0</v>
      </c>
      <c r="W15" s="9" t="n">
        <v>0</v>
      </c>
      <c r="X15" s="9" t="n">
        <v>0</v>
      </c>
      <c r="Y15" s="9" t="n">
        <v>1</v>
      </c>
      <c r="Z15" s="9" t="n">
        <v>0</v>
      </c>
      <c r="AA15" s="9" t="n">
        <v>0</v>
      </c>
      <c r="AB15" s="9" t="n">
        <v>0</v>
      </c>
      <c r="AC15" s="9" t="n">
        <v>1</v>
      </c>
      <c r="AD15" s="10" t="n">
        <v>12</v>
      </c>
      <c r="AE15" s="10" t="n">
        <v>36</v>
      </c>
      <c r="AF15" s="10" t="s">
        <v>100</v>
      </c>
      <c r="AG15" s="10" t="n">
        <v>15</v>
      </c>
      <c r="AI15" s="9" t="n">
        <v>1</v>
      </c>
      <c r="AJ15" s="9" t="n">
        <v>1</v>
      </c>
      <c r="AK15" s="9" t="n">
        <v>1</v>
      </c>
      <c r="AL15" s="9" t="n">
        <v>1</v>
      </c>
      <c r="AM15" s="9" t="n">
        <v>1</v>
      </c>
      <c r="AN15" s="9" t="n">
        <v>0</v>
      </c>
      <c r="AO15" s="9" t="n">
        <v>0</v>
      </c>
      <c r="AP15" s="9" t="n">
        <v>1</v>
      </c>
      <c r="AQ15" s="9" t="n">
        <v>0</v>
      </c>
      <c r="AR15" s="9" t="n">
        <v>1</v>
      </c>
      <c r="AS15" s="9" t="n">
        <v>1</v>
      </c>
      <c r="AT15" s="9" t="n">
        <f aca="false">SUM(AJ15:AS15)</f>
        <v>7</v>
      </c>
      <c r="AU15" s="9" t="n">
        <v>0</v>
      </c>
      <c r="AV15" s="9" t="n">
        <v>0</v>
      </c>
      <c r="AW15" s="9" t="s">
        <v>97</v>
      </c>
    </row>
    <row r="16" customFormat="false" ht="12.8" hidden="false" customHeight="false" outlineLevel="0" collapsed="false">
      <c r="A16" s="0" t="s">
        <v>101</v>
      </c>
      <c r="B16" s="0" t="n">
        <v>26</v>
      </c>
      <c r="C16" s="0" t="n">
        <v>2</v>
      </c>
      <c r="D16" s="0" t="n">
        <v>10</v>
      </c>
      <c r="E16" s="8" t="n">
        <v>27.8</v>
      </c>
      <c r="F16" s="8" t="n">
        <v>27.8</v>
      </c>
      <c r="G16" s="0" t="n">
        <v>0</v>
      </c>
      <c r="H16" s="0" t="n">
        <v>1</v>
      </c>
      <c r="I16" s="0" t="n">
        <v>0</v>
      </c>
      <c r="J16" s="0" t="n">
        <v>0</v>
      </c>
      <c r="K16" s="0" t="s">
        <v>102</v>
      </c>
      <c r="L16" s="0" t="n">
        <v>1</v>
      </c>
      <c r="M16" s="0" t="n">
        <v>1</v>
      </c>
      <c r="N16" s="0" t="n">
        <v>0</v>
      </c>
      <c r="O16" s="0" t="n">
        <v>2</v>
      </c>
      <c r="P16" s="0" t="n">
        <v>1</v>
      </c>
      <c r="Q16" s="0" t="n">
        <v>0</v>
      </c>
      <c r="R16" s="0" t="n">
        <v>0</v>
      </c>
      <c r="S16" s="0" t="n">
        <v>0</v>
      </c>
      <c r="T16" s="0" t="n">
        <v>0</v>
      </c>
      <c r="U16" s="0" t="n">
        <v>0</v>
      </c>
      <c r="V16" s="0" t="n">
        <v>0</v>
      </c>
      <c r="W16" s="0" t="n">
        <v>0</v>
      </c>
      <c r="X16" s="0" t="n">
        <v>0</v>
      </c>
      <c r="Y16" s="0" t="n">
        <v>0</v>
      </c>
      <c r="Z16" s="0" t="n">
        <v>0</v>
      </c>
      <c r="AA16" s="0" t="n">
        <v>0</v>
      </c>
      <c r="AB16" s="0" t="n">
        <v>0</v>
      </c>
      <c r="AC16" s="0" t="n">
        <v>1</v>
      </c>
      <c r="AD16" s="8" t="n">
        <v>6</v>
      </c>
      <c r="AE16" s="8" t="n">
        <v>12</v>
      </c>
      <c r="AF16" s="8" t="n">
        <v>5</v>
      </c>
      <c r="AG16" s="8" t="n">
        <v>12</v>
      </c>
      <c r="AH16" s="0" t="s">
        <v>103</v>
      </c>
      <c r="AI16" s="0" t="n">
        <v>0</v>
      </c>
      <c r="AJ16" s="0" t="n">
        <v>1</v>
      </c>
      <c r="AK16" s="0" t="n">
        <v>0</v>
      </c>
      <c r="AL16" s="0" t="n">
        <v>1</v>
      </c>
      <c r="AM16" s="0" t="n">
        <v>0</v>
      </c>
      <c r="AN16" s="0" t="n">
        <v>0</v>
      </c>
      <c r="AO16" s="0" t="n">
        <v>0</v>
      </c>
      <c r="AP16" s="0" t="n">
        <v>1</v>
      </c>
      <c r="AQ16" s="0" t="n">
        <v>0</v>
      </c>
      <c r="AR16" s="0" t="n">
        <v>0</v>
      </c>
      <c r="AS16" s="0" t="n">
        <v>1</v>
      </c>
      <c r="AT16" s="0" t="n">
        <f aca="false">SUM(AJ16:AS16)</f>
        <v>4</v>
      </c>
      <c r="AU16" s="0" t="n">
        <v>0</v>
      </c>
      <c r="AV16" s="0" t="s">
        <v>104</v>
      </c>
    </row>
    <row r="17" s="9" customFormat="true" ht="12.8" hidden="false" customHeight="false" outlineLevel="0" collapsed="false">
      <c r="A17" s="9" t="s">
        <v>105</v>
      </c>
      <c r="B17" s="9" t="n">
        <v>42</v>
      </c>
      <c r="C17" s="9" t="n">
        <v>7</v>
      </c>
      <c r="D17" s="9" t="n">
        <v>0</v>
      </c>
      <c r="E17" s="10" t="n">
        <v>23.6</v>
      </c>
      <c r="F17" s="10" t="n">
        <v>23.6</v>
      </c>
      <c r="G17" s="9" t="n">
        <v>0</v>
      </c>
      <c r="H17" s="9" t="n">
        <v>0</v>
      </c>
      <c r="I17" s="9" t="n">
        <v>1</v>
      </c>
      <c r="J17" s="9" t="n">
        <v>0</v>
      </c>
      <c r="K17" s="9" t="s">
        <v>106</v>
      </c>
      <c r="L17" s="9" t="n">
        <v>1</v>
      </c>
      <c r="M17" s="9" t="n">
        <v>0</v>
      </c>
      <c r="N17" s="9" t="n">
        <v>0</v>
      </c>
      <c r="P17" s="9" t="n">
        <v>0</v>
      </c>
      <c r="Q17" s="9" t="n">
        <v>0</v>
      </c>
      <c r="R17" s="9" t="n">
        <v>0</v>
      </c>
      <c r="S17" s="9" t="n">
        <v>0</v>
      </c>
      <c r="T17" s="9" t="n">
        <v>1</v>
      </c>
      <c r="U17" s="9" t="n">
        <v>0</v>
      </c>
      <c r="V17" s="9" t="n">
        <v>0</v>
      </c>
      <c r="W17" s="9" t="n">
        <v>0</v>
      </c>
      <c r="X17" s="9" t="n">
        <v>0</v>
      </c>
      <c r="Y17" s="9" t="n">
        <v>0</v>
      </c>
      <c r="Z17" s="9" t="n">
        <v>0</v>
      </c>
      <c r="AA17" s="9" t="n">
        <v>1</v>
      </c>
      <c r="AB17" s="9" t="n">
        <v>0</v>
      </c>
      <c r="AC17" s="9" t="n">
        <v>0</v>
      </c>
      <c r="AD17" s="10" t="n">
        <v>12</v>
      </c>
      <c r="AE17" s="10" t="n">
        <v>24</v>
      </c>
      <c r="AF17" s="10" t="s">
        <v>107</v>
      </c>
      <c r="AG17" s="10" t="s">
        <v>108</v>
      </c>
      <c r="AH17" s="9" t="s">
        <v>109</v>
      </c>
      <c r="AI17" s="9" t="n">
        <v>0</v>
      </c>
      <c r="AJ17" s="9" t="n">
        <v>1</v>
      </c>
      <c r="AK17" s="9" t="n">
        <v>0</v>
      </c>
      <c r="AL17" s="9" t="n">
        <v>0</v>
      </c>
      <c r="AM17" s="9" t="n">
        <v>0</v>
      </c>
      <c r="AN17" s="9" t="n">
        <v>0</v>
      </c>
      <c r="AO17" s="9" t="n">
        <v>0</v>
      </c>
      <c r="AP17" s="9" t="n">
        <v>0</v>
      </c>
      <c r="AQ17" s="9" t="n">
        <v>0</v>
      </c>
      <c r="AR17" s="9" t="n">
        <v>1</v>
      </c>
      <c r="AS17" s="9" t="n">
        <v>1</v>
      </c>
      <c r="AT17" s="9" t="n">
        <f aca="false">SUM(AJ17:AS17)</f>
        <v>3</v>
      </c>
      <c r="AU17" s="9" t="n">
        <v>0</v>
      </c>
      <c r="AV17" s="9" t="n">
        <v>0</v>
      </c>
      <c r="AW17" s="9" t="s">
        <v>110</v>
      </c>
    </row>
    <row r="18" customFormat="false" ht="12.8" hidden="false" customHeight="false" outlineLevel="0" collapsed="false">
      <c r="A18" s="0" t="s">
        <v>111</v>
      </c>
      <c r="B18" s="0" t="n">
        <v>74</v>
      </c>
      <c r="C18" s="0" t="n">
        <v>10</v>
      </c>
      <c r="D18" s="0" t="n">
        <v>32</v>
      </c>
      <c r="E18" s="8" t="n">
        <v>22.4</v>
      </c>
      <c r="F18" s="8" t="n">
        <v>22.4</v>
      </c>
      <c r="G18" s="0" t="n">
        <v>0</v>
      </c>
      <c r="H18" s="0" t="n">
        <v>0</v>
      </c>
      <c r="I18" s="0" t="n">
        <v>0</v>
      </c>
      <c r="J18" s="0" t="n">
        <v>1</v>
      </c>
      <c r="K18" s="0" t="s">
        <v>112</v>
      </c>
      <c r="L18" s="0" t="n">
        <v>0</v>
      </c>
      <c r="M18" s="0" t="n">
        <v>1</v>
      </c>
      <c r="N18" s="0" t="n">
        <v>0</v>
      </c>
      <c r="O18" s="0" t="n">
        <v>1</v>
      </c>
      <c r="P18" s="0" t="n">
        <v>0</v>
      </c>
      <c r="Q18" s="0" t="n">
        <v>0</v>
      </c>
      <c r="R18" s="0" t="n">
        <v>1</v>
      </c>
      <c r="S18" s="0" t="n">
        <v>0</v>
      </c>
      <c r="T18" s="0" t="n">
        <v>0</v>
      </c>
      <c r="U18" s="0" t="n">
        <v>0</v>
      </c>
      <c r="V18" s="0" t="n">
        <v>0</v>
      </c>
      <c r="W18" s="0" t="n">
        <v>0</v>
      </c>
      <c r="X18" s="0" t="n">
        <v>0</v>
      </c>
      <c r="Y18" s="0" t="n">
        <v>0</v>
      </c>
      <c r="Z18" s="0" t="n">
        <v>0</v>
      </c>
      <c r="AA18" s="0" t="n">
        <v>0</v>
      </c>
      <c r="AB18" s="0" t="n">
        <v>0</v>
      </c>
      <c r="AC18" s="0" t="n">
        <v>1</v>
      </c>
      <c r="AD18" s="8" t="n">
        <v>6</v>
      </c>
      <c r="AE18" s="8" t="n">
        <v>42</v>
      </c>
      <c r="AF18" s="8" t="n">
        <v>3</v>
      </c>
      <c r="AG18" s="8" t="n">
        <v>15</v>
      </c>
      <c r="AH18" s="0" t="s">
        <v>113</v>
      </c>
      <c r="AI18" s="0" t="n">
        <v>0</v>
      </c>
      <c r="AJ18" s="0" t="n">
        <v>1</v>
      </c>
      <c r="AK18" s="0" t="n">
        <v>0</v>
      </c>
      <c r="AL18" s="0" t="n">
        <v>1</v>
      </c>
      <c r="AM18" s="0" t="n">
        <v>0</v>
      </c>
      <c r="AN18" s="0" t="n">
        <v>0</v>
      </c>
      <c r="AO18" s="0" t="n">
        <v>0</v>
      </c>
      <c r="AP18" s="0" t="n">
        <v>1</v>
      </c>
      <c r="AQ18" s="0" t="n">
        <v>0</v>
      </c>
      <c r="AR18" s="0" t="n">
        <v>1</v>
      </c>
      <c r="AS18" s="0" t="n">
        <v>1</v>
      </c>
      <c r="AT18" s="0" t="n">
        <f aca="false">SUM(AJ18:AS18)</f>
        <v>5</v>
      </c>
      <c r="AU18" s="0" t="n">
        <v>0</v>
      </c>
      <c r="AV18" s="0" t="n">
        <v>0</v>
      </c>
    </row>
    <row r="19" s="11" customFormat="true" ht="12.8" hidden="false" customHeight="false" outlineLevel="0" collapsed="false">
      <c r="A19" s="9" t="s">
        <v>114</v>
      </c>
      <c r="B19" s="9" t="n">
        <v>40</v>
      </c>
      <c r="C19" s="9" t="n">
        <v>6</v>
      </c>
      <c r="D19" s="9" t="n">
        <v>10</v>
      </c>
      <c r="E19" s="10" t="n">
        <v>23.7</v>
      </c>
      <c r="F19" s="10" t="n">
        <v>23.7</v>
      </c>
      <c r="G19" s="9" t="n">
        <v>0</v>
      </c>
      <c r="H19" s="9" t="n">
        <v>0</v>
      </c>
      <c r="I19" s="9" t="n">
        <v>1</v>
      </c>
      <c r="J19" s="9" t="n">
        <v>0</v>
      </c>
      <c r="K19" s="9" t="s">
        <v>115</v>
      </c>
      <c r="L19" s="9" t="n">
        <v>1</v>
      </c>
      <c r="M19" s="9" t="n">
        <v>0</v>
      </c>
      <c r="N19" s="9" t="n">
        <v>0</v>
      </c>
      <c r="P19" s="9" t="n">
        <v>0</v>
      </c>
      <c r="Q19" s="9" t="n">
        <v>1</v>
      </c>
      <c r="R19" s="9" t="n">
        <v>0</v>
      </c>
      <c r="S19" s="9" t="n">
        <v>0</v>
      </c>
      <c r="T19" s="9" t="n">
        <v>1</v>
      </c>
      <c r="U19" s="9" t="n">
        <v>0</v>
      </c>
      <c r="V19" s="9" t="n">
        <v>0</v>
      </c>
      <c r="W19" s="9" t="n">
        <v>0</v>
      </c>
      <c r="X19" s="9" t="n">
        <v>0</v>
      </c>
      <c r="Y19" s="9" t="n">
        <v>0</v>
      </c>
      <c r="Z19" s="9" t="n">
        <v>0</v>
      </c>
      <c r="AA19" s="9" t="n">
        <v>0</v>
      </c>
      <c r="AB19" s="9" t="n">
        <v>0</v>
      </c>
      <c r="AC19" s="9" t="n">
        <v>1</v>
      </c>
      <c r="AD19" s="10" t="n">
        <v>6</v>
      </c>
      <c r="AE19" s="10" t="n">
        <v>12</v>
      </c>
      <c r="AF19" s="10" t="s">
        <v>116</v>
      </c>
      <c r="AG19" s="10" t="s">
        <v>117</v>
      </c>
      <c r="AH19" s="9"/>
      <c r="AI19" s="9" t="n">
        <v>1</v>
      </c>
      <c r="AJ19" s="9" t="n">
        <v>1</v>
      </c>
      <c r="AK19" s="9" t="n">
        <v>0</v>
      </c>
      <c r="AL19" s="9" t="n">
        <v>1</v>
      </c>
      <c r="AM19" s="9" t="n">
        <v>1</v>
      </c>
      <c r="AN19" s="9" t="n">
        <v>0</v>
      </c>
      <c r="AO19" s="9" t="n">
        <v>0</v>
      </c>
      <c r="AP19" s="9" t="n">
        <v>1</v>
      </c>
      <c r="AQ19" s="9" t="n">
        <v>0</v>
      </c>
      <c r="AR19" s="9" t="n">
        <v>1</v>
      </c>
      <c r="AS19" s="9" t="n">
        <v>1</v>
      </c>
      <c r="AT19" s="9" t="n">
        <f aca="false">SUM(AJ19:AS19)</f>
        <v>6</v>
      </c>
      <c r="AU19" s="9" t="n">
        <v>0</v>
      </c>
      <c r="AV19" s="11" t="n">
        <v>0</v>
      </c>
    </row>
    <row r="20" customFormat="false" ht="12.8" hidden="false" customHeight="false" outlineLevel="0" collapsed="false">
      <c r="A20" s="0" t="s">
        <v>118</v>
      </c>
      <c r="B20" s="0" t="n">
        <v>47</v>
      </c>
      <c r="C20" s="0" t="n">
        <v>6</v>
      </c>
      <c r="D20" s="0" t="n">
        <v>0</v>
      </c>
      <c r="E20" s="8" t="s">
        <v>119</v>
      </c>
      <c r="F20" s="8" t="n">
        <f aca="false">(27.2 + 27.1) / 2</f>
        <v>27.15</v>
      </c>
      <c r="G20" s="0" t="n">
        <v>0</v>
      </c>
      <c r="H20" s="0" t="n">
        <v>1</v>
      </c>
      <c r="I20" s="0" t="n">
        <v>0</v>
      </c>
      <c r="J20" s="0" t="n">
        <v>0</v>
      </c>
      <c r="K20" s="0" t="s">
        <v>120</v>
      </c>
      <c r="L20" s="0" t="n">
        <v>1</v>
      </c>
      <c r="M20" s="0" t="n">
        <v>0</v>
      </c>
      <c r="N20" s="0" t="n">
        <v>0</v>
      </c>
      <c r="P20" s="0" t="n">
        <v>1</v>
      </c>
      <c r="Q20" s="0" t="n">
        <v>0</v>
      </c>
      <c r="R20" s="0" t="n">
        <v>0</v>
      </c>
      <c r="S20" s="0" t="n">
        <v>0</v>
      </c>
      <c r="T20" s="0" t="n">
        <v>0</v>
      </c>
      <c r="U20" s="0" t="n">
        <v>0</v>
      </c>
      <c r="V20" s="0" t="n">
        <v>0</v>
      </c>
      <c r="W20" s="0" t="n">
        <v>0</v>
      </c>
      <c r="X20" s="0" t="n">
        <v>0</v>
      </c>
      <c r="Y20" s="0" t="n">
        <v>0</v>
      </c>
      <c r="Z20" s="0" t="n">
        <v>0</v>
      </c>
      <c r="AA20" s="0" t="n">
        <v>0</v>
      </c>
      <c r="AB20" s="0" t="n">
        <v>0</v>
      </c>
      <c r="AC20" s="0" t="n">
        <v>1</v>
      </c>
      <c r="AD20" s="8" t="n">
        <v>11</v>
      </c>
      <c r="AE20" s="8" t="n">
        <v>33</v>
      </c>
      <c r="AF20" s="8" t="n">
        <v>5</v>
      </c>
      <c r="AG20" s="8" t="s">
        <v>121</v>
      </c>
      <c r="AI20" s="0" t="n">
        <v>0</v>
      </c>
      <c r="AJ20" s="0" t="n">
        <v>1</v>
      </c>
      <c r="AK20" s="0" t="n">
        <v>0</v>
      </c>
      <c r="AL20" s="0" t="n">
        <v>1</v>
      </c>
      <c r="AM20" s="0" t="n">
        <v>0</v>
      </c>
      <c r="AN20" s="0" t="n">
        <v>0</v>
      </c>
      <c r="AO20" s="0" t="n">
        <v>0</v>
      </c>
      <c r="AP20" s="0" t="n">
        <v>1</v>
      </c>
      <c r="AQ20" s="0" t="n">
        <v>0</v>
      </c>
      <c r="AR20" s="0" t="n">
        <v>1</v>
      </c>
      <c r="AS20" s="0" t="n">
        <v>1</v>
      </c>
      <c r="AT20" s="0" t="n">
        <f aca="false">SUM(AJ20:AS20)</f>
        <v>5</v>
      </c>
      <c r="AU20" s="0" t="n">
        <v>0</v>
      </c>
      <c r="AV20" s="0" t="n">
        <v>0</v>
      </c>
    </row>
    <row r="21" customFormat="false" ht="12.8" hidden="false" customHeight="false" outlineLevel="0" collapsed="false">
      <c r="A21" s="0" t="s">
        <v>122</v>
      </c>
      <c r="B21" s="0" t="n">
        <v>32</v>
      </c>
      <c r="C21" s="0" t="n">
        <v>9</v>
      </c>
      <c r="D21" s="0" t="n">
        <v>0</v>
      </c>
      <c r="E21" s="8" t="s">
        <v>123</v>
      </c>
      <c r="F21" s="8" t="s">
        <v>123</v>
      </c>
      <c r="G21" s="0" t="n">
        <v>0</v>
      </c>
      <c r="H21" s="0" t="n">
        <v>0</v>
      </c>
      <c r="I21" s="0" t="n">
        <v>1</v>
      </c>
      <c r="J21" s="0" t="n">
        <v>0</v>
      </c>
      <c r="K21" s="0" t="s">
        <v>124</v>
      </c>
      <c r="L21" s="0" t="n">
        <v>1</v>
      </c>
      <c r="M21" s="0" t="n">
        <v>0</v>
      </c>
      <c r="N21" s="0" t="n">
        <v>0</v>
      </c>
      <c r="P21" s="0" t="n">
        <v>0</v>
      </c>
      <c r="Q21" s="0" t="n">
        <v>0</v>
      </c>
      <c r="R21" s="0" t="n">
        <v>0</v>
      </c>
      <c r="S21" s="0" t="n">
        <v>0</v>
      </c>
      <c r="T21" s="0" t="n">
        <v>1</v>
      </c>
      <c r="U21" s="0" t="n">
        <v>0</v>
      </c>
      <c r="V21" s="0" t="n">
        <v>0</v>
      </c>
      <c r="W21" s="0" t="n">
        <v>0</v>
      </c>
      <c r="X21" s="0" t="n">
        <v>0</v>
      </c>
      <c r="Y21" s="0" t="n">
        <v>0</v>
      </c>
      <c r="Z21" s="0" t="n">
        <v>0</v>
      </c>
      <c r="AA21" s="0" t="n">
        <v>0</v>
      </c>
      <c r="AB21" s="0" t="s">
        <v>125</v>
      </c>
      <c r="AC21" s="0" t="n">
        <v>0</v>
      </c>
      <c r="AD21" s="8" t="n">
        <v>6</v>
      </c>
      <c r="AE21" s="8" t="s">
        <v>126</v>
      </c>
      <c r="AF21" s="8" t="s">
        <v>126</v>
      </c>
      <c r="AG21" s="8" t="s">
        <v>126</v>
      </c>
      <c r="AH21" s="0" t="s">
        <v>127</v>
      </c>
      <c r="AI21" s="0" t="n">
        <v>1</v>
      </c>
      <c r="AJ21" s="0" t="n">
        <v>1</v>
      </c>
      <c r="AK21" s="0" t="n">
        <v>0</v>
      </c>
      <c r="AL21" s="0" t="n">
        <v>0</v>
      </c>
      <c r="AM21" s="0" t="n">
        <v>1</v>
      </c>
      <c r="AN21" s="0" t="n">
        <v>0</v>
      </c>
      <c r="AO21" s="0" t="n">
        <v>0</v>
      </c>
      <c r="AP21" s="0" t="n">
        <v>0</v>
      </c>
      <c r="AQ21" s="0" t="n">
        <v>0</v>
      </c>
      <c r="AR21" s="0" t="n">
        <v>1</v>
      </c>
      <c r="AS21" s="0" t="n">
        <v>1</v>
      </c>
      <c r="AT21" s="0" t="n">
        <f aca="false">SUM(AJ21:AS21)</f>
        <v>4</v>
      </c>
      <c r="AU21" s="0" t="n">
        <v>0</v>
      </c>
      <c r="AV21" s="0" t="n">
        <v>0</v>
      </c>
    </row>
    <row r="22" customFormat="false" ht="12.8" hidden="false" customHeight="false" outlineLevel="0" collapsed="false">
      <c r="A22" s="0" t="s">
        <v>128</v>
      </c>
      <c r="B22" s="0" t="n">
        <v>22</v>
      </c>
      <c r="C22" s="0" t="n">
        <v>0</v>
      </c>
      <c r="D22" s="0" t="n">
        <v>16</v>
      </c>
      <c r="E22" s="8" t="n">
        <v>28.3</v>
      </c>
      <c r="F22" s="8" t="n">
        <v>28.3</v>
      </c>
      <c r="G22" s="0" t="n">
        <v>0</v>
      </c>
      <c r="H22" s="0" t="n">
        <v>0</v>
      </c>
      <c r="I22" s="0" t="n">
        <v>1</v>
      </c>
      <c r="J22" s="0" t="n">
        <v>0</v>
      </c>
      <c r="K22" s="0" t="s">
        <v>129</v>
      </c>
      <c r="L22" s="0" t="n">
        <v>1</v>
      </c>
      <c r="M22" s="0" t="n">
        <v>1</v>
      </c>
      <c r="N22" s="0" t="n">
        <v>0</v>
      </c>
      <c r="O22" s="0" t="n">
        <v>1</v>
      </c>
      <c r="P22" s="0" t="n">
        <v>0</v>
      </c>
      <c r="Q22" s="0" t="n">
        <v>1</v>
      </c>
      <c r="R22" s="0" t="n">
        <v>0</v>
      </c>
      <c r="S22" s="0" t="n">
        <v>0</v>
      </c>
      <c r="T22" s="0" t="n">
        <v>0</v>
      </c>
      <c r="U22" s="0" t="n">
        <v>0</v>
      </c>
      <c r="V22" s="0" t="n">
        <v>0</v>
      </c>
      <c r="W22" s="0" t="n">
        <v>0</v>
      </c>
      <c r="X22" s="0" t="n">
        <v>0</v>
      </c>
      <c r="Y22" s="0" t="n">
        <v>0</v>
      </c>
      <c r="Z22" s="0" t="n">
        <v>0</v>
      </c>
      <c r="AA22" s="0" t="n">
        <v>0</v>
      </c>
      <c r="AB22" s="0" t="n">
        <v>1</v>
      </c>
      <c r="AC22" s="0" t="n">
        <v>0</v>
      </c>
      <c r="AD22" s="8" t="n">
        <v>8</v>
      </c>
      <c r="AE22" s="8" t="n">
        <v>24</v>
      </c>
      <c r="AF22" s="8" t="n">
        <v>3</v>
      </c>
      <c r="AG22" s="8" t="n">
        <v>8</v>
      </c>
      <c r="AI22" s="0" t="n">
        <v>0</v>
      </c>
      <c r="AJ22" s="0" t="n">
        <v>1</v>
      </c>
      <c r="AK22" s="0" t="n">
        <v>0</v>
      </c>
      <c r="AL22" s="0" t="n">
        <v>0</v>
      </c>
      <c r="AM22" s="0" t="n">
        <v>0</v>
      </c>
      <c r="AN22" s="0" t="n">
        <v>0</v>
      </c>
      <c r="AO22" s="0" t="n">
        <v>0</v>
      </c>
      <c r="AP22" s="0" t="n">
        <v>1</v>
      </c>
      <c r="AQ22" s="0" t="n">
        <v>0</v>
      </c>
      <c r="AR22" s="0" t="n">
        <v>1</v>
      </c>
      <c r="AS22" s="0" t="n">
        <v>1</v>
      </c>
      <c r="AT22" s="0" t="n">
        <f aca="false">SUM(AJ22:AS22)</f>
        <v>4</v>
      </c>
      <c r="AU22" s="0" t="n">
        <v>0</v>
      </c>
      <c r="AV22" s="0" t="n">
        <v>0</v>
      </c>
    </row>
    <row r="23" customFormat="false" ht="12.8" hidden="false" customHeight="false" outlineLevel="0" collapsed="false">
      <c r="A23" s="0" t="s">
        <v>130</v>
      </c>
      <c r="B23" s="0" t="n">
        <v>20</v>
      </c>
      <c r="C23" s="0" t="n">
        <v>0</v>
      </c>
      <c r="D23" s="0" t="n">
        <v>0</v>
      </c>
      <c r="E23" s="8" t="n">
        <v>27.8</v>
      </c>
      <c r="F23" s="8" t="n">
        <v>27.8</v>
      </c>
      <c r="G23" s="0" t="n">
        <v>0</v>
      </c>
      <c r="H23" s="0" t="n">
        <v>0</v>
      </c>
      <c r="I23" s="0" t="n">
        <v>1</v>
      </c>
      <c r="J23" s="0" t="n">
        <v>0</v>
      </c>
      <c r="K23" s="0" t="s">
        <v>131</v>
      </c>
      <c r="L23" s="0" t="n">
        <v>1</v>
      </c>
      <c r="M23" s="0" t="n">
        <v>0</v>
      </c>
      <c r="N23" s="0" t="n">
        <v>0</v>
      </c>
      <c r="P23" s="0" t="n">
        <v>0</v>
      </c>
      <c r="Q23" s="0" t="n">
        <v>1</v>
      </c>
      <c r="R23" s="0" t="n">
        <v>0</v>
      </c>
      <c r="S23" s="0" t="n">
        <v>0</v>
      </c>
      <c r="T23" s="0" t="n">
        <v>0</v>
      </c>
      <c r="U23" s="0" t="n">
        <v>0</v>
      </c>
      <c r="V23" s="0" t="n">
        <v>1</v>
      </c>
      <c r="W23" s="0" t="n">
        <v>0</v>
      </c>
      <c r="X23" s="0" t="n">
        <v>0</v>
      </c>
      <c r="Y23" s="0" t="n">
        <v>0</v>
      </c>
      <c r="Z23" s="0" t="n">
        <v>0</v>
      </c>
      <c r="AA23" s="0" t="n">
        <v>0</v>
      </c>
      <c r="AB23" s="0" t="n">
        <v>0</v>
      </c>
      <c r="AC23" s="0" t="n">
        <v>0</v>
      </c>
      <c r="AD23" s="8" t="n">
        <v>6</v>
      </c>
      <c r="AE23" s="8" t="n">
        <v>12</v>
      </c>
      <c r="AF23" s="8" t="s">
        <v>58</v>
      </c>
      <c r="AG23" s="8" t="s">
        <v>132</v>
      </c>
      <c r="AI23" s="0" t="n">
        <v>1</v>
      </c>
      <c r="AJ23" s="0" t="n">
        <v>1</v>
      </c>
      <c r="AK23" s="0" t="n">
        <v>0</v>
      </c>
      <c r="AL23" s="0" t="n">
        <v>1</v>
      </c>
      <c r="AM23" s="0" t="n">
        <v>1</v>
      </c>
      <c r="AN23" s="0" t="n">
        <v>0</v>
      </c>
      <c r="AO23" s="0" t="n">
        <v>0</v>
      </c>
      <c r="AP23" s="0" t="n">
        <v>1</v>
      </c>
      <c r="AQ23" s="0" t="n">
        <v>0</v>
      </c>
      <c r="AR23" s="0" t="n">
        <v>1</v>
      </c>
      <c r="AS23" s="0" t="n">
        <v>1</v>
      </c>
      <c r="AT23" s="0" t="n">
        <f aca="false">SUM(AJ23:AS23)</f>
        <v>6</v>
      </c>
      <c r="AU23" s="0" t="n">
        <v>0</v>
      </c>
      <c r="AV23" s="0" t="s">
        <v>133</v>
      </c>
    </row>
    <row r="24" customFormat="false" ht="12.8" hidden="false" customHeight="false" outlineLevel="0" collapsed="false">
      <c r="A24" s="0" t="s">
        <v>134</v>
      </c>
      <c r="B24" s="0" t="n">
        <v>37</v>
      </c>
      <c r="C24" s="0" t="n">
        <v>1</v>
      </c>
      <c r="D24" s="0" t="n">
        <v>0</v>
      </c>
      <c r="E24" s="8" t="s">
        <v>135</v>
      </c>
      <c r="F24" s="8" t="n">
        <f aca="false">(24.5 + 68.1) / 2</f>
        <v>46.3</v>
      </c>
      <c r="G24" s="0" t="n">
        <v>0</v>
      </c>
      <c r="H24" s="0" t="n">
        <v>1</v>
      </c>
      <c r="I24" s="0" t="n">
        <v>0</v>
      </c>
      <c r="J24" s="0" t="n">
        <v>0</v>
      </c>
      <c r="K24" s="0" t="s">
        <v>136</v>
      </c>
      <c r="L24" s="0" t="n">
        <v>1</v>
      </c>
      <c r="M24" s="0" t="n">
        <v>0</v>
      </c>
      <c r="N24" s="0" t="n">
        <v>0</v>
      </c>
      <c r="P24" s="0" t="n">
        <v>0</v>
      </c>
      <c r="Q24" s="0" t="n">
        <v>1</v>
      </c>
      <c r="R24" s="0" t="n">
        <v>0</v>
      </c>
      <c r="S24" s="0" t="n">
        <v>0</v>
      </c>
      <c r="T24" s="0" t="n">
        <v>0</v>
      </c>
      <c r="U24" s="0" t="n">
        <v>0</v>
      </c>
      <c r="V24" s="0" t="n">
        <v>1</v>
      </c>
      <c r="W24" s="0" t="n">
        <v>0</v>
      </c>
      <c r="X24" s="0" t="n">
        <v>0</v>
      </c>
      <c r="Y24" s="0" t="n">
        <v>0</v>
      </c>
      <c r="Z24" s="0" t="n">
        <v>0</v>
      </c>
      <c r="AA24" s="0" t="n">
        <v>0</v>
      </c>
      <c r="AB24" s="0" t="n">
        <v>0</v>
      </c>
      <c r="AC24" s="0" t="n">
        <v>0</v>
      </c>
      <c r="AD24" s="8" t="n">
        <v>8</v>
      </c>
      <c r="AE24" s="8" t="n">
        <v>24</v>
      </c>
      <c r="AF24" s="8" t="n">
        <v>4</v>
      </c>
      <c r="AG24" s="8" t="n">
        <v>15</v>
      </c>
      <c r="AI24" s="0" t="n">
        <v>1</v>
      </c>
      <c r="AJ24" s="0" t="n">
        <v>1</v>
      </c>
      <c r="AK24" s="0" t="n">
        <v>0</v>
      </c>
      <c r="AL24" s="0" t="n">
        <v>1</v>
      </c>
      <c r="AM24" s="0" t="n">
        <v>0</v>
      </c>
      <c r="AN24" s="0" t="n">
        <v>0</v>
      </c>
      <c r="AO24" s="0" t="n">
        <v>0</v>
      </c>
      <c r="AP24" s="0" t="n">
        <v>1</v>
      </c>
      <c r="AQ24" s="0" t="n">
        <v>0</v>
      </c>
      <c r="AR24" s="0" t="n">
        <v>1</v>
      </c>
      <c r="AS24" s="0" t="n">
        <v>1</v>
      </c>
      <c r="AT24" s="0" t="n">
        <f aca="false">SUM(AJ24:AS24)</f>
        <v>5</v>
      </c>
      <c r="AU24" s="0" t="n">
        <v>0</v>
      </c>
      <c r="AV24" s="0" t="n">
        <v>0</v>
      </c>
    </row>
    <row r="25" customFormat="false" ht="12.8" hidden="false" customHeight="false" outlineLevel="0" collapsed="false">
      <c r="A25" s="0" t="s">
        <v>137</v>
      </c>
      <c r="B25" s="0" t="n">
        <v>28</v>
      </c>
      <c r="C25" s="0" t="n">
        <v>3</v>
      </c>
      <c r="D25" s="0" t="n">
        <v>11</v>
      </c>
      <c r="E25" s="8" t="n">
        <v>68</v>
      </c>
      <c r="F25" s="8" t="n">
        <v>68</v>
      </c>
      <c r="G25" s="0" t="n">
        <v>0</v>
      </c>
      <c r="H25" s="0" t="n">
        <v>1</v>
      </c>
      <c r="I25" s="0" t="n">
        <v>0</v>
      </c>
      <c r="J25" s="0" t="n">
        <v>1</v>
      </c>
      <c r="K25" s="0" t="s">
        <v>138</v>
      </c>
      <c r="L25" s="0" t="n">
        <v>1</v>
      </c>
      <c r="M25" s="0" t="n">
        <v>0</v>
      </c>
      <c r="N25" s="0" t="n">
        <v>0</v>
      </c>
      <c r="P25" s="0" t="n">
        <v>0</v>
      </c>
      <c r="Q25" s="0" t="n">
        <v>1</v>
      </c>
      <c r="R25" s="0" t="n">
        <v>0</v>
      </c>
      <c r="S25" s="0" t="n">
        <v>0</v>
      </c>
      <c r="T25" s="0" t="n">
        <v>0</v>
      </c>
      <c r="U25" s="0" t="n">
        <v>0</v>
      </c>
      <c r="V25" s="0" t="n">
        <v>0</v>
      </c>
      <c r="W25" s="0" t="n">
        <v>0</v>
      </c>
      <c r="X25" s="0" t="n">
        <v>0</v>
      </c>
      <c r="Y25" s="0" t="n">
        <v>0</v>
      </c>
      <c r="Z25" s="0" t="n">
        <v>0</v>
      </c>
      <c r="AA25" s="0" t="n">
        <v>1</v>
      </c>
      <c r="AB25" s="0" t="n">
        <v>0</v>
      </c>
      <c r="AC25" s="0" t="n">
        <v>0</v>
      </c>
      <c r="AD25" s="8" t="n">
        <v>16</v>
      </c>
      <c r="AE25" s="8" t="n">
        <v>32</v>
      </c>
      <c r="AF25" s="8" t="n">
        <v>3</v>
      </c>
      <c r="AG25" s="8" t="n">
        <v>10</v>
      </c>
      <c r="AH25" s="0" t="s">
        <v>139</v>
      </c>
      <c r="AI25" s="0" t="n">
        <v>0</v>
      </c>
      <c r="AJ25" s="0" t="n">
        <v>1</v>
      </c>
      <c r="AK25" s="0" t="n">
        <v>0</v>
      </c>
      <c r="AL25" s="0" t="n">
        <v>1</v>
      </c>
      <c r="AM25" s="0" t="n">
        <v>0</v>
      </c>
      <c r="AN25" s="0" t="n">
        <v>0</v>
      </c>
      <c r="AO25" s="0" t="n">
        <v>0</v>
      </c>
      <c r="AP25" s="0" t="n">
        <v>1</v>
      </c>
      <c r="AQ25" s="0" t="n">
        <v>0</v>
      </c>
      <c r="AR25" s="0" t="n">
        <v>1</v>
      </c>
      <c r="AS25" s="0" t="n">
        <v>1</v>
      </c>
      <c r="AT25" s="0" t="n">
        <f aca="false">SUM(AJ25:AS25)</f>
        <v>5</v>
      </c>
      <c r="AU25" s="0" t="n">
        <v>0</v>
      </c>
      <c r="AV25" s="0" t="n">
        <v>0</v>
      </c>
    </row>
    <row r="26" customFormat="false" ht="12.8" hidden="false" customHeight="false" outlineLevel="0" collapsed="false">
      <c r="A26" s="0" t="s">
        <v>140</v>
      </c>
      <c r="B26" s="0" t="n">
        <v>19</v>
      </c>
      <c r="C26" s="0" t="n">
        <v>0</v>
      </c>
      <c r="D26" s="0" t="n">
        <v>10</v>
      </c>
      <c r="E26" s="8" t="n">
        <v>70.5</v>
      </c>
      <c r="F26" s="8" t="n">
        <v>70.5</v>
      </c>
      <c r="G26" s="0" t="n">
        <v>0</v>
      </c>
      <c r="H26" s="0" t="n">
        <v>1</v>
      </c>
      <c r="I26" s="0" t="n">
        <v>0</v>
      </c>
      <c r="J26" s="0" t="n">
        <v>0</v>
      </c>
      <c r="K26" s="0" t="s">
        <v>141</v>
      </c>
      <c r="L26" s="0" t="n">
        <v>1</v>
      </c>
      <c r="M26" s="0" t="n">
        <v>0</v>
      </c>
      <c r="N26" s="0" t="n">
        <v>0</v>
      </c>
      <c r="P26" s="0" t="n">
        <v>0</v>
      </c>
      <c r="Q26" s="0" t="n">
        <v>1</v>
      </c>
      <c r="R26" s="0" t="n">
        <v>0</v>
      </c>
      <c r="S26" s="0" t="n">
        <v>0</v>
      </c>
      <c r="T26" s="0" t="n">
        <v>0</v>
      </c>
      <c r="U26" s="0" t="n">
        <v>0</v>
      </c>
      <c r="V26" s="0" t="n">
        <v>0</v>
      </c>
      <c r="W26" s="0" t="n">
        <v>0</v>
      </c>
      <c r="X26" s="0" t="n">
        <v>0</v>
      </c>
      <c r="Y26" s="0" t="n">
        <v>0</v>
      </c>
      <c r="Z26" s="0" t="n">
        <v>0</v>
      </c>
      <c r="AA26" s="0" t="n">
        <v>1</v>
      </c>
      <c r="AB26" s="0" t="n">
        <v>0</v>
      </c>
      <c r="AC26" s="0" t="n">
        <v>0</v>
      </c>
      <c r="AD26" s="8" t="n">
        <v>14</v>
      </c>
      <c r="AE26" s="8" t="n">
        <v>42</v>
      </c>
      <c r="AF26" s="8" t="n">
        <v>2</v>
      </c>
      <c r="AG26" s="8" t="n">
        <v>10</v>
      </c>
      <c r="AH26" s="0" t="s">
        <v>142</v>
      </c>
      <c r="AI26" s="0" t="n">
        <v>0</v>
      </c>
      <c r="AJ26" s="0" t="n">
        <v>1</v>
      </c>
      <c r="AK26" s="0" t="n">
        <v>0</v>
      </c>
      <c r="AL26" s="0" t="n">
        <v>0</v>
      </c>
      <c r="AM26" s="0" t="n">
        <v>0</v>
      </c>
      <c r="AN26" s="0" t="n">
        <v>0</v>
      </c>
      <c r="AO26" s="0" t="n">
        <v>0</v>
      </c>
      <c r="AP26" s="0" t="n">
        <v>1</v>
      </c>
      <c r="AQ26" s="0" t="n">
        <v>0</v>
      </c>
      <c r="AR26" s="0" t="n">
        <v>1</v>
      </c>
      <c r="AS26" s="0" t="n">
        <v>1</v>
      </c>
      <c r="AT26" s="0" t="n">
        <f aca="false">SUM(AJ26:AS26)</f>
        <v>4</v>
      </c>
      <c r="AU26" s="0" t="n">
        <v>0</v>
      </c>
      <c r="AV26" s="0" t="n">
        <v>0</v>
      </c>
    </row>
    <row r="27" customFormat="false" ht="12.8" hidden="false" customHeight="false" outlineLevel="0" collapsed="false">
      <c r="A27" s="0" t="s">
        <v>143</v>
      </c>
      <c r="B27" s="0" t="n">
        <v>20</v>
      </c>
      <c r="C27" s="0" t="n">
        <v>0</v>
      </c>
      <c r="D27" s="0" t="n">
        <v>14</v>
      </c>
      <c r="E27" s="8" t="n">
        <v>24.9</v>
      </c>
      <c r="F27" s="8" t="n">
        <v>24.9</v>
      </c>
      <c r="G27" s="0" t="n">
        <v>0</v>
      </c>
      <c r="H27" s="0" t="n">
        <v>0</v>
      </c>
      <c r="I27" s="0" t="n">
        <v>1</v>
      </c>
      <c r="J27" s="0" t="n">
        <v>0</v>
      </c>
      <c r="K27" s="0" t="s">
        <v>144</v>
      </c>
      <c r="L27" s="0" t="n">
        <v>1</v>
      </c>
      <c r="M27" s="0" t="n">
        <v>0</v>
      </c>
      <c r="N27" s="0" t="n">
        <v>0</v>
      </c>
      <c r="P27" s="0" t="n">
        <v>0</v>
      </c>
      <c r="Q27" s="0" t="n">
        <v>0</v>
      </c>
      <c r="R27" s="0" t="n">
        <v>0</v>
      </c>
      <c r="S27" s="0" t="n">
        <v>0</v>
      </c>
      <c r="T27" s="0" t="n">
        <v>1</v>
      </c>
      <c r="U27" s="0" t="n">
        <v>0</v>
      </c>
      <c r="V27" s="0" t="n">
        <v>0</v>
      </c>
      <c r="W27" s="0" t="n">
        <v>0</v>
      </c>
      <c r="X27" s="0" t="n">
        <v>0</v>
      </c>
      <c r="Y27" s="0" t="n">
        <v>0</v>
      </c>
      <c r="Z27" s="0" t="n">
        <v>0</v>
      </c>
      <c r="AA27" s="0" t="n">
        <v>0</v>
      </c>
      <c r="AB27" s="0" t="n">
        <v>0</v>
      </c>
      <c r="AC27" s="0" t="n">
        <v>1</v>
      </c>
      <c r="AD27" s="8" t="n">
        <v>4</v>
      </c>
      <c r="AE27" s="8" t="n">
        <v>8</v>
      </c>
      <c r="AF27" s="8" t="n">
        <v>3</v>
      </c>
      <c r="AG27" s="8" t="s">
        <v>145</v>
      </c>
      <c r="AI27" s="0" t="n">
        <v>0</v>
      </c>
      <c r="AJ27" s="0" t="n">
        <v>1</v>
      </c>
      <c r="AK27" s="0" t="n">
        <v>0</v>
      </c>
      <c r="AL27" s="0" t="n">
        <v>1</v>
      </c>
      <c r="AM27" s="0" t="n">
        <v>0</v>
      </c>
      <c r="AN27" s="0" t="n">
        <v>0</v>
      </c>
      <c r="AO27" s="0" t="n">
        <v>0</v>
      </c>
      <c r="AP27" s="0" t="n">
        <v>1</v>
      </c>
      <c r="AQ27" s="0" t="n">
        <v>0</v>
      </c>
      <c r="AR27" s="0" t="n">
        <v>1</v>
      </c>
      <c r="AS27" s="0" t="n">
        <v>1</v>
      </c>
      <c r="AT27" s="0" t="n">
        <f aca="false">SUM(AJ27:AS27)</f>
        <v>5</v>
      </c>
      <c r="AU27" s="0" t="n">
        <v>0</v>
      </c>
      <c r="AV27" s="0" t="n">
        <v>0</v>
      </c>
    </row>
    <row r="28" customFormat="false" ht="12.8" hidden="false" customHeight="false" outlineLevel="0" collapsed="false">
      <c r="A28" s="0" t="s">
        <v>146</v>
      </c>
      <c r="B28" s="0" t="n">
        <v>20</v>
      </c>
      <c r="C28" s="0" t="n">
        <v>0</v>
      </c>
      <c r="D28" s="0" t="n">
        <v>14</v>
      </c>
      <c r="E28" s="8" t="n">
        <v>19.1</v>
      </c>
      <c r="F28" s="8" t="n">
        <v>19.1</v>
      </c>
      <c r="G28" s="0" t="n">
        <v>0</v>
      </c>
      <c r="H28" s="0" t="n">
        <v>0</v>
      </c>
      <c r="I28" s="0" t="n">
        <v>1</v>
      </c>
      <c r="J28" s="0" t="n">
        <v>0</v>
      </c>
      <c r="K28" s="0" t="s">
        <v>147</v>
      </c>
      <c r="L28" s="0" t="n">
        <v>1</v>
      </c>
      <c r="M28" s="0" t="n">
        <v>0</v>
      </c>
      <c r="N28" s="0" t="n">
        <v>0</v>
      </c>
      <c r="P28" s="0" t="n">
        <v>0</v>
      </c>
      <c r="Q28" s="0" t="n">
        <v>0</v>
      </c>
      <c r="R28" s="0" t="n">
        <v>0</v>
      </c>
      <c r="S28" s="0" t="n">
        <v>0</v>
      </c>
      <c r="T28" s="0" t="n">
        <v>1</v>
      </c>
      <c r="U28" s="0" t="n">
        <v>0</v>
      </c>
      <c r="V28" s="0" t="n">
        <v>0</v>
      </c>
      <c r="W28" s="0" t="n">
        <v>0</v>
      </c>
      <c r="X28" s="0" t="n">
        <v>0</v>
      </c>
      <c r="Y28" s="0" t="n">
        <v>0</v>
      </c>
      <c r="Z28" s="0" t="n">
        <v>0</v>
      </c>
      <c r="AA28" s="0" t="n">
        <v>1</v>
      </c>
      <c r="AB28" s="0" t="n">
        <v>0</v>
      </c>
      <c r="AC28" s="0" t="n">
        <v>0</v>
      </c>
      <c r="AD28" s="8" t="n">
        <v>6</v>
      </c>
      <c r="AE28" s="8" t="n">
        <v>15</v>
      </c>
      <c r="AF28" s="8" t="s">
        <v>148</v>
      </c>
      <c r="AG28" s="8" t="s">
        <v>108</v>
      </c>
      <c r="AI28" s="0" t="n">
        <v>0</v>
      </c>
      <c r="AJ28" s="0" t="n">
        <v>1</v>
      </c>
      <c r="AK28" s="0" t="n">
        <v>0</v>
      </c>
      <c r="AL28" s="0" t="n">
        <v>1</v>
      </c>
      <c r="AM28" s="0" t="n">
        <v>0</v>
      </c>
      <c r="AN28" s="0" t="n">
        <v>0</v>
      </c>
      <c r="AO28" s="0" t="n">
        <v>0</v>
      </c>
      <c r="AP28" s="0" t="n">
        <v>0</v>
      </c>
      <c r="AQ28" s="0" t="n">
        <v>0</v>
      </c>
      <c r="AR28" s="0" t="n">
        <v>1</v>
      </c>
      <c r="AS28" s="0" t="n">
        <v>1</v>
      </c>
      <c r="AT28" s="0" t="n">
        <f aca="false">SUM(AJ28:AS28)</f>
        <v>4</v>
      </c>
      <c r="AU28" s="0" t="n">
        <v>0</v>
      </c>
      <c r="AV28" s="0" t="n">
        <v>0</v>
      </c>
    </row>
    <row r="29" customFormat="false" ht="12.8" hidden="false" customHeight="false" outlineLevel="0" collapsed="false">
      <c r="A29" s="0" t="s">
        <v>149</v>
      </c>
      <c r="B29" s="0" t="n">
        <v>53</v>
      </c>
      <c r="C29" s="0" t="n">
        <v>22</v>
      </c>
      <c r="D29" s="0" t="s">
        <v>123</v>
      </c>
      <c r="E29" s="8" t="n">
        <v>27.5</v>
      </c>
      <c r="F29" s="8" t="n">
        <v>27.5</v>
      </c>
      <c r="G29" s="0" t="n">
        <v>0</v>
      </c>
      <c r="H29" s="0" t="n">
        <v>1</v>
      </c>
      <c r="I29" s="0" t="n">
        <v>0</v>
      </c>
      <c r="J29" s="0" t="n">
        <v>0</v>
      </c>
      <c r="K29" s="0" t="s">
        <v>123</v>
      </c>
      <c r="L29" s="0" t="n">
        <v>1</v>
      </c>
      <c r="M29" s="0" t="n">
        <v>0</v>
      </c>
      <c r="N29" s="0" t="n">
        <v>0</v>
      </c>
      <c r="P29" s="0" t="n">
        <v>1</v>
      </c>
      <c r="Q29" s="0" t="n">
        <v>0</v>
      </c>
      <c r="R29" s="0" t="n">
        <v>0</v>
      </c>
      <c r="S29" s="0" t="n">
        <v>0</v>
      </c>
      <c r="T29" s="0" t="n">
        <v>0</v>
      </c>
      <c r="U29" s="0" t="n">
        <v>0</v>
      </c>
      <c r="V29" s="0" t="n">
        <v>0</v>
      </c>
      <c r="W29" s="0" t="n">
        <v>0</v>
      </c>
      <c r="X29" s="0" t="n">
        <v>0</v>
      </c>
      <c r="Y29" s="0" t="n">
        <v>0</v>
      </c>
      <c r="Z29" s="0" t="n">
        <v>0</v>
      </c>
      <c r="AA29" s="0" t="n">
        <v>0</v>
      </c>
      <c r="AB29" s="0" t="n">
        <v>0</v>
      </c>
      <c r="AC29" s="0" t="n">
        <v>1</v>
      </c>
      <c r="AD29" s="8" t="n">
        <v>10</v>
      </c>
      <c r="AE29" s="8" t="n">
        <v>30</v>
      </c>
      <c r="AF29" s="8" t="n">
        <v>5</v>
      </c>
      <c r="AG29" s="8" t="s">
        <v>150</v>
      </c>
      <c r="AI29" s="0" t="n">
        <v>0</v>
      </c>
      <c r="AJ29" s="0" t="n">
        <v>1</v>
      </c>
      <c r="AK29" s="0" t="n">
        <v>0</v>
      </c>
      <c r="AL29" s="0" t="n">
        <v>0</v>
      </c>
      <c r="AM29" s="0" t="n">
        <v>0</v>
      </c>
      <c r="AN29" s="0" t="n">
        <v>0</v>
      </c>
      <c r="AO29" s="0" t="n">
        <v>0</v>
      </c>
      <c r="AP29" s="0" t="n">
        <v>0</v>
      </c>
      <c r="AQ29" s="0" t="n">
        <v>0</v>
      </c>
      <c r="AR29" s="0" t="n">
        <v>1</v>
      </c>
      <c r="AS29" s="0" t="n">
        <v>1</v>
      </c>
      <c r="AT29" s="0" t="n">
        <f aca="false">SUM(AJ29:AS29)</f>
        <v>3</v>
      </c>
      <c r="AU29" s="0" t="n">
        <v>0</v>
      </c>
      <c r="AV29" s="0" t="n">
        <v>0</v>
      </c>
    </row>
    <row r="30" s="9" customFormat="true" ht="12.8" hidden="false" customHeight="false" outlineLevel="0" collapsed="false">
      <c r="A30" s="9" t="s">
        <v>151</v>
      </c>
      <c r="B30" s="9" t="n">
        <v>40</v>
      </c>
      <c r="C30" s="9" t="n">
        <v>9</v>
      </c>
      <c r="D30" s="9" t="n">
        <v>9</v>
      </c>
      <c r="E30" s="10" t="n">
        <v>44</v>
      </c>
      <c r="F30" s="10" t="n">
        <v>44</v>
      </c>
      <c r="G30" s="9" t="n">
        <v>0</v>
      </c>
      <c r="H30" s="9" t="n">
        <v>0</v>
      </c>
      <c r="I30" s="9" t="n">
        <v>0</v>
      </c>
      <c r="J30" s="9" t="n">
        <v>1</v>
      </c>
      <c r="K30" s="9" t="s">
        <v>152</v>
      </c>
      <c r="L30" s="9" t="n">
        <v>0</v>
      </c>
      <c r="M30" s="9" t="n">
        <v>0</v>
      </c>
      <c r="N30" s="9" t="n">
        <v>1</v>
      </c>
      <c r="O30" s="9" t="n">
        <v>1</v>
      </c>
      <c r="P30" s="9" t="n">
        <v>0</v>
      </c>
      <c r="Q30" s="9" t="n">
        <v>0</v>
      </c>
      <c r="R30" s="9" t="n">
        <v>1</v>
      </c>
      <c r="S30" s="9" t="n">
        <v>0</v>
      </c>
      <c r="T30" s="9" t="n">
        <v>0</v>
      </c>
      <c r="U30" s="9" t="n">
        <v>0</v>
      </c>
      <c r="V30" s="9" t="n">
        <v>0</v>
      </c>
      <c r="W30" s="9" t="n">
        <v>0</v>
      </c>
      <c r="X30" s="9" t="n">
        <v>0</v>
      </c>
      <c r="Y30" s="9" t="n">
        <v>0</v>
      </c>
      <c r="Z30" s="9" t="n">
        <v>0</v>
      </c>
      <c r="AA30" s="9" t="n">
        <v>1</v>
      </c>
      <c r="AB30" s="9" t="n">
        <v>0</v>
      </c>
      <c r="AC30" s="9" t="n">
        <v>0</v>
      </c>
      <c r="AD30" s="10" t="n">
        <v>12</v>
      </c>
      <c r="AE30" s="10" t="n">
        <v>252</v>
      </c>
      <c r="AF30" s="10" t="n">
        <v>1</v>
      </c>
      <c r="AG30" s="10" t="n">
        <v>10</v>
      </c>
      <c r="AH30" s="9" t="s">
        <v>153</v>
      </c>
      <c r="AI30" s="9" t="n">
        <v>1</v>
      </c>
      <c r="AJ30" s="9" t="n">
        <v>1</v>
      </c>
      <c r="AK30" s="9" t="n">
        <v>0</v>
      </c>
      <c r="AL30" s="9" t="n">
        <v>1</v>
      </c>
      <c r="AM30" s="9" t="n">
        <v>1</v>
      </c>
      <c r="AN30" s="9" t="n">
        <v>0</v>
      </c>
      <c r="AO30" s="9" t="n">
        <v>0</v>
      </c>
      <c r="AP30" s="9" t="n">
        <v>0</v>
      </c>
      <c r="AQ30" s="9" t="n">
        <v>0</v>
      </c>
      <c r="AR30" s="9" t="n">
        <v>1</v>
      </c>
      <c r="AS30" s="9" t="n">
        <v>1</v>
      </c>
      <c r="AT30" s="9" t="n">
        <f aca="false">SUM(AJ30:AS30)</f>
        <v>5</v>
      </c>
      <c r="AU30" s="9" t="n">
        <v>0</v>
      </c>
      <c r="AV30" s="9" t="n">
        <v>0</v>
      </c>
      <c r="AW30" s="9" t="s">
        <v>154</v>
      </c>
    </row>
    <row r="31" customFormat="false" ht="12.8" hidden="false" customHeight="false" outlineLevel="0" collapsed="false">
      <c r="A31" s="0" t="s">
        <v>155</v>
      </c>
      <c r="B31" s="0" t="n">
        <v>60</v>
      </c>
      <c r="C31" s="0" t="n">
        <v>6</v>
      </c>
      <c r="D31" s="0" t="n">
        <v>12</v>
      </c>
      <c r="E31" s="8" t="s">
        <v>123</v>
      </c>
      <c r="F31" s="8" t="s">
        <v>123</v>
      </c>
      <c r="G31" s="0" t="n">
        <v>0</v>
      </c>
      <c r="H31" s="0" t="n">
        <v>0</v>
      </c>
      <c r="I31" s="0" t="n">
        <v>0</v>
      </c>
      <c r="J31" s="0" t="n">
        <v>1</v>
      </c>
      <c r="K31" s="0" t="s">
        <v>156</v>
      </c>
      <c r="L31" s="0" t="n">
        <v>0</v>
      </c>
      <c r="M31" s="0" t="n">
        <v>1</v>
      </c>
      <c r="N31" s="0" t="n">
        <v>0</v>
      </c>
      <c r="O31" s="0" t="n">
        <v>1</v>
      </c>
      <c r="P31" s="0" t="n">
        <v>0</v>
      </c>
      <c r="Q31" s="0" t="n">
        <v>0</v>
      </c>
      <c r="R31" s="0" t="n">
        <v>1</v>
      </c>
      <c r="S31" s="0" t="n">
        <v>0</v>
      </c>
      <c r="T31" s="0" t="n">
        <v>0</v>
      </c>
      <c r="U31" s="0" t="n">
        <v>0</v>
      </c>
      <c r="V31" s="0" t="n">
        <v>0</v>
      </c>
      <c r="W31" s="0" t="n">
        <v>0</v>
      </c>
      <c r="X31" s="0" t="n">
        <v>0</v>
      </c>
      <c r="Y31" s="0" t="n">
        <v>0</v>
      </c>
      <c r="Z31" s="0" t="n">
        <v>1</v>
      </c>
      <c r="AA31" s="0" t="n">
        <v>0</v>
      </c>
      <c r="AB31" s="0" t="n">
        <v>0</v>
      </c>
      <c r="AC31" s="0" t="n">
        <v>0</v>
      </c>
      <c r="AD31" s="8" t="n">
        <v>12</v>
      </c>
      <c r="AE31" s="8" t="n">
        <v>140</v>
      </c>
      <c r="AF31" s="8" t="s">
        <v>92</v>
      </c>
      <c r="AG31" s="8" t="s">
        <v>52</v>
      </c>
      <c r="AH31" s="0" t="s">
        <v>157</v>
      </c>
      <c r="AI31" s="0" t="n">
        <v>1</v>
      </c>
      <c r="AJ31" s="0" t="n">
        <v>1</v>
      </c>
      <c r="AK31" s="0" t="n">
        <v>0</v>
      </c>
      <c r="AL31" s="0" t="n">
        <v>1</v>
      </c>
      <c r="AM31" s="0" t="n">
        <v>1</v>
      </c>
      <c r="AN31" s="0" t="n">
        <v>0</v>
      </c>
      <c r="AO31" s="0" t="n">
        <v>0</v>
      </c>
      <c r="AP31" s="0" t="n">
        <v>1</v>
      </c>
      <c r="AQ31" s="0" t="n">
        <v>0</v>
      </c>
      <c r="AR31" s="0" t="n">
        <v>1</v>
      </c>
      <c r="AS31" s="0" t="n">
        <v>1</v>
      </c>
      <c r="AT31" s="0" t="n">
        <f aca="false">SUM(AJ31:AS31)</f>
        <v>6</v>
      </c>
      <c r="AU31" s="0" t="n">
        <v>0</v>
      </c>
      <c r="AV31" s="0" t="n">
        <v>0</v>
      </c>
    </row>
    <row r="32" customFormat="false" ht="12.8" hidden="false" customHeight="false" outlineLevel="0" collapsed="false">
      <c r="A32" s="0" t="s">
        <v>158</v>
      </c>
      <c r="B32" s="0" t="n">
        <v>28</v>
      </c>
      <c r="C32" s="0" t="n">
        <v>0</v>
      </c>
      <c r="D32" s="0" t="n">
        <v>0</v>
      </c>
      <c r="E32" s="8" t="n">
        <v>22.3</v>
      </c>
      <c r="F32" s="8" t="n">
        <v>22.3</v>
      </c>
      <c r="G32" s="0" t="n">
        <v>0</v>
      </c>
      <c r="H32" s="0" t="n">
        <v>0</v>
      </c>
      <c r="I32" s="0" t="n">
        <v>1</v>
      </c>
      <c r="J32" s="0" t="n">
        <v>0</v>
      </c>
      <c r="K32" s="0" t="s">
        <v>159</v>
      </c>
      <c r="L32" s="0" t="n">
        <v>1</v>
      </c>
      <c r="M32" s="0" t="n">
        <v>0</v>
      </c>
      <c r="N32" s="0" t="n">
        <v>0</v>
      </c>
      <c r="P32" s="0" t="n">
        <v>1</v>
      </c>
      <c r="Q32" s="0" t="n">
        <v>0</v>
      </c>
      <c r="R32" s="0" t="n">
        <v>0</v>
      </c>
      <c r="S32" s="0" t="n">
        <v>0</v>
      </c>
      <c r="T32" s="0" t="n">
        <v>0</v>
      </c>
      <c r="U32" s="0" t="n">
        <v>1</v>
      </c>
      <c r="V32" s="0" t="n">
        <v>0</v>
      </c>
      <c r="W32" s="0" t="n">
        <v>0</v>
      </c>
      <c r="X32" s="0" t="n">
        <v>0</v>
      </c>
      <c r="Y32" s="0" t="n">
        <v>0</v>
      </c>
      <c r="Z32" s="0" t="n">
        <v>0</v>
      </c>
      <c r="AA32" s="0" t="n">
        <v>0</v>
      </c>
      <c r="AB32" s="0" t="n">
        <v>0</v>
      </c>
      <c r="AC32" s="0" t="n">
        <v>0</v>
      </c>
      <c r="AD32" s="8" t="n">
        <v>6</v>
      </c>
      <c r="AE32" s="8" t="n">
        <v>17</v>
      </c>
      <c r="AF32" s="8" t="s">
        <v>58</v>
      </c>
      <c r="AG32" s="8" t="s">
        <v>132</v>
      </c>
      <c r="AI32" s="0" t="n">
        <v>0</v>
      </c>
      <c r="AJ32" s="0" t="n">
        <v>1</v>
      </c>
      <c r="AK32" s="0" t="n">
        <v>0</v>
      </c>
      <c r="AL32" s="0" t="n">
        <v>1</v>
      </c>
      <c r="AM32" s="0" t="n">
        <v>1</v>
      </c>
      <c r="AN32" s="0" t="n">
        <v>0</v>
      </c>
      <c r="AO32" s="0" t="n">
        <v>0</v>
      </c>
      <c r="AP32" s="0" t="n">
        <v>1</v>
      </c>
      <c r="AQ32" s="0" t="n">
        <v>0</v>
      </c>
      <c r="AR32" s="0" t="n">
        <v>1</v>
      </c>
      <c r="AS32" s="0" t="n">
        <v>1</v>
      </c>
      <c r="AT32" s="0" t="n">
        <f aca="false">SUM(AJ32:AS32)</f>
        <v>6</v>
      </c>
      <c r="AU32" s="0" t="n">
        <v>0</v>
      </c>
      <c r="AV32" s="0" t="n">
        <v>0</v>
      </c>
    </row>
    <row r="33" s="1" customFormat="true" ht="12.8" hidden="false" customHeight="false" outlineLevel="0" collapsed="false">
      <c r="A33" s="1" t="s">
        <v>160</v>
      </c>
      <c r="B33" s="1" t="n">
        <v>40</v>
      </c>
      <c r="C33" s="1" t="n">
        <v>6</v>
      </c>
      <c r="D33" s="1" t="n">
        <v>10</v>
      </c>
      <c r="E33" s="12" t="s">
        <v>161</v>
      </c>
      <c r="F33" s="12" t="n">
        <f aca="false">(23 + 24.2) / 2</f>
        <v>23.6</v>
      </c>
      <c r="G33" s="1" t="n">
        <v>0</v>
      </c>
      <c r="H33" s="1" t="n">
        <v>0</v>
      </c>
      <c r="I33" s="1" t="n">
        <v>1</v>
      </c>
      <c r="J33" s="1" t="n">
        <v>0</v>
      </c>
      <c r="K33" s="1" t="s">
        <v>162</v>
      </c>
      <c r="L33" s="1" t="n">
        <v>0</v>
      </c>
      <c r="M33" s="1" t="n">
        <v>1</v>
      </c>
      <c r="N33" s="1" t="n">
        <v>0</v>
      </c>
      <c r="O33" s="1" t="n">
        <v>1</v>
      </c>
      <c r="P33" s="1" t="n">
        <v>0</v>
      </c>
      <c r="Q33" s="1" t="n">
        <v>1</v>
      </c>
      <c r="R33" s="1" t="n">
        <v>0</v>
      </c>
      <c r="S33" s="1" t="n">
        <v>0</v>
      </c>
      <c r="T33" s="1" t="n">
        <v>1</v>
      </c>
      <c r="U33" s="1" t="n">
        <v>0</v>
      </c>
      <c r="V33" s="1" t="n">
        <v>0</v>
      </c>
      <c r="W33" s="1" t="n">
        <v>0</v>
      </c>
      <c r="X33" s="1" t="n">
        <v>0</v>
      </c>
      <c r="Y33" s="1" t="n">
        <v>0</v>
      </c>
      <c r="Z33" s="1" t="n">
        <v>0</v>
      </c>
      <c r="AA33" s="1" t="n">
        <v>0</v>
      </c>
      <c r="AB33" s="1" t="n">
        <v>0</v>
      </c>
      <c r="AC33" s="1" t="n">
        <v>1</v>
      </c>
      <c r="AD33" s="12" t="n">
        <v>6</v>
      </c>
      <c r="AE33" s="12" t="n">
        <v>12</v>
      </c>
      <c r="AF33" s="12" t="s">
        <v>116</v>
      </c>
      <c r="AG33" s="12" t="s">
        <v>117</v>
      </c>
      <c r="AI33" s="1" t="n">
        <v>1</v>
      </c>
      <c r="AJ33" s="1" t="n">
        <v>1</v>
      </c>
      <c r="AK33" s="1" t="n">
        <v>0</v>
      </c>
      <c r="AL33" s="1" t="n">
        <v>1</v>
      </c>
      <c r="AM33" s="1" t="n">
        <v>0</v>
      </c>
      <c r="AN33" s="1" t="n">
        <v>0</v>
      </c>
      <c r="AO33" s="1" t="n">
        <v>0</v>
      </c>
      <c r="AP33" s="1" t="n">
        <v>1</v>
      </c>
      <c r="AQ33" s="1" t="n">
        <v>0</v>
      </c>
      <c r="AR33" s="1" t="n">
        <v>1</v>
      </c>
      <c r="AS33" s="1" t="n">
        <v>1</v>
      </c>
      <c r="AT33" s="1" t="n">
        <f aca="false">SUM(AJ33:AS33)</f>
        <v>5</v>
      </c>
      <c r="AU33" s="1" t="n">
        <v>0</v>
      </c>
      <c r="AV33" s="1" t="s">
        <v>163</v>
      </c>
    </row>
    <row r="35" s="2" customFormat="true" ht="12.8" hidden="false" customHeight="false" outlineLevel="0" collapsed="false">
      <c r="A35" s="2" t="s">
        <v>164</v>
      </c>
      <c r="B35" s="13"/>
      <c r="C35" s="13"/>
      <c r="D35" s="13"/>
      <c r="E35" s="13"/>
      <c r="F35" s="13" t="n">
        <f aca="false">AVERAGE(F2:F33)</f>
        <v>31.5983333333333</v>
      </c>
      <c r="AD35" s="13" t="n">
        <f aca="false">AVERAGE(AD2:AD33)</f>
        <v>8.21875</v>
      </c>
      <c r="AT35" s="13" t="n">
        <f aca="false">AVERAGE(AT2:AT33)</f>
        <v>5.28125</v>
      </c>
    </row>
    <row r="36" s="2" customFormat="true" ht="12.8" hidden="false" customHeight="false" outlineLevel="0" collapsed="false">
      <c r="A36" s="2" t="s">
        <v>165</v>
      </c>
      <c r="B36" s="13"/>
      <c r="C36" s="13"/>
      <c r="D36" s="13"/>
      <c r="E36" s="13"/>
      <c r="F36" s="13" t="n">
        <f aca="false">STDEV(F2:F33)</f>
        <v>14.011820646015</v>
      </c>
      <c r="AD36" s="13" t="n">
        <f aca="false">STDEV(AD2:AD33)</f>
        <v>3.00251910364313</v>
      </c>
      <c r="AT36" s="13" t="n">
        <f aca="false">STDEV(AT2:AT33)</f>
        <v>1.27594051332669</v>
      </c>
    </row>
    <row r="37" s="2" customFormat="true" ht="12.8" hidden="false" customHeight="false" outlineLevel="0" collapsed="false">
      <c r="A37" s="2" t="s">
        <v>166</v>
      </c>
      <c r="B37" s="2" t="n">
        <f aca="false">SUM(B2:B33)</f>
        <v>1122</v>
      </c>
      <c r="C37" s="2" t="n">
        <f aca="false">SUM(C2:C33)</f>
        <v>108</v>
      </c>
      <c r="G37" s="2" t="n">
        <f aca="false">SUM(G2:G33)</f>
        <v>3</v>
      </c>
      <c r="H37" s="2" t="n">
        <f aca="false">SUM(H2:H33)</f>
        <v>12</v>
      </c>
      <c r="I37" s="2" t="n">
        <f aca="false">SUM(I2:I33)</f>
        <v>11</v>
      </c>
      <c r="J37" s="2" t="n">
        <f aca="false">SUM(J2:J33)</f>
        <v>7</v>
      </c>
      <c r="L37" s="2" t="n">
        <f aca="false">SUM(L2:L33)</f>
        <v>23</v>
      </c>
      <c r="M37" s="2" t="n">
        <f aca="false">SUM(M2:M33)</f>
        <v>7</v>
      </c>
      <c r="N37" s="2" t="n">
        <f aca="false">SUM(N2:N33)</f>
        <v>5</v>
      </c>
      <c r="P37" s="2" t="n">
        <f aca="false">SUM(P2:P33)</f>
        <v>8</v>
      </c>
      <c r="Q37" s="2" t="n">
        <f aca="false">SUM(Q2:Q33)</f>
        <v>14</v>
      </c>
      <c r="R37" s="2" t="n">
        <f aca="false">SUM(R2:R33)</f>
        <v>5</v>
      </c>
      <c r="S37" s="2" t="n">
        <f aca="false">SUM(S2:S33)</f>
        <v>0</v>
      </c>
      <c r="T37" s="2" t="n">
        <f aca="false">SUM(T2:T33)</f>
        <v>8</v>
      </c>
      <c r="U37" s="14" t="n">
        <f aca="false">SUM(U2:U33)</f>
        <v>4</v>
      </c>
      <c r="V37" s="14" t="n">
        <f aca="false">SUM(V2:V33)</f>
        <v>4</v>
      </c>
      <c r="W37" s="14" t="n">
        <f aca="false">SUM(W2:W33)</f>
        <v>0</v>
      </c>
      <c r="X37" s="14" t="n">
        <f aca="false">SUM(X2:X33)</f>
        <v>1</v>
      </c>
      <c r="Y37" s="14" t="n">
        <f aca="false">SUM(Y2:Y33)</f>
        <v>1</v>
      </c>
      <c r="Z37" s="14" t="n">
        <f aca="false">SUM(Z2:Z33)</f>
        <v>1</v>
      </c>
      <c r="AA37" s="14" t="n">
        <f aca="false">SUM(AA2:AA33)</f>
        <v>7</v>
      </c>
      <c r="AB37" s="14" t="n">
        <f aca="false">SUM(AB2:AB33)</f>
        <v>2</v>
      </c>
      <c r="AC37" s="14" t="n">
        <f aca="false">SUM(AC2:AC33)</f>
        <v>14</v>
      </c>
    </row>
    <row r="39" s="2" customFormat="true" ht="12.8" hidden="false" customHeight="false" outlineLevel="0" collapsed="false">
      <c r="A39" s="15" t="s">
        <v>167</v>
      </c>
      <c r="AD39" s="2" t="n">
        <f aca="false">QUARTILE(AD2:AD33, 1)</f>
        <v>6</v>
      </c>
      <c r="AE39" s="2" t="n">
        <f aca="false">QUARTILE(AE2:AE33, 1)</f>
        <v>12</v>
      </c>
    </row>
    <row r="40" s="2" customFormat="true" ht="12.8" hidden="false" customHeight="false" outlineLevel="0" collapsed="false">
      <c r="A40" s="15" t="s">
        <v>168</v>
      </c>
      <c r="AD40" s="16" t="n">
        <f aca="false">QUARTILE(AD2:AD33, 2)</f>
        <v>7.5</v>
      </c>
      <c r="AE40" s="2" t="n">
        <f aca="false">QUARTILE(AE2:AE33, 2)</f>
        <v>24</v>
      </c>
    </row>
    <row r="41" s="2" customFormat="true" ht="12.8" hidden="false" customHeight="false" outlineLevel="0" collapsed="false">
      <c r="A41" s="15" t="s">
        <v>169</v>
      </c>
      <c r="AD41" s="17" t="n">
        <f aca="false">QUARTILE(AD2:AD33, 3)</f>
        <v>10.25</v>
      </c>
      <c r="AE41" s="17" t="n">
        <f aca="false">QUARTILE(AE2:AE33, 3)</f>
        <v>32.5</v>
      </c>
    </row>
    <row r="43" s="9" customFormat="true" ht="12.8" hidden="false" customHeight="false" outlineLevel="0" collapsed="false">
      <c r="A43" s="9" t="s">
        <v>170</v>
      </c>
      <c r="B43" s="9" t="n">
        <f aca="false">SUM(B14:B15, B17, B19, B30)</f>
        <v>211</v>
      </c>
      <c r="C43" s="9" t="n">
        <f aca="false">SUM(C14:C15, C17, C19, C30)</f>
        <v>26</v>
      </c>
    </row>
    <row r="44" s="18" customFormat="true" ht="12.8" hidden="false" customHeight="false" outlineLevel="0" collapsed="false">
      <c r="A44" s="18" t="s">
        <v>171</v>
      </c>
      <c r="B44" s="18" t="n">
        <f aca="false">B37 - B43</f>
        <v>911</v>
      </c>
      <c r="C44" s="18" t="n">
        <f aca="false">C37 - C43</f>
        <v>82</v>
      </c>
    </row>
  </sheetData>
  <autoFilter ref="A1:AU3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0</v>
      </c>
      <c r="B1" s="1" t="s">
        <v>1</v>
      </c>
      <c r="C1" s="1" t="s">
        <v>2</v>
      </c>
      <c r="D1" s="1" t="s">
        <v>3</v>
      </c>
      <c r="E1" s="1" t="s">
        <v>4</v>
      </c>
      <c r="F1" s="2" t="s">
        <v>5</v>
      </c>
      <c r="G1" s="2" t="s">
        <v>6</v>
      </c>
      <c r="H1" s="2" t="s">
        <v>7</v>
      </c>
      <c r="I1" s="2" t="s">
        <v>8</v>
      </c>
      <c r="J1" s="2" t="s">
        <v>9</v>
      </c>
      <c r="K1" s="1" t="s">
        <v>10</v>
      </c>
      <c r="L1" s="2" t="s">
        <v>11</v>
      </c>
      <c r="M1" s="2" t="s">
        <v>12</v>
      </c>
      <c r="N1" s="2" t="s">
        <v>13</v>
      </c>
      <c r="O1" s="1" t="s">
        <v>14</v>
      </c>
      <c r="P1" s="2" t="s">
        <v>15</v>
      </c>
      <c r="Q1" s="2" t="s">
        <v>16</v>
      </c>
      <c r="R1" s="2" t="s">
        <v>17</v>
      </c>
      <c r="S1" s="2" t="s">
        <v>18</v>
      </c>
      <c r="T1" s="2" t="s">
        <v>19</v>
      </c>
      <c r="U1" s="3" t="s">
        <v>20</v>
      </c>
      <c r="V1" s="3" t="s">
        <v>21</v>
      </c>
      <c r="W1" s="3" t="s">
        <v>22</v>
      </c>
      <c r="X1" s="3" t="s">
        <v>23</v>
      </c>
      <c r="Y1" s="3" t="s">
        <v>24</v>
      </c>
      <c r="Z1" s="3" t="s">
        <v>25</v>
      </c>
      <c r="AA1" s="3" t="s">
        <v>26</v>
      </c>
      <c r="AB1" s="3" t="s">
        <v>27</v>
      </c>
      <c r="AC1" s="3"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2" t="s">
        <v>45</v>
      </c>
      <c r="AU1" s="1" t="s">
        <v>46</v>
      </c>
      <c r="AV1" s="1" t="s">
        <v>47</v>
      </c>
      <c r="AW1" s="1" t="s">
        <v>48</v>
      </c>
    </row>
    <row r="2" customFormat="false" ht="12.8" hidden="false" customHeight="false" outlineLevel="0" collapsed="false">
      <c r="A2" s="0" t="s">
        <v>59</v>
      </c>
      <c r="B2" s="0" t="n">
        <v>34</v>
      </c>
      <c r="C2" s="0" t="n">
        <v>4</v>
      </c>
      <c r="D2" s="0" t="n">
        <v>20</v>
      </c>
      <c r="E2" s="8" t="n">
        <v>49.4</v>
      </c>
      <c r="F2" s="8" t="n">
        <v>49.4</v>
      </c>
      <c r="G2" s="0" t="n">
        <v>1</v>
      </c>
      <c r="H2" s="0" t="n">
        <v>0</v>
      </c>
      <c r="I2" s="0" t="n">
        <v>0</v>
      </c>
      <c r="J2" s="0" t="n">
        <v>0</v>
      </c>
      <c r="K2" s="0" t="s">
        <v>60</v>
      </c>
      <c r="L2" s="0" t="n">
        <v>0</v>
      </c>
      <c r="M2" s="0" t="n">
        <v>0</v>
      </c>
      <c r="N2" s="0" t="n">
        <v>1</v>
      </c>
      <c r="O2" s="0" t="n">
        <v>1</v>
      </c>
      <c r="P2" s="0" t="n">
        <v>0</v>
      </c>
      <c r="Q2" s="0" t="n">
        <v>1</v>
      </c>
      <c r="R2" s="0" t="n">
        <v>0</v>
      </c>
      <c r="S2" s="0" t="n">
        <v>0</v>
      </c>
      <c r="T2" s="0" t="n">
        <v>0</v>
      </c>
      <c r="U2" s="0" t="n">
        <v>0</v>
      </c>
      <c r="V2" s="0" t="n">
        <v>1</v>
      </c>
      <c r="W2" s="0" t="n">
        <v>0</v>
      </c>
      <c r="X2" s="0" t="n">
        <v>0</v>
      </c>
      <c r="Y2" s="0" t="n">
        <v>0</v>
      </c>
      <c r="Z2" s="0" t="n">
        <v>0</v>
      </c>
      <c r="AA2" s="0" t="n">
        <v>0</v>
      </c>
      <c r="AB2" s="0" t="n">
        <v>0</v>
      </c>
      <c r="AC2" s="0" t="n">
        <v>0</v>
      </c>
      <c r="AD2" s="8" t="n">
        <v>8</v>
      </c>
      <c r="AE2" s="8" t="n">
        <v>2</v>
      </c>
      <c r="AF2" s="8" t="n">
        <v>3</v>
      </c>
      <c r="AG2" s="8" t="n">
        <v>12</v>
      </c>
      <c r="AH2" s="0" t="s">
        <v>61</v>
      </c>
      <c r="AI2" s="0" t="n">
        <v>1</v>
      </c>
      <c r="AJ2" s="0" t="n">
        <v>1</v>
      </c>
      <c r="AK2" s="0" t="n">
        <v>1</v>
      </c>
      <c r="AL2" s="0" t="n">
        <v>1</v>
      </c>
      <c r="AM2" s="0" t="n">
        <v>1</v>
      </c>
      <c r="AN2" s="0" t="n">
        <v>0</v>
      </c>
      <c r="AO2" s="0" t="n">
        <v>0</v>
      </c>
      <c r="AP2" s="0" t="n">
        <v>1</v>
      </c>
      <c r="AQ2" s="0" t="n">
        <v>1</v>
      </c>
      <c r="AR2" s="0" t="n">
        <v>1</v>
      </c>
      <c r="AS2" s="0" t="n">
        <v>1</v>
      </c>
      <c r="AT2" s="0" t="n">
        <f aca="false">SUM(AJ2:AS2)</f>
        <v>8</v>
      </c>
      <c r="AU2" s="0" t="n">
        <v>0</v>
      </c>
      <c r="AV2" s="0" t="n">
        <v>0</v>
      </c>
    </row>
    <row r="3" customFormat="false" ht="12.8" hidden="false" customHeight="false" outlineLevel="0" collapsed="false">
      <c r="A3" s="0" t="s">
        <v>62</v>
      </c>
      <c r="B3" s="0" t="n">
        <v>48</v>
      </c>
      <c r="C3" s="0" t="n">
        <v>2</v>
      </c>
      <c r="D3" s="0" t="n">
        <v>20</v>
      </c>
      <c r="E3" s="8" t="n">
        <v>46.8</v>
      </c>
      <c r="F3" s="8" t="n">
        <v>46.8</v>
      </c>
      <c r="G3" s="0" t="n">
        <v>1</v>
      </c>
      <c r="H3" s="0" t="n">
        <v>0</v>
      </c>
      <c r="I3" s="0" t="n">
        <v>0</v>
      </c>
      <c r="J3" s="0" t="n">
        <v>0</v>
      </c>
      <c r="K3" s="0" t="s">
        <v>63</v>
      </c>
      <c r="L3" s="0" t="n">
        <v>0</v>
      </c>
      <c r="M3" s="0" t="n">
        <v>0</v>
      </c>
      <c r="N3" s="0" t="n">
        <v>1</v>
      </c>
      <c r="O3" s="0" t="n">
        <v>1</v>
      </c>
      <c r="P3" s="0" t="n">
        <v>0</v>
      </c>
      <c r="Q3" s="0" t="n">
        <v>1</v>
      </c>
      <c r="R3" s="0" t="n">
        <v>0</v>
      </c>
      <c r="S3" s="0" t="n">
        <v>0</v>
      </c>
      <c r="T3" s="0" t="n">
        <v>0</v>
      </c>
      <c r="U3" s="0" t="n">
        <v>0</v>
      </c>
      <c r="V3" s="0" t="n">
        <v>0</v>
      </c>
      <c r="W3" s="0" t="n">
        <v>0</v>
      </c>
      <c r="X3" s="0" t="n">
        <v>0</v>
      </c>
      <c r="Y3" s="0" t="n">
        <v>0</v>
      </c>
      <c r="Z3" s="0" t="n">
        <v>0</v>
      </c>
      <c r="AA3" s="0" t="n">
        <v>1</v>
      </c>
      <c r="AB3" s="0" t="n">
        <v>0</v>
      </c>
      <c r="AC3" s="0" t="n">
        <v>0</v>
      </c>
      <c r="AD3" s="8" t="n">
        <v>6</v>
      </c>
      <c r="AE3" s="8" t="n">
        <v>42</v>
      </c>
      <c r="AF3" s="8" t="n">
        <v>3</v>
      </c>
      <c r="AG3" s="8" t="n">
        <v>15</v>
      </c>
      <c r="AH3" s="0" t="s">
        <v>64</v>
      </c>
      <c r="AI3" s="0" t="n">
        <v>0</v>
      </c>
      <c r="AJ3" s="0" t="n">
        <v>1</v>
      </c>
      <c r="AK3" s="0" t="n">
        <v>0</v>
      </c>
      <c r="AL3" s="0" t="n">
        <v>1</v>
      </c>
      <c r="AM3" s="0" t="n">
        <v>1</v>
      </c>
      <c r="AN3" s="0" t="n">
        <v>0</v>
      </c>
      <c r="AO3" s="0" t="n">
        <v>0</v>
      </c>
      <c r="AP3" s="0" t="n">
        <v>1</v>
      </c>
      <c r="AQ3" s="0" t="n">
        <v>0</v>
      </c>
      <c r="AR3" s="0" t="n">
        <v>1</v>
      </c>
      <c r="AS3" s="0" t="n">
        <v>1</v>
      </c>
      <c r="AT3" s="0" t="n">
        <f aca="false">SUM(AJ3:AS3)</f>
        <v>6</v>
      </c>
      <c r="AU3" s="0" t="n">
        <v>0</v>
      </c>
      <c r="AV3" s="0" t="n">
        <v>0</v>
      </c>
    </row>
    <row r="4" customFormat="false" ht="12.8" hidden="false" customHeight="false" outlineLevel="0" collapsed="false">
      <c r="A4" s="0" t="s">
        <v>67</v>
      </c>
      <c r="B4" s="0" t="n">
        <v>36</v>
      </c>
      <c r="C4" s="0" t="n">
        <v>2</v>
      </c>
      <c r="D4" s="0" t="n">
        <v>17</v>
      </c>
      <c r="E4" s="8" t="n">
        <v>49.4</v>
      </c>
      <c r="F4" s="8" t="n">
        <v>49.4</v>
      </c>
      <c r="G4" s="0" t="n">
        <v>1</v>
      </c>
      <c r="H4" s="0" t="n">
        <v>0</v>
      </c>
      <c r="I4" s="0" t="n">
        <v>0</v>
      </c>
      <c r="J4" s="0" t="n">
        <v>0</v>
      </c>
      <c r="K4" s="0" t="s">
        <v>68</v>
      </c>
      <c r="L4" s="0" t="n">
        <v>0</v>
      </c>
      <c r="M4" s="0" t="n">
        <v>0</v>
      </c>
      <c r="N4" s="0" t="n">
        <v>1</v>
      </c>
      <c r="O4" s="0" t="n">
        <v>1</v>
      </c>
      <c r="P4" s="0" t="n">
        <v>0</v>
      </c>
      <c r="Q4" s="0" t="n">
        <v>1</v>
      </c>
      <c r="R4" s="0" t="n">
        <v>0</v>
      </c>
      <c r="S4" s="0" t="n">
        <v>0</v>
      </c>
      <c r="T4" s="0" t="n">
        <v>0</v>
      </c>
      <c r="U4" s="0" t="n">
        <v>0</v>
      </c>
      <c r="V4" s="0" t="n">
        <v>0</v>
      </c>
      <c r="W4" s="0" t="n">
        <v>0</v>
      </c>
      <c r="X4" s="0" t="n">
        <v>0</v>
      </c>
      <c r="Y4" s="0" t="n">
        <v>0</v>
      </c>
      <c r="Z4" s="0" t="n">
        <v>0</v>
      </c>
      <c r="AA4" s="0" t="n">
        <v>1</v>
      </c>
      <c r="AB4" s="0" t="n">
        <v>0</v>
      </c>
      <c r="AC4" s="0" t="n">
        <v>0</v>
      </c>
      <c r="AD4" s="8" t="n">
        <v>12</v>
      </c>
      <c r="AE4" s="8" t="n">
        <v>168</v>
      </c>
      <c r="AF4" s="8" t="n">
        <v>3</v>
      </c>
      <c r="AG4" s="8" t="s">
        <v>69</v>
      </c>
      <c r="AH4" s="0" t="s">
        <v>70</v>
      </c>
      <c r="AI4" s="0" t="n">
        <v>1</v>
      </c>
      <c r="AJ4" s="0" t="n">
        <v>1</v>
      </c>
      <c r="AK4" s="0" t="n">
        <v>1</v>
      </c>
      <c r="AL4" s="0" t="n">
        <v>1</v>
      </c>
      <c r="AM4" s="0" t="n">
        <v>0</v>
      </c>
      <c r="AN4" s="0" t="n">
        <v>0</v>
      </c>
      <c r="AO4" s="0" t="n">
        <v>0</v>
      </c>
      <c r="AP4" s="0" t="n">
        <v>1</v>
      </c>
      <c r="AQ4" s="0" t="n">
        <v>1</v>
      </c>
      <c r="AR4" s="0" t="n">
        <v>1</v>
      </c>
      <c r="AS4" s="0" t="n">
        <v>1</v>
      </c>
      <c r="AT4" s="0" t="n">
        <f aca="false">SUM(AJ4:AS4)</f>
        <v>7</v>
      </c>
      <c r="AU4" s="0" t="n">
        <v>0</v>
      </c>
      <c r="AV4" s="0" t="n">
        <v>0</v>
      </c>
    </row>
    <row r="5" customFormat="false" ht="12.8" hidden="false" customHeight="false" outlineLevel="0" collapsed="false">
      <c r="A5" s="0" t="s">
        <v>71</v>
      </c>
      <c r="B5" s="0" t="n">
        <v>27</v>
      </c>
      <c r="C5" s="0" t="n">
        <v>0</v>
      </c>
      <c r="D5" s="0" t="n">
        <v>0</v>
      </c>
      <c r="E5" s="8" t="s">
        <v>72</v>
      </c>
      <c r="F5" s="8" t="n">
        <f aca="false">(23 + 22.4) / 2</f>
        <v>22.7</v>
      </c>
      <c r="G5" s="0" t="n">
        <v>0</v>
      </c>
      <c r="H5" s="0" t="n">
        <v>0</v>
      </c>
      <c r="I5" s="0" t="n">
        <v>1</v>
      </c>
      <c r="J5" s="0" t="n">
        <v>0</v>
      </c>
      <c r="K5" s="0" t="s">
        <v>73</v>
      </c>
      <c r="L5" s="0" t="n">
        <v>0</v>
      </c>
      <c r="M5" s="0" t="n">
        <v>1</v>
      </c>
      <c r="N5" s="0" t="n">
        <v>1</v>
      </c>
      <c r="O5" s="0" t="s">
        <v>74</v>
      </c>
      <c r="P5" s="0" t="n">
        <v>0</v>
      </c>
      <c r="Q5" s="0" t="n">
        <v>1</v>
      </c>
      <c r="R5" s="0" t="n">
        <v>0</v>
      </c>
      <c r="S5" s="0" t="n">
        <v>0</v>
      </c>
      <c r="T5" s="0" t="n">
        <v>1</v>
      </c>
      <c r="U5" s="0" t="n">
        <v>0</v>
      </c>
      <c r="V5" s="0" t="n">
        <v>0</v>
      </c>
      <c r="W5" s="0" t="n">
        <v>0</v>
      </c>
      <c r="X5" s="0" t="n">
        <v>0</v>
      </c>
      <c r="Y5" s="0" t="n">
        <v>0</v>
      </c>
      <c r="Z5" s="0" t="n">
        <v>0</v>
      </c>
      <c r="AA5" s="0" t="n">
        <v>0</v>
      </c>
      <c r="AB5" s="0" t="n">
        <v>1</v>
      </c>
      <c r="AC5" s="0" t="n">
        <v>0</v>
      </c>
      <c r="AD5" s="8" t="n">
        <v>6</v>
      </c>
      <c r="AE5" s="8" t="n">
        <v>15</v>
      </c>
      <c r="AF5" s="8" t="s">
        <v>75</v>
      </c>
      <c r="AG5" s="8" t="s">
        <v>76</v>
      </c>
      <c r="AH5" s="0" t="s">
        <v>77</v>
      </c>
      <c r="AI5" s="0" t="n">
        <v>1</v>
      </c>
      <c r="AJ5" s="0" t="n">
        <v>1</v>
      </c>
      <c r="AK5" s="0" t="n">
        <v>0</v>
      </c>
      <c r="AL5" s="0" t="n">
        <v>1</v>
      </c>
      <c r="AM5" s="0" t="n">
        <v>1</v>
      </c>
      <c r="AN5" s="0" t="n">
        <v>0</v>
      </c>
      <c r="AO5" s="0" t="n">
        <v>0</v>
      </c>
      <c r="AP5" s="0" t="n">
        <v>1</v>
      </c>
      <c r="AQ5" s="0" t="n">
        <v>1</v>
      </c>
      <c r="AR5" s="0" t="n">
        <v>1</v>
      </c>
      <c r="AS5" s="0" t="n">
        <v>1</v>
      </c>
      <c r="AT5" s="0" t="n">
        <f aca="false">SUM(AJ5:AS5)</f>
        <v>7</v>
      </c>
      <c r="AU5" s="0" t="n">
        <v>0</v>
      </c>
      <c r="AV5" s="0" t="s">
        <v>78</v>
      </c>
    </row>
    <row r="6" s="9" customFormat="true" ht="12.8" hidden="false" customHeight="false" outlineLevel="0" collapsed="false">
      <c r="A6" s="9" t="s">
        <v>98</v>
      </c>
      <c r="B6" s="9" t="n">
        <v>58</v>
      </c>
      <c r="C6" s="9" t="n">
        <v>4</v>
      </c>
      <c r="D6" s="9" t="n">
        <v>26</v>
      </c>
      <c r="E6" s="10" t="n">
        <v>46</v>
      </c>
      <c r="F6" s="10" t="n">
        <v>46</v>
      </c>
      <c r="G6" s="9" t="n">
        <v>0</v>
      </c>
      <c r="H6" s="9" t="n">
        <v>0</v>
      </c>
      <c r="I6" s="9" t="n">
        <v>0</v>
      </c>
      <c r="J6" s="9" t="n">
        <v>1</v>
      </c>
      <c r="K6" s="9" t="s">
        <v>99</v>
      </c>
      <c r="L6" s="9" t="n">
        <v>0</v>
      </c>
      <c r="M6" s="9" t="n">
        <v>1</v>
      </c>
      <c r="N6" s="9" t="n">
        <v>0</v>
      </c>
      <c r="O6" s="9" t="n">
        <v>2</v>
      </c>
      <c r="P6" s="9" t="n">
        <v>0</v>
      </c>
      <c r="Q6" s="9" t="n">
        <v>0</v>
      </c>
      <c r="R6" s="9" t="n">
        <v>1</v>
      </c>
      <c r="S6" s="9" t="n">
        <v>0</v>
      </c>
      <c r="T6" s="9" t="n">
        <v>0</v>
      </c>
      <c r="U6" s="9" t="n">
        <v>0</v>
      </c>
      <c r="V6" s="9" t="n">
        <v>0</v>
      </c>
      <c r="W6" s="9" t="n">
        <v>0</v>
      </c>
      <c r="X6" s="9" t="n">
        <v>0</v>
      </c>
      <c r="Y6" s="9" t="n">
        <v>1</v>
      </c>
      <c r="Z6" s="9" t="n">
        <v>0</v>
      </c>
      <c r="AA6" s="9" t="n">
        <v>0</v>
      </c>
      <c r="AB6" s="9" t="n">
        <v>0</v>
      </c>
      <c r="AC6" s="9" t="n">
        <v>1</v>
      </c>
      <c r="AD6" s="10" t="n">
        <v>12</v>
      </c>
      <c r="AE6" s="10" t="n">
        <v>36</v>
      </c>
      <c r="AF6" s="10" t="s">
        <v>100</v>
      </c>
      <c r="AG6" s="10" t="n">
        <v>15</v>
      </c>
      <c r="AI6" s="9" t="n">
        <v>1</v>
      </c>
      <c r="AJ6" s="9" t="n">
        <v>1</v>
      </c>
      <c r="AK6" s="9" t="n">
        <v>1</v>
      </c>
      <c r="AL6" s="9" t="n">
        <v>1</v>
      </c>
      <c r="AM6" s="9" t="n">
        <v>1</v>
      </c>
      <c r="AN6" s="9" t="n">
        <v>0</v>
      </c>
      <c r="AO6" s="9" t="n">
        <v>0</v>
      </c>
      <c r="AP6" s="9" t="n">
        <v>1</v>
      </c>
      <c r="AQ6" s="9" t="n">
        <v>0</v>
      </c>
      <c r="AR6" s="9" t="n">
        <v>1</v>
      </c>
      <c r="AS6" s="9" t="n">
        <v>1</v>
      </c>
      <c r="AT6" s="9" t="n">
        <f aca="false">SUM(AJ6:AS6)</f>
        <v>7</v>
      </c>
      <c r="AU6" s="9" t="n">
        <v>0</v>
      </c>
      <c r="AV6" s="9" t="n">
        <v>0</v>
      </c>
      <c r="AW6" s="9" t="s">
        <v>97</v>
      </c>
    </row>
    <row r="7" customFormat="false" ht="12.8" hidden="false" customHeight="false" outlineLevel="0" collapsed="false">
      <c r="A7" s="0" t="s">
        <v>111</v>
      </c>
      <c r="B7" s="0" t="n">
        <v>74</v>
      </c>
      <c r="C7" s="0" t="n">
        <v>10</v>
      </c>
      <c r="D7" s="0" t="n">
        <v>32</v>
      </c>
      <c r="E7" s="8" t="n">
        <v>22.4</v>
      </c>
      <c r="F7" s="8" t="n">
        <v>22.4</v>
      </c>
      <c r="G7" s="0" t="n">
        <v>0</v>
      </c>
      <c r="H7" s="0" t="n">
        <v>0</v>
      </c>
      <c r="I7" s="0" t="n">
        <v>0</v>
      </c>
      <c r="J7" s="0" t="n">
        <v>1</v>
      </c>
      <c r="K7" s="0" t="s">
        <v>112</v>
      </c>
      <c r="L7" s="0" t="n">
        <v>0</v>
      </c>
      <c r="M7" s="0" t="n">
        <v>1</v>
      </c>
      <c r="N7" s="0" t="n">
        <v>0</v>
      </c>
      <c r="O7" s="0" t="n">
        <v>1</v>
      </c>
      <c r="P7" s="0" t="n">
        <v>0</v>
      </c>
      <c r="Q7" s="0" t="n">
        <v>0</v>
      </c>
      <c r="R7" s="0" t="n">
        <v>1</v>
      </c>
      <c r="S7" s="0" t="n">
        <v>0</v>
      </c>
      <c r="T7" s="0" t="n">
        <v>0</v>
      </c>
      <c r="U7" s="0" t="n">
        <v>0</v>
      </c>
      <c r="V7" s="0" t="n">
        <v>0</v>
      </c>
      <c r="W7" s="0" t="n">
        <v>0</v>
      </c>
      <c r="X7" s="0" t="n">
        <v>0</v>
      </c>
      <c r="Y7" s="0" t="n">
        <v>0</v>
      </c>
      <c r="Z7" s="0" t="n">
        <v>0</v>
      </c>
      <c r="AA7" s="0" t="n">
        <v>0</v>
      </c>
      <c r="AB7" s="0" t="n">
        <v>0</v>
      </c>
      <c r="AC7" s="0" t="n">
        <v>1</v>
      </c>
      <c r="AD7" s="8" t="n">
        <v>6</v>
      </c>
      <c r="AE7" s="8" t="n">
        <v>42</v>
      </c>
      <c r="AF7" s="8" t="n">
        <v>3</v>
      </c>
      <c r="AG7" s="8" t="n">
        <v>15</v>
      </c>
      <c r="AH7" s="0" t="s">
        <v>113</v>
      </c>
      <c r="AI7" s="0" t="n">
        <v>0</v>
      </c>
      <c r="AJ7" s="0" t="n">
        <v>1</v>
      </c>
      <c r="AK7" s="0" t="n">
        <v>0</v>
      </c>
      <c r="AL7" s="0" t="n">
        <v>1</v>
      </c>
      <c r="AM7" s="0" t="n">
        <v>0</v>
      </c>
      <c r="AN7" s="0" t="n">
        <v>0</v>
      </c>
      <c r="AO7" s="0" t="n">
        <v>0</v>
      </c>
      <c r="AP7" s="0" t="n">
        <v>1</v>
      </c>
      <c r="AQ7" s="0" t="n">
        <v>0</v>
      </c>
      <c r="AR7" s="0" t="n">
        <v>1</v>
      </c>
      <c r="AS7" s="0" t="n">
        <v>1</v>
      </c>
      <c r="AT7" s="0" t="n">
        <f aca="false">SUM(AJ7:AS7)</f>
        <v>5</v>
      </c>
      <c r="AU7" s="0" t="n">
        <v>0</v>
      </c>
      <c r="AV7" s="0" t="n">
        <v>0</v>
      </c>
    </row>
    <row r="8" s="9" customFormat="true" ht="12.8" hidden="false" customHeight="false" outlineLevel="0" collapsed="false">
      <c r="A8" s="9" t="s">
        <v>151</v>
      </c>
      <c r="B8" s="9" t="n">
        <v>40</v>
      </c>
      <c r="C8" s="9" t="n">
        <v>9</v>
      </c>
      <c r="D8" s="9" t="n">
        <v>9</v>
      </c>
      <c r="E8" s="10" t="n">
        <v>44</v>
      </c>
      <c r="F8" s="10" t="n">
        <v>44</v>
      </c>
      <c r="G8" s="9" t="n">
        <v>0</v>
      </c>
      <c r="H8" s="9" t="n">
        <v>0</v>
      </c>
      <c r="I8" s="9" t="n">
        <v>0</v>
      </c>
      <c r="J8" s="9" t="n">
        <v>1</v>
      </c>
      <c r="K8" s="9" t="s">
        <v>152</v>
      </c>
      <c r="L8" s="9" t="n">
        <v>0</v>
      </c>
      <c r="M8" s="9" t="n">
        <v>0</v>
      </c>
      <c r="N8" s="9" t="n">
        <v>1</v>
      </c>
      <c r="O8" s="9" t="n">
        <v>1</v>
      </c>
      <c r="P8" s="9" t="n">
        <v>0</v>
      </c>
      <c r="Q8" s="9" t="n">
        <v>0</v>
      </c>
      <c r="R8" s="9" t="n">
        <v>1</v>
      </c>
      <c r="S8" s="9" t="n">
        <v>0</v>
      </c>
      <c r="T8" s="9" t="n">
        <v>0</v>
      </c>
      <c r="U8" s="9" t="n">
        <v>0</v>
      </c>
      <c r="V8" s="9" t="n">
        <v>0</v>
      </c>
      <c r="W8" s="9" t="n">
        <v>0</v>
      </c>
      <c r="X8" s="9" t="n">
        <v>0</v>
      </c>
      <c r="Y8" s="9" t="n">
        <v>0</v>
      </c>
      <c r="Z8" s="9" t="n">
        <v>0</v>
      </c>
      <c r="AA8" s="9" t="n">
        <v>1</v>
      </c>
      <c r="AB8" s="9" t="n">
        <v>0</v>
      </c>
      <c r="AC8" s="9" t="n">
        <v>0</v>
      </c>
      <c r="AD8" s="10" t="n">
        <v>12</v>
      </c>
      <c r="AE8" s="10" t="n">
        <v>252</v>
      </c>
      <c r="AF8" s="10" t="n">
        <v>1</v>
      </c>
      <c r="AG8" s="10" t="n">
        <v>10</v>
      </c>
      <c r="AH8" s="9" t="s">
        <v>153</v>
      </c>
      <c r="AI8" s="9" t="n">
        <v>1</v>
      </c>
      <c r="AJ8" s="9" t="n">
        <v>1</v>
      </c>
      <c r="AK8" s="9" t="n">
        <v>0</v>
      </c>
      <c r="AL8" s="9" t="n">
        <v>1</v>
      </c>
      <c r="AM8" s="9" t="n">
        <v>1</v>
      </c>
      <c r="AN8" s="9" t="n">
        <v>0</v>
      </c>
      <c r="AO8" s="9" t="n">
        <v>0</v>
      </c>
      <c r="AP8" s="9" t="n">
        <v>0</v>
      </c>
      <c r="AQ8" s="9" t="n">
        <v>0</v>
      </c>
      <c r="AR8" s="9" t="n">
        <v>1</v>
      </c>
      <c r="AS8" s="9" t="n">
        <v>1</v>
      </c>
      <c r="AT8" s="9" t="n">
        <f aca="false">SUM(AJ8:AS8)</f>
        <v>5</v>
      </c>
      <c r="AU8" s="9" t="n">
        <v>0</v>
      </c>
      <c r="AV8" s="9" t="n">
        <v>0</v>
      </c>
      <c r="AW8" s="9" t="s">
        <v>154</v>
      </c>
    </row>
    <row r="9" customFormat="false" ht="12.8" hidden="false" customHeight="false" outlineLevel="0" collapsed="false">
      <c r="A9" s="0" t="s">
        <v>155</v>
      </c>
      <c r="B9" s="0" t="n">
        <v>60</v>
      </c>
      <c r="C9" s="0" t="n">
        <v>6</v>
      </c>
      <c r="D9" s="0" t="n">
        <v>12</v>
      </c>
      <c r="E9" s="8" t="s">
        <v>123</v>
      </c>
      <c r="F9" s="8" t="s">
        <v>123</v>
      </c>
      <c r="G9" s="0" t="n">
        <v>0</v>
      </c>
      <c r="H9" s="0" t="n">
        <v>0</v>
      </c>
      <c r="I9" s="0" t="n">
        <v>0</v>
      </c>
      <c r="J9" s="0" t="n">
        <v>1</v>
      </c>
      <c r="K9" s="0" t="s">
        <v>156</v>
      </c>
      <c r="L9" s="0" t="n">
        <v>0</v>
      </c>
      <c r="M9" s="0" t="n">
        <v>1</v>
      </c>
      <c r="N9" s="0" t="n">
        <v>0</v>
      </c>
      <c r="O9" s="0" t="n">
        <v>1</v>
      </c>
      <c r="P9" s="0" t="n">
        <v>0</v>
      </c>
      <c r="Q9" s="0" t="n">
        <v>0</v>
      </c>
      <c r="R9" s="0" t="n">
        <v>1</v>
      </c>
      <c r="S9" s="0" t="n">
        <v>0</v>
      </c>
      <c r="T9" s="0" t="n">
        <v>0</v>
      </c>
      <c r="U9" s="0" t="n">
        <v>0</v>
      </c>
      <c r="V9" s="0" t="n">
        <v>0</v>
      </c>
      <c r="W9" s="0" t="n">
        <v>0</v>
      </c>
      <c r="X9" s="0" t="n">
        <v>0</v>
      </c>
      <c r="Y9" s="0" t="n">
        <v>0</v>
      </c>
      <c r="Z9" s="0" t="n">
        <v>1</v>
      </c>
      <c r="AA9" s="0" t="n">
        <v>0</v>
      </c>
      <c r="AB9" s="0" t="n">
        <v>0</v>
      </c>
      <c r="AC9" s="0" t="n">
        <v>0</v>
      </c>
      <c r="AD9" s="8" t="n">
        <v>12</v>
      </c>
      <c r="AE9" s="8" t="n">
        <v>140</v>
      </c>
      <c r="AF9" s="8" t="s">
        <v>92</v>
      </c>
      <c r="AG9" s="8" t="s">
        <v>52</v>
      </c>
      <c r="AH9" s="0" t="s">
        <v>157</v>
      </c>
      <c r="AI9" s="0" t="n">
        <v>1</v>
      </c>
      <c r="AJ9" s="0" t="n">
        <v>1</v>
      </c>
      <c r="AK9" s="0" t="n">
        <v>0</v>
      </c>
      <c r="AL9" s="0" t="n">
        <v>1</v>
      </c>
      <c r="AM9" s="0" t="n">
        <v>1</v>
      </c>
      <c r="AN9" s="0" t="n">
        <v>0</v>
      </c>
      <c r="AO9" s="0" t="n">
        <v>0</v>
      </c>
      <c r="AP9" s="0" t="n">
        <v>1</v>
      </c>
      <c r="AQ9" s="0" t="n">
        <v>0</v>
      </c>
      <c r="AR9" s="0" t="n">
        <v>1</v>
      </c>
      <c r="AS9" s="0" t="n">
        <v>1</v>
      </c>
      <c r="AT9" s="0" t="n">
        <f aca="false">SUM(AJ9:AS9)</f>
        <v>6</v>
      </c>
      <c r="AU9" s="0" t="n">
        <v>0</v>
      </c>
      <c r="AV9" s="0" t="n">
        <v>0</v>
      </c>
    </row>
    <row r="10" s="1" customFormat="true" ht="12.8" hidden="false" customHeight="false" outlineLevel="0" collapsed="false">
      <c r="A10" s="1" t="s">
        <v>160</v>
      </c>
      <c r="B10" s="1" t="n">
        <v>40</v>
      </c>
      <c r="C10" s="1" t="n">
        <v>6</v>
      </c>
      <c r="D10" s="1" t="n">
        <v>10</v>
      </c>
      <c r="E10" s="12" t="s">
        <v>161</v>
      </c>
      <c r="F10" s="12" t="n">
        <f aca="false">(23 + 24.2) / 2</f>
        <v>23.6</v>
      </c>
      <c r="G10" s="1" t="n">
        <v>0</v>
      </c>
      <c r="H10" s="1" t="n">
        <v>0</v>
      </c>
      <c r="I10" s="1" t="n">
        <v>1</v>
      </c>
      <c r="J10" s="1" t="n">
        <v>0</v>
      </c>
      <c r="K10" s="1" t="s">
        <v>162</v>
      </c>
      <c r="L10" s="1" t="n">
        <v>0</v>
      </c>
      <c r="M10" s="1" t="n">
        <v>1</v>
      </c>
      <c r="N10" s="1" t="n">
        <v>0</v>
      </c>
      <c r="O10" s="1" t="n">
        <v>1</v>
      </c>
      <c r="P10" s="1" t="n">
        <v>0</v>
      </c>
      <c r="Q10" s="1" t="n">
        <v>1</v>
      </c>
      <c r="R10" s="1" t="n">
        <v>0</v>
      </c>
      <c r="S10" s="1" t="n">
        <v>0</v>
      </c>
      <c r="T10" s="1" t="n">
        <v>1</v>
      </c>
      <c r="U10" s="1" t="n">
        <v>0</v>
      </c>
      <c r="V10" s="1" t="n">
        <v>0</v>
      </c>
      <c r="W10" s="1" t="n">
        <v>0</v>
      </c>
      <c r="X10" s="1" t="n">
        <v>0</v>
      </c>
      <c r="Y10" s="1" t="n">
        <v>0</v>
      </c>
      <c r="Z10" s="1" t="n">
        <v>0</v>
      </c>
      <c r="AA10" s="1" t="n">
        <v>0</v>
      </c>
      <c r="AB10" s="1" t="n">
        <v>0</v>
      </c>
      <c r="AC10" s="1" t="n">
        <v>1</v>
      </c>
      <c r="AD10" s="12" t="n">
        <v>6</v>
      </c>
      <c r="AE10" s="12" t="n">
        <v>12</v>
      </c>
      <c r="AF10" s="12" t="s">
        <v>116</v>
      </c>
      <c r="AG10" s="12" t="s">
        <v>117</v>
      </c>
      <c r="AI10" s="1" t="n">
        <v>1</v>
      </c>
      <c r="AJ10" s="1" t="n">
        <v>1</v>
      </c>
      <c r="AK10" s="1" t="n">
        <v>0</v>
      </c>
      <c r="AL10" s="1" t="n">
        <v>1</v>
      </c>
      <c r="AM10" s="1" t="n">
        <v>0</v>
      </c>
      <c r="AN10" s="1" t="n">
        <v>0</v>
      </c>
      <c r="AO10" s="1" t="n">
        <v>0</v>
      </c>
      <c r="AP10" s="1" t="n">
        <v>1</v>
      </c>
      <c r="AQ10" s="1" t="n">
        <v>0</v>
      </c>
      <c r="AR10" s="1" t="n">
        <v>1</v>
      </c>
      <c r="AS10" s="1" t="n">
        <v>1</v>
      </c>
      <c r="AT10" s="1" t="n">
        <f aca="false">SUM(AJ10:AS10)</f>
        <v>5</v>
      </c>
      <c r="AU10" s="1" t="n">
        <v>0</v>
      </c>
      <c r="AV10" s="1" t="s">
        <v>163</v>
      </c>
    </row>
    <row r="12" s="2" customFormat="true" ht="12.8" hidden="false" customHeight="false" outlineLevel="0" collapsed="false">
      <c r="A12" s="2" t="s">
        <v>164</v>
      </c>
      <c r="AT12" s="13" t="n">
        <f aca="false">AVERAGE(AT2:AT10)</f>
        <v>6.22222222222222</v>
      </c>
    </row>
    <row r="13" s="2" customFormat="true" ht="12.8" hidden="false" customHeight="false" outlineLevel="0" collapsed="false">
      <c r="A13" s="2" t="s">
        <v>165</v>
      </c>
      <c r="AT13" s="13" t="n">
        <f aca="false">STDEV(AT2:AT10)</f>
        <v>1.092906420717</v>
      </c>
    </row>
    <row r="14" s="2" customFormat="true" ht="12.8" hidden="false" customHeight="false" outlineLevel="0" collapsed="false">
      <c r="A14" s="2" t="s">
        <v>166</v>
      </c>
      <c r="B14" s="2" t="n">
        <f aca="false">SUM(B2:B10)</f>
        <v>417</v>
      </c>
    </row>
  </sheetData>
  <autoFilter ref="A1:AW10"/>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2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0</v>
      </c>
      <c r="B1" s="1" t="s">
        <v>1</v>
      </c>
      <c r="C1" s="1" t="s">
        <v>2</v>
      </c>
      <c r="D1" s="1" t="s">
        <v>3</v>
      </c>
      <c r="E1" s="1" t="s">
        <v>4</v>
      </c>
      <c r="F1" s="2" t="s">
        <v>5</v>
      </c>
      <c r="G1" s="2" t="s">
        <v>6</v>
      </c>
      <c r="H1" s="2" t="s">
        <v>7</v>
      </c>
      <c r="I1" s="2" t="s">
        <v>8</v>
      </c>
      <c r="J1" s="2" t="s">
        <v>9</v>
      </c>
      <c r="K1" s="1" t="s">
        <v>10</v>
      </c>
      <c r="L1" s="2" t="s">
        <v>11</v>
      </c>
      <c r="M1" s="2" t="s">
        <v>12</v>
      </c>
      <c r="N1" s="2" t="s">
        <v>13</v>
      </c>
      <c r="O1" s="1" t="s">
        <v>14</v>
      </c>
      <c r="P1" s="2" t="s">
        <v>15</v>
      </c>
      <c r="Q1" s="2" t="s">
        <v>16</v>
      </c>
      <c r="R1" s="2" t="s">
        <v>17</v>
      </c>
      <c r="S1" s="2" t="s">
        <v>18</v>
      </c>
      <c r="T1" s="2" t="s">
        <v>19</v>
      </c>
      <c r="U1" s="3" t="s">
        <v>20</v>
      </c>
      <c r="V1" s="3" t="s">
        <v>21</v>
      </c>
      <c r="W1" s="3" t="s">
        <v>22</v>
      </c>
      <c r="X1" s="3" t="s">
        <v>23</v>
      </c>
      <c r="Y1" s="3" t="s">
        <v>24</v>
      </c>
      <c r="Z1" s="3" t="s">
        <v>25</v>
      </c>
      <c r="AA1" s="3" t="s">
        <v>26</v>
      </c>
      <c r="AB1" s="3" t="s">
        <v>27</v>
      </c>
      <c r="AC1" s="3"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2" t="s">
        <v>45</v>
      </c>
      <c r="AU1" s="1" t="s">
        <v>46</v>
      </c>
      <c r="AV1" s="1" t="s">
        <v>47</v>
      </c>
      <c r="AW1" s="1" t="s">
        <v>48</v>
      </c>
    </row>
    <row r="2" customFormat="false" ht="12.8" hidden="false" customHeight="false" outlineLevel="0" collapsed="false">
      <c r="A2" s="0" t="s">
        <v>49</v>
      </c>
      <c r="B2" s="0" t="n">
        <v>45</v>
      </c>
      <c r="C2" s="0" t="n">
        <v>0</v>
      </c>
      <c r="D2" s="0" t="n">
        <v>0</v>
      </c>
      <c r="E2" s="8" t="n">
        <v>26</v>
      </c>
      <c r="F2" s="8" t="n">
        <v>26</v>
      </c>
      <c r="G2" s="0" t="n">
        <v>0</v>
      </c>
      <c r="H2" s="0" t="n">
        <v>0</v>
      </c>
      <c r="I2" s="0" t="n">
        <v>0</v>
      </c>
      <c r="J2" s="0" t="n">
        <v>1</v>
      </c>
      <c r="K2" s="0" t="s">
        <v>50</v>
      </c>
      <c r="L2" s="0" t="n">
        <v>1</v>
      </c>
      <c r="M2" s="0" t="n">
        <v>0</v>
      </c>
      <c r="N2" s="0" t="n">
        <v>0</v>
      </c>
      <c r="P2" s="0" t="n">
        <v>0</v>
      </c>
      <c r="Q2" s="0" t="n">
        <v>0</v>
      </c>
      <c r="R2" s="0" t="n">
        <v>1</v>
      </c>
      <c r="S2" s="0" t="n">
        <v>0</v>
      </c>
      <c r="T2" s="0" t="n">
        <v>0</v>
      </c>
      <c r="U2" s="0" t="n">
        <v>0</v>
      </c>
      <c r="V2" s="0" t="n">
        <v>0</v>
      </c>
      <c r="W2" s="0" t="n">
        <v>0</v>
      </c>
      <c r="X2" s="0" t="n">
        <v>0</v>
      </c>
      <c r="Y2" s="0" t="n">
        <v>0</v>
      </c>
      <c r="Z2" s="0" t="n">
        <v>0</v>
      </c>
      <c r="AA2" s="0" t="n">
        <v>0</v>
      </c>
      <c r="AB2" s="0" t="n">
        <v>0</v>
      </c>
      <c r="AC2" s="0" t="n">
        <v>1</v>
      </c>
      <c r="AD2" s="8" t="n">
        <v>8</v>
      </c>
      <c r="AE2" s="8" t="n">
        <v>32</v>
      </c>
      <c r="AF2" s="8" t="s">
        <v>51</v>
      </c>
      <c r="AG2" s="8" t="s">
        <v>52</v>
      </c>
      <c r="AH2" s="0" t="s">
        <v>53</v>
      </c>
      <c r="AI2" s="0" t="n">
        <v>0</v>
      </c>
      <c r="AJ2" s="0" t="n">
        <v>1</v>
      </c>
      <c r="AK2" s="0" t="n">
        <v>0</v>
      </c>
      <c r="AL2" s="0" t="n">
        <v>1</v>
      </c>
      <c r="AM2" s="0" t="n">
        <v>1</v>
      </c>
      <c r="AN2" s="0" t="n">
        <v>0</v>
      </c>
      <c r="AO2" s="0" t="n">
        <v>0</v>
      </c>
      <c r="AP2" s="0" t="n">
        <v>1</v>
      </c>
      <c r="AQ2" s="0" t="n">
        <v>0</v>
      </c>
      <c r="AR2" s="0" t="n">
        <v>0</v>
      </c>
      <c r="AS2" s="0" t="n">
        <v>1</v>
      </c>
      <c r="AT2" s="0" t="n">
        <f aca="false">SUM(AJ2:AS2)</f>
        <v>5</v>
      </c>
      <c r="AU2" s="0" t="n">
        <v>0</v>
      </c>
      <c r="AV2" s="0" t="n">
        <v>0</v>
      </c>
    </row>
    <row r="3" customFormat="false" ht="12.8" hidden="false" customHeight="false" outlineLevel="0" collapsed="false">
      <c r="A3" s="0" t="s">
        <v>54</v>
      </c>
      <c r="B3" s="0" t="n">
        <v>16</v>
      </c>
      <c r="C3" s="0" t="n">
        <v>0</v>
      </c>
      <c r="D3" s="0" t="n">
        <v>0</v>
      </c>
      <c r="E3" s="8" t="n">
        <v>23</v>
      </c>
      <c r="F3" s="8" t="n">
        <v>23</v>
      </c>
      <c r="G3" s="0" t="n">
        <v>0</v>
      </c>
      <c r="H3" s="0" t="n">
        <v>1</v>
      </c>
      <c r="I3" s="0" t="n">
        <v>0</v>
      </c>
      <c r="J3" s="0" t="n">
        <v>0</v>
      </c>
      <c r="K3" s="0" t="s">
        <v>55</v>
      </c>
      <c r="L3" s="0" t="n">
        <v>1</v>
      </c>
      <c r="M3" s="0" t="n">
        <v>0</v>
      </c>
      <c r="N3" s="0" t="n">
        <v>0</v>
      </c>
      <c r="P3" s="0" t="n">
        <v>1</v>
      </c>
      <c r="Q3" s="0" t="n">
        <v>0</v>
      </c>
      <c r="R3" s="0" t="n">
        <v>0</v>
      </c>
      <c r="S3" s="0" t="n">
        <v>0</v>
      </c>
      <c r="T3" s="0" t="n">
        <v>0</v>
      </c>
      <c r="U3" s="0" t="n">
        <v>1</v>
      </c>
      <c r="V3" s="0" t="n">
        <v>0</v>
      </c>
      <c r="W3" s="0" t="n">
        <v>0</v>
      </c>
      <c r="X3" s="0" t="n">
        <v>0</v>
      </c>
      <c r="Y3" s="0" t="n">
        <v>0</v>
      </c>
      <c r="Z3" s="0" t="n">
        <v>0</v>
      </c>
      <c r="AA3" s="0" t="n">
        <v>0</v>
      </c>
      <c r="AB3" s="0" t="n">
        <v>0</v>
      </c>
      <c r="AC3" s="0" t="n">
        <v>0</v>
      </c>
      <c r="AD3" s="8" t="n">
        <v>5</v>
      </c>
      <c r="AE3" s="8" t="n">
        <v>10</v>
      </c>
      <c r="AF3" s="8" t="n">
        <v>4</v>
      </c>
      <c r="AG3" s="8" t="n">
        <v>8</v>
      </c>
      <c r="AI3" s="0" t="n">
        <v>1</v>
      </c>
      <c r="AJ3" s="0" t="n">
        <v>1</v>
      </c>
      <c r="AK3" s="0" t="n">
        <v>0</v>
      </c>
      <c r="AL3" s="0" t="n">
        <v>1</v>
      </c>
      <c r="AM3" s="0" t="n">
        <v>0</v>
      </c>
      <c r="AN3" s="0" t="n">
        <v>0</v>
      </c>
      <c r="AO3" s="0" t="n">
        <v>0</v>
      </c>
      <c r="AP3" s="0" t="n">
        <v>1</v>
      </c>
      <c r="AQ3" s="0" t="n">
        <v>1</v>
      </c>
      <c r="AR3" s="0" t="n">
        <v>1</v>
      </c>
      <c r="AS3" s="0" t="n">
        <v>1</v>
      </c>
      <c r="AT3" s="0" t="n">
        <f aca="false">SUM(AJ3:AS3)</f>
        <v>6</v>
      </c>
      <c r="AU3" s="0" t="n">
        <v>0</v>
      </c>
      <c r="AV3" s="0" t="n">
        <v>0</v>
      </c>
    </row>
    <row r="4" customFormat="false" ht="12.8" hidden="false" customHeight="false" outlineLevel="0" collapsed="false">
      <c r="A4" s="0" t="s">
        <v>56</v>
      </c>
      <c r="B4" s="0" t="n">
        <v>33</v>
      </c>
      <c r="C4" s="0" t="n">
        <v>3</v>
      </c>
      <c r="D4" s="0" t="n">
        <v>17</v>
      </c>
      <c r="E4" s="8" t="n">
        <v>22.8</v>
      </c>
      <c r="F4" s="8" t="n">
        <v>22.8</v>
      </c>
      <c r="G4" s="0" t="n">
        <v>0</v>
      </c>
      <c r="H4" s="0" t="n">
        <v>1</v>
      </c>
      <c r="I4" s="0" t="n">
        <v>0</v>
      </c>
      <c r="J4" s="0" t="n">
        <v>0</v>
      </c>
      <c r="K4" s="0" t="s">
        <v>57</v>
      </c>
      <c r="L4" s="0" t="n">
        <v>1</v>
      </c>
      <c r="M4" s="0" t="n">
        <v>0</v>
      </c>
      <c r="N4" s="0" t="n">
        <v>0</v>
      </c>
      <c r="P4" s="0" t="n">
        <v>1</v>
      </c>
      <c r="Q4" s="0" t="n">
        <v>0</v>
      </c>
      <c r="R4" s="0" t="n">
        <v>0</v>
      </c>
      <c r="S4" s="0" t="n">
        <v>0</v>
      </c>
      <c r="T4" s="0" t="n">
        <v>0</v>
      </c>
      <c r="U4" s="0" t="n">
        <v>1</v>
      </c>
      <c r="V4" s="0" t="n">
        <v>0</v>
      </c>
      <c r="W4" s="0" t="n">
        <v>0</v>
      </c>
      <c r="X4" s="0" t="n">
        <v>0</v>
      </c>
      <c r="Y4" s="0" t="n">
        <v>0</v>
      </c>
      <c r="Z4" s="0" t="n">
        <v>0</v>
      </c>
      <c r="AA4" s="0" t="n">
        <v>0</v>
      </c>
      <c r="AB4" s="0" t="n">
        <v>0</v>
      </c>
      <c r="AC4" s="0" t="n">
        <v>1</v>
      </c>
      <c r="AD4" s="8" t="n">
        <v>10</v>
      </c>
      <c r="AE4" s="8" t="n">
        <v>30</v>
      </c>
      <c r="AF4" s="8" t="s">
        <v>58</v>
      </c>
      <c r="AG4" s="8" t="n">
        <v>6</v>
      </c>
      <c r="AI4" s="0" t="n">
        <v>0</v>
      </c>
      <c r="AJ4" s="0" t="n">
        <v>1</v>
      </c>
      <c r="AK4" s="0" t="n">
        <v>0</v>
      </c>
      <c r="AL4" s="0" t="n">
        <v>0</v>
      </c>
      <c r="AM4" s="0" t="n">
        <v>0</v>
      </c>
      <c r="AN4" s="0" t="n">
        <v>0</v>
      </c>
      <c r="AO4" s="0" t="n">
        <v>0</v>
      </c>
      <c r="AP4" s="0" t="n">
        <v>1</v>
      </c>
      <c r="AQ4" s="0" t="n">
        <v>0</v>
      </c>
      <c r="AR4" s="0" t="n">
        <v>1</v>
      </c>
      <c r="AS4" s="0" t="n">
        <v>1</v>
      </c>
      <c r="AT4" s="0" t="n">
        <f aca="false">SUM(AJ4:AS4)</f>
        <v>4</v>
      </c>
      <c r="AU4" s="0" t="n">
        <v>0</v>
      </c>
      <c r="AV4" s="0" t="n">
        <v>0</v>
      </c>
    </row>
    <row r="5" customFormat="false" ht="12.8" hidden="false" customHeight="false" outlineLevel="0" collapsed="false">
      <c r="A5" s="0" t="s">
        <v>65</v>
      </c>
      <c r="B5" s="0" t="n">
        <v>49</v>
      </c>
      <c r="C5" s="0" t="n">
        <v>2</v>
      </c>
      <c r="D5" s="0" t="n">
        <v>0</v>
      </c>
      <c r="E5" s="8" t="n">
        <v>20.5</v>
      </c>
      <c r="F5" s="8" t="n">
        <v>20.5</v>
      </c>
      <c r="G5" s="0" t="n">
        <v>0</v>
      </c>
      <c r="H5" s="0" t="n">
        <v>1</v>
      </c>
      <c r="I5" s="0" t="n">
        <v>0</v>
      </c>
      <c r="J5" s="0" t="n">
        <v>0</v>
      </c>
      <c r="K5" s="0" t="s">
        <v>66</v>
      </c>
      <c r="L5" s="0" t="n">
        <v>1</v>
      </c>
      <c r="M5" s="0" t="n">
        <v>0</v>
      </c>
      <c r="N5" s="0" t="n">
        <v>0</v>
      </c>
      <c r="P5" s="0" t="n">
        <v>1</v>
      </c>
      <c r="Q5" s="0" t="n">
        <v>0</v>
      </c>
      <c r="R5" s="0" t="n">
        <v>0</v>
      </c>
      <c r="S5" s="0" t="n">
        <v>0</v>
      </c>
      <c r="T5" s="0" t="n">
        <v>0</v>
      </c>
      <c r="U5" s="0" t="n">
        <v>0</v>
      </c>
      <c r="V5" s="0" t="n">
        <v>0</v>
      </c>
      <c r="W5" s="0" t="n">
        <v>0</v>
      </c>
      <c r="X5" s="0" t="n">
        <v>0</v>
      </c>
      <c r="Y5" s="0" t="n">
        <v>0</v>
      </c>
      <c r="Z5" s="0" t="n">
        <v>0</v>
      </c>
      <c r="AA5" s="0" t="n">
        <v>0</v>
      </c>
      <c r="AB5" s="0" t="n">
        <v>0</v>
      </c>
      <c r="AC5" s="0" t="n">
        <v>1</v>
      </c>
      <c r="AD5" s="8" t="n">
        <v>6</v>
      </c>
      <c r="AE5" s="8" t="n">
        <v>12</v>
      </c>
      <c r="AF5" s="8" t="n">
        <v>5</v>
      </c>
      <c r="AG5" s="8" t="n">
        <v>8</v>
      </c>
      <c r="AI5" s="0" t="n">
        <v>0</v>
      </c>
      <c r="AJ5" s="0" t="n">
        <v>1</v>
      </c>
      <c r="AK5" s="0" t="n">
        <v>1</v>
      </c>
      <c r="AL5" s="0" t="n">
        <v>1</v>
      </c>
      <c r="AM5" s="0" t="n">
        <v>1</v>
      </c>
      <c r="AN5" s="0" t="n">
        <v>0</v>
      </c>
      <c r="AO5" s="0" t="n">
        <v>0</v>
      </c>
      <c r="AP5" s="0" t="n">
        <v>1</v>
      </c>
      <c r="AQ5" s="0" t="n">
        <v>0</v>
      </c>
      <c r="AR5" s="0" t="n">
        <v>1</v>
      </c>
      <c r="AS5" s="0" t="n">
        <v>1</v>
      </c>
      <c r="AT5" s="0" t="n">
        <f aca="false">SUM(AJ5:AS5)</f>
        <v>7</v>
      </c>
      <c r="AU5" s="0" t="n">
        <v>0</v>
      </c>
      <c r="AV5" s="0" t="n">
        <v>0</v>
      </c>
    </row>
    <row r="6" customFormat="false" ht="12.8" hidden="false" customHeight="false" outlineLevel="0" collapsed="false">
      <c r="A6" s="0" t="s">
        <v>79</v>
      </c>
      <c r="B6" s="0" t="n">
        <v>18</v>
      </c>
      <c r="C6" s="0" t="n">
        <v>0</v>
      </c>
      <c r="D6" s="0" t="n">
        <v>0</v>
      </c>
      <c r="E6" s="8" t="n">
        <v>23</v>
      </c>
      <c r="F6" s="8" t="n">
        <v>23</v>
      </c>
      <c r="G6" s="0" t="n">
        <v>0</v>
      </c>
      <c r="H6" s="0" t="n">
        <v>0</v>
      </c>
      <c r="I6" s="0" t="n">
        <v>0</v>
      </c>
      <c r="J6" s="0" t="n">
        <v>1</v>
      </c>
      <c r="K6" s="0" t="s">
        <v>80</v>
      </c>
      <c r="L6" s="0" t="n">
        <v>1</v>
      </c>
      <c r="M6" s="0" t="n">
        <v>0</v>
      </c>
      <c r="N6" s="0" t="n">
        <v>0</v>
      </c>
      <c r="P6" s="0" t="n">
        <v>0</v>
      </c>
      <c r="Q6" s="0" t="n">
        <v>1</v>
      </c>
      <c r="R6" s="0" t="n">
        <v>0</v>
      </c>
      <c r="S6" s="0" t="n">
        <v>0</v>
      </c>
      <c r="T6" s="0" t="n">
        <v>0</v>
      </c>
      <c r="U6" s="0" t="n">
        <v>0</v>
      </c>
      <c r="V6" s="0" t="n">
        <v>0</v>
      </c>
      <c r="W6" s="0" t="n">
        <v>0</v>
      </c>
      <c r="X6" s="0" t="n">
        <v>0</v>
      </c>
      <c r="Y6" s="0" t="n">
        <v>0</v>
      </c>
      <c r="Z6" s="0" t="n">
        <v>0</v>
      </c>
      <c r="AA6" s="0" t="n">
        <v>0</v>
      </c>
      <c r="AB6" s="0" t="n">
        <v>0</v>
      </c>
      <c r="AC6" s="0" t="n">
        <v>1</v>
      </c>
      <c r="AD6" s="8" t="n">
        <v>7</v>
      </c>
      <c r="AE6" s="8" t="n">
        <v>18</v>
      </c>
      <c r="AF6" s="8" t="n">
        <v>6</v>
      </c>
      <c r="AG6" s="8" t="n">
        <v>6</v>
      </c>
      <c r="AI6" s="0" t="n">
        <v>0</v>
      </c>
      <c r="AJ6" s="0" t="n">
        <v>1</v>
      </c>
      <c r="AK6" s="0" t="n">
        <v>0</v>
      </c>
      <c r="AL6" s="0" t="n">
        <v>1</v>
      </c>
      <c r="AM6" s="0" t="n">
        <v>0</v>
      </c>
      <c r="AN6" s="0" t="n">
        <v>0</v>
      </c>
      <c r="AO6" s="0" t="n">
        <v>0</v>
      </c>
      <c r="AP6" s="0" t="n">
        <v>1</v>
      </c>
      <c r="AQ6" s="0" t="n">
        <v>0</v>
      </c>
      <c r="AR6" s="0" t="n">
        <v>0</v>
      </c>
      <c r="AS6" s="0" t="n">
        <v>1</v>
      </c>
      <c r="AT6" s="0" t="n">
        <f aca="false">SUM(AJ6:AS6)</f>
        <v>4</v>
      </c>
      <c r="AU6" s="0" t="n">
        <v>0</v>
      </c>
      <c r="AV6" s="0" t="s">
        <v>81</v>
      </c>
    </row>
    <row r="7" customFormat="false" ht="12.8" hidden="false" customHeight="false" outlineLevel="0" collapsed="false">
      <c r="A7" s="0" t="s">
        <v>82</v>
      </c>
      <c r="B7" s="0" t="n">
        <v>30</v>
      </c>
      <c r="C7" s="0" t="n">
        <v>2</v>
      </c>
      <c r="D7" s="0" t="n">
        <v>0</v>
      </c>
      <c r="E7" s="8" t="n">
        <v>23.2</v>
      </c>
      <c r="F7" s="8" t="n">
        <v>23.2</v>
      </c>
      <c r="G7" s="0" t="n">
        <v>0</v>
      </c>
      <c r="H7" s="0" t="n">
        <v>0</v>
      </c>
      <c r="I7" s="0" t="n">
        <v>1</v>
      </c>
      <c r="J7" s="0" t="n">
        <v>0</v>
      </c>
      <c r="K7" s="0" t="s">
        <v>83</v>
      </c>
      <c r="L7" s="0" t="n">
        <v>1</v>
      </c>
      <c r="M7" s="0" t="n">
        <v>0</v>
      </c>
      <c r="N7" s="0" t="n">
        <v>0</v>
      </c>
      <c r="P7" s="0" t="n">
        <v>0</v>
      </c>
      <c r="Q7" s="0" t="n">
        <v>0</v>
      </c>
      <c r="R7" s="0" t="n">
        <v>0</v>
      </c>
      <c r="S7" s="0" t="n">
        <v>0</v>
      </c>
      <c r="T7" s="0" t="n">
        <v>1</v>
      </c>
      <c r="U7" s="0" t="n">
        <v>0</v>
      </c>
      <c r="V7" s="0" t="n">
        <v>1</v>
      </c>
      <c r="W7" s="0" t="n">
        <v>0</v>
      </c>
      <c r="X7" s="0" t="n">
        <v>0</v>
      </c>
      <c r="Y7" s="0" t="n">
        <v>0</v>
      </c>
      <c r="Z7" s="0" t="n">
        <v>0</v>
      </c>
      <c r="AA7" s="0" t="n">
        <v>0</v>
      </c>
      <c r="AB7" s="0" t="n">
        <v>0</v>
      </c>
      <c r="AC7" s="0" t="n">
        <v>0</v>
      </c>
      <c r="AD7" s="8" t="n">
        <v>5</v>
      </c>
      <c r="AE7" s="8" t="n">
        <v>9</v>
      </c>
      <c r="AF7" s="8" t="s">
        <v>84</v>
      </c>
      <c r="AG7" s="8" t="n">
        <v>6</v>
      </c>
      <c r="AH7" s="0" t="s">
        <v>85</v>
      </c>
      <c r="AI7" s="0" t="n">
        <v>0</v>
      </c>
      <c r="AJ7" s="0" t="n">
        <v>1</v>
      </c>
      <c r="AK7" s="0" t="n">
        <v>0</v>
      </c>
      <c r="AL7" s="0" t="n">
        <v>1</v>
      </c>
      <c r="AM7" s="0" t="n">
        <v>1</v>
      </c>
      <c r="AN7" s="0" t="n">
        <v>0</v>
      </c>
      <c r="AO7" s="0" t="n">
        <v>0</v>
      </c>
      <c r="AP7" s="0" t="n">
        <v>1</v>
      </c>
      <c r="AQ7" s="0" t="n">
        <v>0</v>
      </c>
      <c r="AR7" s="0" t="n">
        <v>1</v>
      </c>
      <c r="AS7" s="0" t="n">
        <v>1</v>
      </c>
      <c r="AT7" s="0" t="n">
        <f aca="false">SUM(AJ7:AS7)</f>
        <v>6</v>
      </c>
      <c r="AU7" s="0" t="n">
        <v>0</v>
      </c>
      <c r="AV7" s="0" t="s">
        <v>86</v>
      </c>
    </row>
    <row r="8" customFormat="false" ht="12.8" hidden="false" customHeight="false" outlineLevel="0" collapsed="false">
      <c r="A8" s="0" t="s">
        <v>87</v>
      </c>
      <c r="B8" s="0" t="n">
        <v>6</v>
      </c>
      <c r="C8" s="0" t="n">
        <v>0</v>
      </c>
      <c r="D8" s="0" t="n">
        <v>0</v>
      </c>
      <c r="E8" s="8" t="n">
        <v>24</v>
      </c>
      <c r="F8" s="8" t="n">
        <v>24</v>
      </c>
      <c r="G8" s="0" t="n">
        <v>0</v>
      </c>
      <c r="H8" s="0" t="n">
        <v>1</v>
      </c>
      <c r="I8" s="0" t="n">
        <v>0</v>
      </c>
      <c r="J8" s="0" t="n">
        <v>0</v>
      </c>
      <c r="K8" s="0" t="s">
        <v>88</v>
      </c>
      <c r="L8" s="0" t="n">
        <v>1</v>
      </c>
      <c r="M8" s="0" t="n">
        <v>0</v>
      </c>
      <c r="N8" s="0" t="n">
        <v>0</v>
      </c>
      <c r="P8" s="0" t="n">
        <v>0</v>
      </c>
      <c r="Q8" s="0" t="n">
        <v>1</v>
      </c>
      <c r="R8" s="0" t="n">
        <v>0</v>
      </c>
      <c r="S8" s="0" t="n">
        <v>0</v>
      </c>
      <c r="T8" s="0" t="n">
        <v>0</v>
      </c>
      <c r="U8" s="0" t="n">
        <v>1</v>
      </c>
      <c r="V8" s="0" t="n">
        <v>0</v>
      </c>
      <c r="W8" s="0" t="n">
        <v>0</v>
      </c>
      <c r="X8" s="0" t="n">
        <v>0</v>
      </c>
      <c r="Y8" s="0" t="n">
        <v>0</v>
      </c>
      <c r="Z8" s="0" t="n">
        <v>0</v>
      </c>
      <c r="AA8" s="0" t="n">
        <v>0</v>
      </c>
      <c r="AB8" s="0" t="n">
        <v>0</v>
      </c>
      <c r="AC8" s="0" t="n">
        <v>0</v>
      </c>
      <c r="AD8" s="8" t="n">
        <v>8</v>
      </c>
      <c r="AE8" s="8" t="n">
        <v>24</v>
      </c>
      <c r="AF8" s="8" t="n">
        <v>4</v>
      </c>
      <c r="AG8" s="8" t="s">
        <v>89</v>
      </c>
      <c r="AI8" s="0" t="n">
        <v>1</v>
      </c>
      <c r="AJ8" s="0" t="n">
        <v>1</v>
      </c>
      <c r="AK8" s="0" t="n">
        <v>0</v>
      </c>
      <c r="AL8" s="0" t="n">
        <v>1</v>
      </c>
      <c r="AM8" s="0" t="n">
        <v>0</v>
      </c>
      <c r="AN8" s="0" t="n">
        <v>0</v>
      </c>
      <c r="AO8" s="0" t="n">
        <v>0</v>
      </c>
      <c r="AP8" s="0" t="n">
        <v>1</v>
      </c>
      <c r="AQ8" s="0" t="n">
        <v>0</v>
      </c>
      <c r="AR8" s="0" t="n">
        <v>0</v>
      </c>
      <c r="AS8" s="0" t="n">
        <v>1</v>
      </c>
      <c r="AT8" s="0" t="n">
        <f aca="false">SUM(AJ8:AS8)</f>
        <v>4</v>
      </c>
      <c r="AU8" s="0" t="n">
        <v>0</v>
      </c>
      <c r="AV8" s="0" t="n">
        <v>0</v>
      </c>
    </row>
    <row r="9" customFormat="false" ht="12.8" hidden="false" customHeight="false" outlineLevel="0" collapsed="false">
      <c r="A9" s="0" t="s">
        <v>90</v>
      </c>
      <c r="B9" s="0" t="n">
        <v>43</v>
      </c>
      <c r="C9" s="0" t="n">
        <v>2</v>
      </c>
      <c r="D9" s="0" t="n">
        <v>20</v>
      </c>
      <c r="E9" s="8" t="n">
        <v>23.9</v>
      </c>
      <c r="F9" s="8" t="n">
        <v>23.9</v>
      </c>
      <c r="G9" s="0" t="n">
        <v>0</v>
      </c>
      <c r="H9" s="0" t="n">
        <v>1</v>
      </c>
      <c r="I9" s="0" t="n">
        <v>0</v>
      </c>
      <c r="J9" s="0" t="n">
        <v>0</v>
      </c>
      <c r="K9" s="0" t="s">
        <v>91</v>
      </c>
      <c r="L9" s="0" t="n">
        <v>1</v>
      </c>
      <c r="M9" s="0" t="n">
        <v>0</v>
      </c>
      <c r="N9" s="0" t="n">
        <v>0</v>
      </c>
      <c r="P9" s="0" t="n">
        <v>0</v>
      </c>
      <c r="Q9" s="0" t="n">
        <v>1</v>
      </c>
      <c r="R9" s="0" t="n">
        <v>0</v>
      </c>
      <c r="S9" s="0" t="n">
        <v>0</v>
      </c>
      <c r="T9" s="0" t="n">
        <v>0</v>
      </c>
      <c r="U9" s="0" t="n">
        <v>0</v>
      </c>
      <c r="V9" s="0" t="n">
        <v>0</v>
      </c>
      <c r="W9" s="0" t="n">
        <v>0</v>
      </c>
      <c r="X9" s="0" t="n">
        <v>1</v>
      </c>
      <c r="Y9" s="0" t="n">
        <v>0</v>
      </c>
      <c r="Z9" s="0" t="n">
        <v>0</v>
      </c>
      <c r="AA9" s="0" t="n">
        <v>0</v>
      </c>
      <c r="AB9" s="0" t="n">
        <v>0</v>
      </c>
      <c r="AC9" s="0" t="n">
        <v>1</v>
      </c>
      <c r="AD9" s="8" t="n">
        <v>6</v>
      </c>
      <c r="AE9" s="8" t="n">
        <v>12</v>
      </c>
      <c r="AF9" s="8" t="s">
        <v>92</v>
      </c>
      <c r="AG9" s="8" t="n">
        <v>10</v>
      </c>
      <c r="AH9" s="0" t="s">
        <v>93</v>
      </c>
      <c r="AI9" s="0" t="n">
        <v>0</v>
      </c>
      <c r="AJ9" s="0" t="n">
        <v>1</v>
      </c>
      <c r="AK9" s="0" t="n">
        <v>1</v>
      </c>
      <c r="AL9" s="0" t="n">
        <v>1</v>
      </c>
      <c r="AM9" s="0" t="n">
        <v>1</v>
      </c>
      <c r="AN9" s="0" t="n">
        <v>0</v>
      </c>
      <c r="AO9" s="0" t="n">
        <v>0</v>
      </c>
      <c r="AP9" s="0" t="n">
        <v>1</v>
      </c>
      <c r="AQ9" s="0" t="n">
        <v>0</v>
      </c>
      <c r="AR9" s="0" t="n">
        <v>1</v>
      </c>
      <c r="AS9" s="0" t="n">
        <v>1</v>
      </c>
      <c r="AT9" s="0" t="n">
        <f aca="false">SUM(AJ9:AS9)</f>
        <v>7</v>
      </c>
      <c r="AU9" s="0" t="n">
        <v>0</v>
      </c>
      <c r="AV9" s="0" t="n">
        <v>0</v>
      </c>
    </row>
    <row r="10" s="9" customFormat="true" ht="12.8" hidden="false" customHeight="false" outlineLevel="0" collapsed="false">
      <c r="A10" s="9" t="s">
        <v>94</v>
      </c>
      <c r="B10" s="9" t="n">
        <v>31</v>
      </c>
      <c r="C10" s="9" t="n">
        <v>0</v>
      </c>
      <c r="D10" s="9" t="n">
        <v>0</v>
      </c>
      <c r="E10" s="10" t="n">
        <v>20.3</v>
      </c>
      <c r="F10" s="10" t="n">
        <v>20.3</v>
      </c>
      <c r="G10" s="9" t="n">
        <v>0</v>
      </c>
      <c r="H10" s="9" t="n">
        <v>1</v>
      </c>
      <c r="I10" s="9" t="n">
        <v>0</v>
      </c>
      <c r="J10" s="9" t="n">
        <v>0</v>
      </c>
      <c r="K10" s="9" t="s">
        <v>95</v>
      </c>
      <c r="L10" s="9" t="n">
        <v>1</v>
      </c>
      <c r="M10" s="9" t="n">
        <v>0</v>
      </c>
      <c r="N10" s="9" t="n">
        <v>0</v>
      </c>
      <c r="P10" s="9" t="n">
        <v>1</v>
      </c>
      <c r="Q10" s="9" t="n">
        <v>0</v>
      </c>
      <c r="R10" s="9" t="n">
        <v>0</v>
      </c>
      <c r="S10" s="9" t="n">
        <v>0</v>
      </c>
      <c r="T10" s="9" t="n">
        <v>0</v>
      </c>
      <c r="U10" s="9" t="n">
        <v>0</v>
      </c>
      <c r="V10" s="9" t="n">
        <v>0</v>
      </c>
      <c r="W10" s="9" t="n">
        <v>0</v>
      </c>
      <c r="X10" s="9" t="n">
        <v>0</v>
      </c>
      <c r="Y10" s="9" t="n">
        <v>0</v>
      </c>
      <c r="Z10" s="9" t="n">
        <v>0</v>
      </c>
      <c r="AA10" s="9" t="n">
        <v>0</v>
      </c>
      <c r="AB10" s="9" t="n">
        <v>0</v>
      </c>
      <c r="AC10" s="9" t="n">
        <v>1</v>
      </c>
      <c r="AD10" s="10" t="n">
        <v>9</v>
      </c>
      <c r="AE10" s="10" t="n">
        <v>20</v>
      </c>
      <c r="AF10" s="10" t="s">
        <v>96</v>
      </c>
      <c r="AG10" s="10" t="n">
        <v>8</v>
      </c>
      <c r="AI10" s="9" t="n">
        <v>0</v>
      </c>
      <c r="AJ10" s="9" t="n">
        <v>1</v>
      </c>
      <c r="AK10" s="9" t="n">
        <v>0</v>
      </c>
      <c r="AL10" s="9" t="n">
        <v>1</v>
      </c>
      <c r="AM10" s="9" t="n">
        <v>1</v>
      </c>
      <c r="AN10" s="9" t="n">
        <v>0</v>
      </c>
      <c r="AO10" s="9" t="n">
        <v>0</v>
      </c>
      <c r="AP10" s="9" t="n">
        <v>1</v>
      </c>
      <c r="AQ10" s="9" t="n">
        <v>0</v>
      </c>
      <c r="AR10" s="9" t="n">
        <v>1</v>
      </c>
      <c r="AS10" s="9" t="n">
        <v>1</v>
      </c>
      <c r="AT10" s="9" t="n">
        <f aca="false">SUM(AJ10:AS10)</f>
        <v>6</v>
      </c>
      <c r="AU10" s="9" t="n">
        <v>0</v>
      </c>
      <c r="AV10" s="9" t="n">
        <v>0</v>
      </c>
      <c r="AW10" s="9" t="s">
        <v>97</v>
      </c>
    </row>
    <row r="11" customFormat="false" ht="12.8" hidden="false" customHeight="false" outlineLevel="0" collapsed="false">
      <c r="A11" s="0" t="s">
        <v>101</v>
      </c>
      <c r="B11" s="0" t="n">
        <v>26</v>
      </c>
      <c r="C11" s="0" t="n">
        <v>2</v>
      </c>
      <c r="D11" s="0" t="n">
        <v>10</v>
      </c>
      <c r="E11" s="8" t="n">
        <v>27.8</v>
      </c>
      <c r="F11" s="8" t="n">
        <v>27.8</v>
      </c>
      <c r="G11" s="0" t="n">
        <v>0</v>
      </c>
      <c r="H11" s="0" t="n">
        <v>1</v>
      </c>
      <c r="I11" s="0" t="n">
        <v>0</v>
      </c>
      <c r="J11" s="0" t="n">
        <v>0</v>
      </c>
      <c r="K11" s="0" t="s">
        <v>102</v>
      </c>
      <c r="L11" s="0" t="n">
        <v>1</v>
      </c>
      <c r="M11" s="0" t="n">
        <v>1</v>
      </c>
      <c r="N11" s="0" t="n">
        <v>0</v>
      </c>
      <c r="O11" s="0" t="n">
        <v>2</v>
      </c>
      <c r="P11" s="0" t="n">
        <v>1</v>
      </c>
      <c r="Q11" s="0" t="n">
        <v>0</v>
      </c>
      <c r="R11" s="0" t="n">
        <v>0</v>
      </c>
      <c r="S11" s="0" t="n">
        <v>0</v>
      </c>
      <c r="T11" s="0" t="n">
        <v>0</v>
      </c>
      <c r="U11" s="0" t="n">
        <v>0</v>
      </c>
      <c r="V11" s="0" t="n">
        <v>0</v>
      </c>
      <c r="W11" s="0" t="n">
        <v>0</v>
      </c>
      <c r="X11" s="0" t="n">
        <v>0</v>
      </c>
      <c r="Y11" s="0" t="n">
        <v>0</v>
      </c>
      <c r="Z11" s="0" t="n">
        <v>0</v>
      </c>
      <c r="AA11" s="0" t="n">
        <v>0</v>
      </c>
      <c r="AB11" s="0" t="n">
        <v>0</v>
      </c>
      <c r="AC11" s="0" t="n">
        <v>1</v>
      </c>
      <c r="AD11" s="8" t="n">
        <v>6</v>
      </c>
      <c r="AE11" s="8" t="n">
        <v>12</v>
      </c>
      <c r="AF11" s="8" t="n">
        <v>5</v>
      </c>
      <c r="AG11" s="8" t="n">
        <v>12</v>
      </c>
      <c r="AH11" s="0" t="s">
        <v>103</v>
      </c>
      <c r="AI11" s="0" t="n">
        <v>0</v>
      </c>
      <c r="AJ11" s="0" t="n">
        <v>1</v>
      </c>
      <c r="AK11" s="0" t="n">
        <v>0</v>
      </c>
      <c r="AL11" s="0" t="n">
        <v>1</v>
      </c>
      <c r="AM11" s="0" t="n">
        <v>0</v>
      </c>
      <c r="AN11" s="0" t="n">
        <v>0</v>
      </c>
      <c r="AO11" s="0" t="n">
        <v>0</v>
      </c>
      <c r="AP11" s="0" t="n">
        <v>1</v>
      </c>
      <c r="AQ11" s="0" t="n">
        <v>0</v>
      </c>
      <c r="AR11" s="0" t="n">
        <v>0</v>
      </c>
      <c r="AS11" s="0" t="n">
        <v>1</v>
      </c>
      <c r="AT11" s="0" t="n">
        <f aca="false">SUM(AJ11:AS11)</f>
        <v>4</v>
      </c>
      <c r="AU11" s="0" t="n">
        <v>0</v>
      </c>
      <c r="AV11" s="0" t="s">
        <v>104</v>
      </c>
    </row>
    <row r="12" s="9" customFormat="true" ht="12.8" hidden="false" customHeight="false" outlineLevel="0" collapsed="false">
      <c r="A12" s="9" t="s">
        <v>105</v>
      </c>
      <c r="B12" s="9" t="n">
        <v>42</v>
      </c>
      <c r="C12" s="9" t="n">
        <v>7</v>
      </c>
      <c r="D12" s="9" t="n">
        <v>0</v>
      </c>
      <c r="E12" s="10" t="n">
        <v>23.6</v>
      </c>
      <c r="F12" s="10" t="n">
        <v>23.6</v>
      </c>
      <c r="G12" s="9" t="n">
        <v>0</v>
      </c>
      <c r="H12" s="9" t="n">
        <v>0</v>
      </c>
      <c r="I12" s="9" t="n">
        <v>1</v>
      </c>
      <c r="J12" s="9" t="n">
        <v>0</v>
      </c>
      <c r="K12" s="9" t="s">
        <v>106</v>
      </c>
      <c r="L12" s="9" t="n">
        <v>1</v>
      </c>
      <c r="M12" s="9" t="n">
        <v>0</v>
      </c>
      <c r="N12" s="9" t="n">
        <v>0</v>
      </c>
      <c r="P12" s="9" t="n">
        <v>0</v>
      </c>
      <c r="Q12" s="9" t="n">
        <v>0</v>
      </c>
      <c r="R12" s="9" t="n">
        <v>0</v>
      </c>
      <c r="S12" s="9" t="n">
        <v>0</v>
      </c>
      <c r="T12" s="9" t="n">
        <v>1</v>
      </c>
      <c r="U12" s="9" t="n">
        <v>0</v>
      </c>
      <c r="V12" s="9" t="n">
        <v>0</v>
      </c>
      <c r="W12" s="9" t="n">
        <v>0</v>
      </c>
      <c r="X12" s="9" t="n">
        <v>0</v>
      </c>
      <c r="Y12" s="9" t="n">
        <v>0</v>
      </c>
      <c r="Z12" s="9" t="n">
        <v>0</v>
      </c>
      <c r="AA12" s="9" t="n">
        <v>1</v>
      </c>
      <c r="AB12" s="9" t="n">
        <v>0</v>
      </c>
      <c r="AC12" s="9" t="n">
        <v>0</v>
      </c>
      <c r="AD12" s="10" t="n">
        <v>12</v>
      </c>
      <c r="AE12" s="10" t="n">
        <v>24</v>
      </c>
      <c r="AF12" s="10" t="s">
        <v>107</v>
      </c>
      <c r="AG12" s="10" t="s">
        <v>108</v>
      </c>
      <c r="AH12" s="9" t="s">
        <v>109</v>
      </c>
      <c r="AI12" s="9" t="n">
        <v>0</v>
      </c>
      <c r="AJ12" s="9" t="n">
        <v>1</v>
      </c>
      <c r="AK12" s="9" t="n">
        <v>0</v>
      </c>
      <c r="AL12" s="9" t="n">
        <v>0</v>
      </c>
      <c r="AM12" s="9" t="n">
        <v>0</v>
      </c>
      <c r="AN12" s="9" t="n">
        <v>0</v>
      </c>
      <c r="AO12" s="9" t="n">
        <v>0</v>
      </c>
      <c r="AP12" s="9" t="n">
        <v>0</v>
      </c>
      <c r="AQ12" s="9" t="n">
        <v>0</v>
      </c>
      <c r="AR12" s="9" t="n">
        <v>1</v>
      </c>
      <c r="AS12" s="9" t="n">
        <v>1</v>
      </c>
      <c r="AT12" s="9" t="n">
        <f aca="false">SUM(AJ12:AS12)</f>
        <v>3</v>
      </c>
      <c r="AU12" s="9" t="n">
        <v>0</v>
      </c>
      <c r="AV12" s="9" t="n">
        <v>0</v>
      </c>
      <c r="AW12" s="9" t="s">
        <v>110</v>
      </c>
    </row>
    <row r="13" s="11" customFormat="true" ht="12.8" hidden="false" customHeight="false" outlineLevel="0" collapsed="false">
      <c r="A13" s="9" t="s">
        <v>114</v>
      </c>
      <c r="B13" s="9" t="n">
        <v>40</v>
      </c>
      <c r="C13" s="9" t="n">
        <v>6</v>
      </c>
      <c r="D13" s="9" t="n">
        <v>10</v>
      </c>
      <c r="E13" s="10" t="n">
        <v>23.7</v>
      </c>
      <c r="F13" s="10" t="n">
        <v>23.7</v>
      </c>
      <c r="G13" s="9" t="n">
        <v>0</v>
      </c>
      <c r="H13" s="9" t="n">
        <v>0</v>
      </c>
      <c r="I13" s="9" t="n">
        <v>1</v>
      </c>
      <c r="J13" s="9" t="n">
        <v>0</v>
      </c>
      <c r="K13" s="9" t="s">
        <v>115</v>
      </c>
      <c r="L13" s="9" t="n">
        <v>1</v>
      </c>
      <c r="M13" s="9" t="n">
        <v>0</v>
      </c>
      <c r="N13" s="9" t="n">
        <v>0</v>
      </c>
      <c r="P13" s="9" t="n">
        <v>0</v>
      </c>
      <c r="Q13" s="9" t="n">
        <v>1</v>
      </c>
      <c r="R13" s="9" t="n">
        <v>0</v>
      </c>
      <c r="S13" s="9" t="n">
        <v>0</v>
      </c>
      <c r="T13" s="9" t="n">
        <v>1</v>
      </c>
      <c r="U13" s="9" t="n">
        <v>0</v>
      </c>
      <c r="V13" s="9" t="n">
        <v>0</v>
      </c>
      <c r="W13" s="9" t="n">
        <v>0</v>
      </c>
      <c r="X13" s="9" t="n">
        <v>0</v>
      </c>
      <c r="Y13" s="9" t="n">
        <v>0</v>
      </c>
      <c r="Z13" s="9" t="n">
        <v>0</v>
      </c>
      <c r="AA13" s="9" t="n">
        <v>0</v>
      </c>
      <c r="AB13" s="9" t="n">
        <v>0</v>
      </c>
      <c r="AC13" s="9" t="n">
        <v>1</v>
      </c>
      <c r="AD13" s="10" t="n">
        <v>6</v>
      </c>
      <c r="AE13" s="10" t="n">
        <v>12</v>
      </c>
      <c r="AF13" s="10" t="s">
        <v>116</v>
      </c>
      <c r="AG13" s="10" t="s">
        <v>117</v>
      </c>
      <c r="AH13" s="9"/>
      <c r="AI13" s="9" t="n">
        <v>1</v>
      </c>
      <c r="AJ13" s="9" t="n">
        <v>1</v>
      </c>
      <c r="AK13" s="9" t="n">
        <v>0</v>
      </c>
      <c r="AL13" s="9" t="n">
        <v>1</v>
      </c>
      <c r="AM13" s="9" t="n">
        <v>1</v>
      </c>
      <c r="AN13" s="9" t="n">
        <v>0</v>
      </c>
      <c r="AO13" s="9" t="n">
        <v>0</v>
      </c>
      <c r="AP13" s="9" t="n">
        <v>1</v>
      </c>
      <c r="AQ13" s="9" t="n">
        <v>0</v>
      </c>
      <c r="AR13" s="9" t="n">
        <v>1</v>
      </c>
      <c r="AS13" s="9" t="n">
        <v>1</v>
      </c>
      <c r="AT13" s="9" t="n">
        <f aca="false">SUM(AJ13:AS13)</f>
        <v>6</v>
      </c>
      <c r="AU13" s="9" t="n">
        <v>0</v>
      </c>
      <c r="AV13" s="11" t="n">
        <v>0</v>
      </c>
    </row>
    <row r="14" customFormat="false" ht="12.8" hidden="false" customHeight="false" outlineLevel="0" collapsed="false">
      <c r="A14" s="0" t="s">
        <v>118</v>
      </c>
      <c r="B14" s="0" t="n">
        <v>47</v>
      </c>
      <c r="C14" s="0" t="n">
        <v>6</v>
      </c>
      <c r="D14" s="0" t="n">
        <v>0</v>
      </c>
      <c r="E14" s="8" t="s">
        <v>119</v>
      </c>
      <c r="F14" s="8" t="n">
        <f aca="false">(27.2 + 27.1) / 2</f>
        <v>27.15</v>
      </c>
      <c r="G14" s="0" t="n">
        <v>0</v>
      </c>
      <c r="H14" s="0" t="n">
        <v>1</v>
      </c>
      <c r="I14" s="0" t="n">
        <v>0</v>
      </c>
      <c r="J14" s="0" t="n">
        <v>0</v>
      </c>
      <c r="K14" s="0" t="s">
        <v>120</v>
      </c>
      <c r="L14" s="0" t="n">
        <v>1</v>
      </c>
      <c r="M14" s="0" t="n">
        <v>0</v>
      </c>
      <c r="N14" s="0" t="n">
        <v>0</v>
      </c>
      <c r="P14" s="0" t="n">
        <v>1</v>
      </c>
      <c r="Q14" s="0" t="n">
        <v>0</v>
      </c>
      <c r="R14" s="0" t="n">
        <v>0</v>
      </c>
      <c r="S14" s="0" t="n">
        <v>0</v>
      </c>
      <c r="T14" s="0" t="n">
        <v>0</v>
      </c>
      <c r="U14" s="0" t="n">
        <v>0</v>
      </c>
      <c r="V14" s="0" t="n">
        <v>0</v>
      </c>
      <c r="W14" s="0" t="n">
        <v>0</v>
      </c>
      <c r="X14" s="0" t="n">
        <v>0</v>
      </c>
      <c r="Y14" s="0" t="n">
        <v>0</v>
      </c>
      <c r="Z14" s="0" t="n">
        <v>0</v>
      </c>
      <c r="AA14" s="0" t="n">
        <v>0</v>
      </c>
      <c r="AB14" s="0" t="n">
        <v>0</v>
      </c>
      <c r="AC14" s="0" t="n">
        <v>1</v>
      </c>
      <c r="AD14" s="8" t="n">
        <v>11</v>
      </c>
      <c r="AE14" s="8" t="n">
        <v>33</v>
      </c>
      <c r="AF14" s="8" t="n">
        <v>5</v>
      </c>
      <c r="AG14" s="8" t="s">
        <v>121</v>
      </c>
      <c r="AI14" s="0" t="n">
        <v>0</v>
      </c>
      <c r="AJ14" s="0" t="n">
        <v>1</v>
      </c>
      <c r="AK14" s="0" t="n">
        <v>0</v>
      </c>
      <c r="AL14" s="0" t="n">
        <v>1</v>
      </c>
      <c r="AM14" s="0" t="n">
        <v>0</v>
      </c>
      <c r="AN14" s="0" t="n">
        <v>0</v>
      </c>
      <c r="AO14" s="0" t="n">
        <v>0</v>
      </c>
      <c r="AP14" s="0" t="n">
        <v>1</v>
      </c>
      <c r="AQ14" s="0" t="n">
        <v>0</v>
      </c>
      <c r="AR14" s="0" t="n">
        <v>1</v>
      </c>
      <c r="AS14" s="0" t="n">
        <v>1</v>
      </c>
      <c r="AT14" s="0" t="n">
        <f aca="false">SUM(AJ14:AS14)</f>
        <v>5</v>
      </c>
      <c r="AU14" s="0" t="n">
        <v>0</v>
      </c>
      <c r="AV14" s="0" t="n">
        <v>0</v>
      </c>
    </row>
    <row r="15" customFormat="false" ht="12.8" hidden="false" customHeight="false" outlineLevel="0" collapsed="false">
      <c r="A15" s="0" t="s">
        <v>122</v>
      </c>
      <c r="B15" s="0" t="n">
        <v>32</v>
      </c>
      <c r="C15" s="0" t="n">
        <v>9</v>
      </c>
      <c r="D15" s="0" t="n">
        <v>0</v>
      </c>
      <c r="E15" s="8" t="s">
        <v>123</v>
      </c>
      <c r="F15" s="8" t="s">
        <v>123</v>
      </c>
      <c r="G15" s="0" t="n">
        <v>0</v>
      </c>
      <c r="H15" s="0" t="n">
        <v>0</v>
      </c>
      <c r="I15" s="0" t="n">
        <v>1</v>
      </c>
      <c r="J15" s="0" t="n">
        <v>0</v>
      </c>
      <c r="K15" s="0" t="s">
        <v>124</v>
      </c>
      <c r="L15" s="0" t="n">
        <v>1</v>
      </c>
      <c r="M15" s="0" t="n">
        <v>0</v>
      </c>
      <c r="N15" s="0" t="n">
        <v>0</v>
      </c>
      <c r="P15" s="0" t="n">
        <v>0</v>
      </c>
      <c r="Q15" s="0" t="n">
        <v>0</v>
      </c>
      <c r="R15" s="0" t="n">
        <v>0</v>
      </c>
      <c r="S15" s="0" t="n">
        <v>0</v>
      </c>
      <c r="T15" s="0" t="n">
        <v>1</v>
      </c>
      <c r="U15" s="0" t="n">
        <v>0</v>
      </c>
      <c r="V15" s="0" t="n">
        <v>0</v>
      </c>
      <c r="W15" s="0" t="n">
        <v>0</v>
      </c>
      <c r="X15" s="0" t="n">
        <v>0</v>
      </c>
      <c r="Y15" s="0" t="n">
        <v>0</v>
      </c>
      <c r="Z15" s="0" t="n">
        <v>0</v>
      </c>
      <c r="AA15" s="0" t="n">
        <v>0</v>
      </c>
      <c r="AB15" s="0" t="s">
        <v>125</v>
      </c>
      <c r="AC15" s="0" t="n">
        <v>0</v>
      </c>
      <c r="AD15" s="8" t="n">
        <v>6</v>
      </c>
      <c r="AE15" s="8" t="s">
        <v>126</v>
      </c>
      <c r="AF15" s="8" t="s">
        <v>126</v>
      </c>
      <c r="AG15" s="8" t="s">
        <v>126</v>
      </c>
      <c r="AH15" s="0" t="s">
        <v>127</v>
      </c>
      <c r="AI15" s="0" t="n">
        <v>1</v>
      </c>
      <c r="AJ15" s="0" t="n">
        <v>1</v>
      </c>
      <c r="AK15" s="0" t="n">
        <v>0</v>
      </c>
      <c r="AL15" s="0" t="n">
        <v>0</v>
      </c>
      <c r="AM15" s="0" t="n">
        <v>1</v>
      </c>
      <c r="AN15" s="0" t="n">
        <v>0</v>
      </c>
      <c r="AO15" s="0" t="n">
        <v>0</v>
      </c>
      <c r="AP15" s="0" t="n">
        <v>0</v>
      </c>
      <c r="AQ15" s="0" t="n">
        <v>0</v>
      </c>
      <c r="AR15" s="0" t="n">
        <v>1</v>
      </c>
      <c r="AS15" s="0" t="n">
        <v>1</v>
      </c>
      <c r="AT15" s="0" t="n">
        <f aca="false">SUM(AJ15:AS15)</f>
        <v>4</v>
      </c>
      <c r="AU15" s="0" t="n">
        <v>0</v>
      </c>
      <c r="AV15" s="0" t="n">
        <v>0</v>
      </c>
    </row>
    <row r="16" customFormat="false" ht="12.8" hidden="false" customHeight="false" outlineLevel="0" collapsed="false">
      <c r="A16" s="0" t="s">
        <v>128</v>
      </c>
      <c r="B16" s="0" t="n">
        <v>22</v>
      </c>
      <c r="C16" s="0" t="n">
        <v>0</v>
      </c>
      <c r="D16" s="0" t="n">
        <v>16</v>
      </c>
      <c r="E16" s="8" t="n">
        <v>28.3</v>
      </c>
      <c r="F16" s="8" t="n">
        <v>28.3</v>
      </c>
      <c r="G16" s="0" t="n">
        <v>0</v>
      </c>
      <c r="H16" s="0" t="n">
        <v>0</v>
      </c>
      <c r="I16" s="0" t="n">
        <v>1</v>
      </c>
      <c r="J16" s="0" t="n">
        <v>0</v>
      </c>
      <c r="K16" s="0" t="s">
        <v>129</v>
      </c>
      <c r="L16" s="0" t="n">
        <v>1</v>
      </c>
      <c r="M16" s="0" t="n">
        <v>1</v>
      </c>
      <c r="N16" s="0" t="n">
        <v>0</v>
      </c>
      <c r="O16" s="0" t="n">
        <v>1</v>
      </c>
      <c r="P16" s="0" t="n">
        <v>0</v>
      </c>
      <c r="Q16" s="0" t="n">
        <v>1</v>
      </c>
      <c r="R16" s="0" t="n">
        <v>0</v>
      </c>
      <c r="S16" s="0" t="n">
        <v>0</v>
      </c>
      <c r="T16" s="0" t="n">
        <v>0</v>
      </c>
      <c r="U16" s="0" t="n">
        <v>0</v>
      </c>
      <c r="V16" s="0" t="n">
        <v>0</v>
      </c>
      <c r="W16" s="0" t="n">
        <v>0</v>
      </c>
      <c r="X16" s="0" t="n">
        <v>0</v>
      </c>
      <c r="Y16" s="0" t="n">
        <v>0</v>
      </c>
      <c r="Z16" s="0" t="n">
        <v>0</v>
      </c>
      <c r="AA16" s="0" t="n">
        <v>0</v>
      </c>
      <c r="AB16" s="0" t="n">
        <v>1</v>
      </c>
      <c r="AC16" s="0" t="n">
        <v>0</v>
      </c>
      <c r="AD16" s="8" t="n">
        <v>8</v>
      </c>
      <c r="AE16" s="8" t="n">
        <v>24</v>
      </c>
      <c r="AF16" s="8" t="n">
        <v>3</v>
      </c>
      <c r="AG16" s="8" t="n">
        <v>8</v>
      </c>
      <c r="AI16" s="0" t="n">
        <v>0</v>
      </c>
      <c r="AJ16" s="0" t="n">
        <v>1</v>
      </c>
      <c r="AK16" s="0" t="n">
        <v>0</v>
      </c>
      <c r="AL16" s="0" t="n">
        <v>0</v>
      </c>
      <c r="AM16" s="0" t="n">
        <v>0</v>
      </c>
      <c r="AN16" s="0" t="n">
        <v>0</v>
      </c>
      <c r="AO16" s="0" t="n">
        <v>0</v>
      </c>
      <c r="AP16" s="0" t="n">
        <v>1</v>
      </c>
      <c r="AQ16" s="0" t="n">
        <v>0</v>
      </c>
      <c r="AR16" s="0" t="n">
        <v>1</v>
      </c>
      <c r="AS16" s="0" t="n">
        <v>1</v>
      </c>
      <c r="AT16" s="0" t="n">
        <f aca="false">SUM(AJ16:AS16)</f>
        <v>4</v>
      </c>
      <c r="AU16" s="0" t="n">
        <v>0</v>
      </c>
      <c r="AV16" s="0" t="n">
        <v>0</v>
      </c>
    </row>
    <row r="17" customFormat="false" ht="12.8" hidden="false" customHeight="false" outlineLevel="0" collapsed="false">
      <c r="A17" s="0" t="s">
        <v>130</v>
      </c>
      <c r="B17" s="0" t="n">
        <v>20</v>
      </c>
      <c r="C17" s="0" t="n">
        <v>0</v>
      </c>
      <c r="D17" s="0" t="n">
        <v>0</v>
      </c>
      <c r="E17" s="8" t="n">
        <v>27.8</v>
      </c>
      <c r="F17" s="8" t="n">
        <v>27.8</v>
      </c>
      <c r="G17" s="0" t="n">
        <v>0</v>
      </c>
      <c r="H17" s="0" t="n">
        <v>0</v>
      </c>
      <c r="I17" s="0" t="n">
        <v>1</v>
      </c>
      <c r="J17" s="0" t="n">
        <v>0</v>
      </c>
      <c r="K17" s="0" t="s">
        <v>131</v>
      </c>
      <c r="L17" s="0" t="n">
        <v>1</v>
      </c>
      <c r="M17" s="0" t="n">
        <v>0</v>
      </c>
      <c r="N17" s="0" t="n">
        <v>0</v>
      </c>
      <c r="P17" s="0" t="n">
        <v>0</v>
      </c>
      <c r="Q17" s="0" t="n">
        <v>1</v>
      </c>
      <c r="R17" s="0" t="n">
        <v>0</v>
      </c>
      <c r="S17" s="0" t="n">
        <v>0</v>
      </c>
      <c r="T17" s="0" t="n">
        <v>0</v>
      </c>
      <c r="U17" s="0" t="n">
        <v>0</v>
      </c>
      <c r="V17" s="0" t="n">
        <v>1</v>
      </c>
      <c r="W17" s="0" t="n">
        <v>0</v>
      </c>
      <c r="X17" s="0" t="n">
        <v>0</v>
      </c>
      <c r="Y17" s="0" t="n">
        <v>0</v>
      </c>
      <c r="Z17" s="0" t="n">
        <v>0</v>
      </c>
      <c r="AA17" s="0" t="n">
        <v>0</v>
      </c>
      <c r="AB17" s="0" t="n">
        <v>0</v>
      </c>
      <c r="AC17" s="0" t="n">
        <v>0</v>
      </c>
      <c r="AD17" s="8" t="n">
        <v>6</v>
      </c>
      <c r="AE17" s="8" t="n">
        <v>12</v>
      </c>
      <c r="AF17" s="8" t="s">
        <v>58</v>
      </c>
      <c r="AG17" s="8" t="s">
        <v>132</v>
      </c>
      <c r="AI17" s="0" t="n">
        <v>1</v>
      </c>
      <c r="AJ17" s="0" t="n">
        <v>1</v>
      </c>
      <c r="AK17" s="0" t="n">
        <v>0</v>
      </c>
      <c r="AL17" s="0" t="n">
        <v>1</v>
      </c>
      <c r="AM17" s="0" t="n">
        <v>1</v>
      </c>
      <c r="AN17" s="0" t="n">
        <v>0</v>
      </c>
      <c r="AO17" s="0" t="n">
        <v>0</v>
      </c>
      <c r="AP17" s="0" t="n">
        <v>1</v>
      </c>
      <c r="AQ17" s="0" t="n">
        <v>0</v>
      </c>
      <c r="AR17" s="0" t="n">
        <v>1</v>
      </c>
      <c r="AS17" s="0" t="n">
        <v>1</v>
      </c>
      <c r="AT17" s="0" t="n">
        <f aca="false">SUM(AJ17:AS17)</f>
        <v>6</v>
      </c>
      <c r="AU17" s="0" t="n">
        <v>0</v>
      </c>
      <c r="AV17" s="0" t="s">
        <v>133</v>
      </c>
    </row>
    <row r="18" customFormat="false" ht="12.8" hidden="false" customHeight="false" outlineLevel="0" collapsed="false">
      <c r="A18" s="0" t="s">
        <v>134</v>
      </c>
      <c r="B18" s="0" t="n">
        <v>37</v>
      </c>
      <c r="C18" s="0" t="n">
        <v>1</v>
      </c>
      <c r="D18" s="0" t="n">
        <v>0</v>
      </c>
      <c r="E18" s="8" t="s">
        <v>135</v>
      </c>
      <c r="F18" s="8" t="n">
        <f aca="false">(24.5 + 68.1) / 2</f>
        <v>46.3</v>
      </c>
      <c r="G18" s="0" t="n">
        <v>0</v>
      </c>
      <c r="H18" s="0" t="n">
        <v>1</v>
      </c>
      <c r="I18" s="0" t="n">
        <v>0</v>
      </c>
      <c r="J18" s="0" t="n">
        <v>0</v>
      </c>
      <c r="K18" s="0" t="s">
        <v>136</v>
      </c>
      <c r="L18" s="0" t="n">
        <v>1</v>
      </c>
      <c r="M18" s="0" t="n">
        <v>0</v>
      </c>
      <c r="N18" s="0" t="n">
        <v>0</v>
      </c>
      <c r="P18" s="0" t="n">
        <v>0</v>
      </c>
      <c r="Q18" s="0" t="n">
        <v>1</v>
      </c>
      <c r="R18" s="0" t="n">
        <v>0</v>
      </c>
      <c r="S18" s="0" t="n">
        <v>0</v>
      </c>
      <c r="T18" s="0" t="n">
        <v>0</v>
      </c>
      <c r="U18" s="0" t="n">
        <v>0</v>
      </c>
      <c r="V18" s="0" t="n">
        <v>1</v>
      </c>
      <c r="W18" s="0" t="n">
        <v>0</v>
      </c>
      <c r="X18" s="0" t="n">
        <v>0</v>
      </c>
      <c r="Y18" s="0" t="n">
        <v>0</v>
      </c>
      <c r="Z18" s="0" t="n">
        <v>0</v>
      </c>
      <c r="AA18" s="0" t="n">
        <v>0</v>
      </c>
      <c r="AB18" s="0" t="n">
        <v>0</v>
      </c>
      <c r="AC18" s="0" t="n">
        <v>0</v>
      </c>
      <c r="AD18" s="8" t="n">
        <v>8</v>
      </c>
      <c r="AE18" s="8" t="n">
        <v>24</v>
      </c>
      <c r="AF18" s="8" t="n">
        <v>4</v>
      </c>
      <c r="AG18" s="8" t="n">
        <v>15</v>
      </c>
      <c r="AI18" s="0" t="n">
        <v>1</v>
      </c>
      <c r="AJ18" s="0" t="n">
        <v>1</v>
      </c>
      <c r="AK18" s="0" t="n">
        <v>0</v>
      </c>
      <c r="AL18" s="0" t="n">
        <v>1</v>
      </c>
      <c r="AM18" s="0" t="n">
        <v>0</v>
      </c>
      <c r="AN18" s="0" t="n">
        <v>0</v>
      </c>
      <c r="AO18" s="0" t="n">
        <v>0</v>
      </c>
      <c r="AP18" s="0" t="n">
        <v>1</v>
      </c>
      <c r="AQ18" s="0" t="n">
        <v>0</v>
      </c>
      <c r="AR18" s="0" t="n">
        <v>1</v>
      </c>
      <c r="AS18" s="0" t="n">
        <v>1</v>
      </c>
      <c r="AT18" s="0" t="n">
        <f aca="false">SUM(AJ18:AS18)</f>
        <v>5</v>
      </c>
      <c r="AU18" s="0" t="n">
        <v>0</v>
      </c>
      <c r="AV18" s="0" t="n">
        <v>0</v>
      </c>
    </row>
    <row r="19" customFormat="false" ht="12.8" hidden="false" customHeight="false" outlineLevel="0" collapsed="false">
      <c r="A19" s="0" t="s">
        <v>137</v>
      </c>
      <c r="B19" s="0" t="n">
        <v>28</v>
      </c>
      <c r="C19" s="0" t="n">
        <v>3</v>
      </c>
      <c r="D19" s="0" t="n">
        <v>11</v>
      </c>
      <c r="E19" s="8" t="n">
        <v>68</v>
      </c>
      <c r="F19" s="8" t="n">
        <v>68</v>
      </c>
      <c r="G19" s="0" t="n">
        <v>0</v>
      </c>
      <c r="H19" s="0" t="n">
        <v>1</v>
      </c>
      <c r="I19" s="0" t="n">
        <v>0</v>
      </c>
      <c r="J19" s="0" t="n">
        <v>1</v>
      </c>
      <c r="K19" s="0" t="s">
        <v>138</v>
      </c>
      <c r="L19" s="0" t="n">
        <v>1</v>
      </c>
      <c r="M19" s="0" t="n">
        <v>0</v>
      </c>
      <c r="N19" s="0" t="n">
        <v>0</v>
      </c>
      <c r="P19" s="0" t="n">
        <v>0</v>
      </c>
      <c r="Q19" s="0" t="n">
        <v>1</v>
      </c>
      <c r="R19" s="0" t="n">
        <v>0</v>
      </c>
      <c r="S19" s="0" t="n">
        <v>0</v>
      </c>
      <c r="T19" s="0" t="n">
        <v>0</v>
      </c>
      <c r="U19" s="0" t="n">
        <v>0</v>
      </c>
      <c r="V19" s="0" t="n">
        <v>0</v>
      </c>
      <c r="W19" s="0" t="n">
        <v>0</v>
      </c>
      <c r="X19" s="0" t="n">
        <v>0</v>
      </c>
      <c r="Y19" s="0" t="n">
        <v>0</v>
      </c>
      <c r="Z19" s="0" t="n">
        <v>0</v>
      </c>
      <c r="AA19" s="0" t="n">
        <v>1</v>
      </c>
      <c r="AB19" s="0" t="n">
        <v>0</v>
      </c>
      <c r="AC19" s="0" t="n">
        <v>0</v>
      </c>
      <c r="AD19" s="8" t="n">
        <v>16</v>
      </c>
      <c r="AE19" s="8" t="n">
        <v>32</v>
      </c>
      <c r="AF19" s="8" t="n">
        <v>3</v>
      </c>
      <c r="AG19" s="8" t="n">
        <v>10</v>
      </c>
      <c r="AH19" s="0" t="s">
        <v>139</v>
      </c>
      <c r="AI19" s="0" t="n">
        <v>0</v>
      </c>
      <c r="AJ19" s="0" t="n">
        <v>1</v>
      </c>
      <c r="AK19" s="0" t="n">
        <v>0</v>
      </c>
      <c r="AL19" s="0" t="n">
        <v>1</v>
      </c>
      <c r="AM19" s="0" t="n">
        <v>0</v>
      </c>
      <c r="AN19" s="0" t="n">
        <v>0</v>
      </c>
      <c r="AO19" s="0" t="n">
        <v>0</v>
      </c>
      <c r="AP19" s="0" t="n">
        <v>1</v>
      </c>
      <c r="AQ19" s="0" t="n">
        <v>0</v>
      </c>
      <c r="AR19" s="0" t="n">
        <v>1</v>
      </c>
      <c r="AS19" s="0" t="n">
        <v>1</v>
      </c>
      <c r="AT19" s="0" t="n">
        <f aca="false">SUM(AJ19:AS19)</f>
        <v>5</v>
      </c>
      <c r="AU19" s="0" t="n">
        <v>0</v>
      </c>
      <c r="AV19" s="0" t="n">
        <v>0</v>
      </c>
    </row>
    <row r="20" customFormat="false" ht="12.8" hidden="false" customHeight="false" outlineLevel="0" collapsed="false">
      <c r="A20" s="0" t="s">
        <v>140</v>
      </c>
      <c r="B20" s="0" t="n">
        <v>19</v>
      </c>
      <c r="C20" s="0" t="n">
        <v>0</v>
      </c>
      <c r="D20" s="0" t="n">
        <v>10</v>
      </c>
      <c r="E20" s="8" t="n">
        <v>70.5</v>
      </c>
      <c r="F20" s="8" t="n">
        <v>70.5</v>
      </c>
      <c r="G20" s="0" t="n">
        <v>0</v>
      </c>
      <c r="H20" s="0" t="n">
        <v>1</v>
      </c>
      <c r="I20" s="0" t="n">
        <v>0</v>
      </c>
      <c r="J20" s="0" t="n">
        <v>0</v>
      </c>
      <c r="K20" s="0" t="s">
        <v>141</v>
      </c>
      <c r="L20" s="0" t="n">
        <v>1</v>
      </c>
      <c r="M20" s="0" t="n">
        <v>0</v>
      </c>
      <c r="N20" s="0" t="n">
        <v>0</v>
      </c>
      <c r="P20" s="0" t="n">
        <v>0</v>
      </c>
      <c r="Q20" s="0" t="n">
        <v>1</v>
      </c>
      <c r="R20" s="0" t="n">
        <v>0</v>
      </c>
      <c r="S20" s="0" t="n">
        <v>0</v>
      </c>
      <c r="T20" s="0" t="n">
        <v>0</v>
      </c>
      <c r="U20" s="0" t="n">
        <v>0</v>
      </c>
      <c r="V20" s="0" t="n">
        <v>0</v>
      </c>
      <c r="W20" s="0" t="n">
        <v>0</v>
      </c>
      <c r="X20" s="0" t="n">
        <v>0</v>
      </c>
      <c r="Y20" s="0" t="n">
        <v>0</v>
      </c>
      <c r="Z20" s="0" t="n">
        <v>0</v>
      </c>
      <c r="AA20" s="0" t="n">
        <v>1</v>
      </c>
      <c r="AB20" s="0" t="n">
        <v>0</v>
      </c>
      <c r="AC20" s="0" t="n">
        <v>0</v>
      </c>
      <c r="AD20" s="8" t="n">
        <v>14</v>
      </c>
      <c r="AE20" s="8" t="n">
        <v>42</v>
      </c>
      <c r="AF20" s="8" t="n">
        <v>2</v>
      </c>
      <c r="AG20" s="8" t="n">
        <v>10</v>
      </c>
      <c r="AH20" s="0" t="s">
        <v>142</v>
      </c>
      <c r="AI20" s="0" t="n">
        <v>0</v>
      </c>
      <c r="AJ20" s="0" t="n">
        <v>1</v>
      </c>
      <c r="AK20" s="0" t="n">
        <v>0</v>
      </c>
      <c r="AL20" s="0" t="n">
        <v>0</v>
      </c>
      <c r="AM20" s="0" t="n">
        <v>0</v>
      </c>
      <c r="AN20" s="0" t="n">
        <v>0</v>
      </c>
      <c r="AO20" s="0" t="n">
        <v>0</v>
      </c>
      <c r="AP20" s="0" t="n">
        <v>1</v>
      </c>
      <c r="AQ20" s="0" t="n">
        <v>0</v>
      </c>
      <c r="AR20" s="0" t="n">
        <v>1</v>
      </c>
      <c r="AS20" s="0" t="n">
        <v>1</v>
      </c>
      <c r="AT20" s="0" t="n">
        <f aca="false">SUM(AJ20:AS20)</f>
        <v>4</v>
      </c>
      <c r="AU20" s="0" t="n">
        <v>0</v>
      </c>
      <c r="AV20" s="0" t="n">
        <v>0</v>
      </c>
    </row>
    <row r="21" customFormat="false" ht="12.8" hidden="false" customHeight="false" outlineLevel="0" collapsed="false">
      <c r="A21" s="0" t="s">
        <v>143</v>
      </c>
      <c r="B21" s="0" t="n">
        <v>20</v>
      </c>
      <c r="C21" s="0" t="n">
        <v>0</v>
      </c>
      <c r="D21" s="0" t="n">
        <v>14</v>
      </c>
      <c r="E21" s="8" t="n">
        <v>24.9</v>
      </c>
      <c r="F21" s="8" t="n">
        <v>24.9</v>
      </c>
      <c r="G21" s="0" t="n">
        <v>0</v>
      </c>
      <c r="H21" s="0" t="n">
        <v>0</v>
      </c>
      <c r="I21" s="0" t="n">
        <v>1</v>
      </c>
      <c r="J21" s="0" t="n">
        <v>0</v>
      </c>
      <c r="K21" s="0" t="s">
        <v>144</v>
      </c>
      <c r="L21" s="0" t="n">
        <v>1</v>
      </c>
      <c r="M21" s="0" t="n">
        <v>0</v>
      </c>
      <c r="N21" s="0" t="n">
        <v>0</v>
      </c>
      <c r="P21" s="0" t="n">
        <v>0</v>
      </c>
      <c r="Q21" s="0" t="n">
        <v>0</v>
      </c>
      <c r="R21" s="0" t="n">
        <v>0</v>
      </c>
      <c r="S21" s="0" t="n">
        <v>0</v>
      </c>
      <c r="T21" s="0" t="n">
        <v>1</v>
      </c>
      <c r="U21" s="0" t="n">
        <v>0</v>
      </c>
      <c r="V21" s="0" t="n">
        <v>0</v>
      </c>
      <c r="W21" s="0" t="n">
        <v>0</v>
      </c>
      <c r="X21" s="0" t="n">
        <v>0</v>
      </c>
      <c r="Y21" s="0" t="n">
        <v>0</v>
      </c>
      <c r="Z21" s="0" t="n">
        <v>0</v>
      </c>
      <c r="AA21" s="0" t="n">
        <v>0</v>
      </c>
      <c r="AB21" s="0" t="n">
        <v>0</v>
      </c>
      <c r="AC21" s="0" t="n">
        <v>1</v>
      </c>
      <c r="AD21" s="8" t="n">
        <v>4</v>
      </c>
      <c r="AE21" s="8" t="n">
        <v>8</v>
      </c>
      <c r="AF21" s="8" t="n">
        <v>3</v>
      </c>
      <c r="AG21" s="8" t="s">
        <v>145</v>
      </c>
      <c r="AI21" s="0" t="n">
        <v>0</v>
      </c>
      <c r="AJ21" s="0" t="n">
        <v>1</v>
      </c>
      <c r="AK21" s="0" t="n">
        <v>0</v>
      </c>
      <c r="AL21" s="0" t="n">
        <v>1</v>
      </c>
      <c r="AM21" s="0" t="n">
        <v>0</v>
      </c>
      <c r="AN21" s="0" t="n">
        <v>0</v>
      </c>
      <c r="AO21" s="0" t="n">
        <v>0</v>
      </c>
      <c r="AP21" s="0" t="n">
        <v>1</v>
      </c>
      <c r="AQ21" s="0" t="n">
        <v>0</v>
      </c>
      <c r="AR21" s="0" t="n">
        <v>1</v>
      </c>
      <c r="AS21" s="0" t="n">
        <v>1</v>
      </c>
      <c r="AT21" s="0" t="n">
        <f aca="false">SUM(AJ21:AS21)</f>
        <v>5</v>
      </c>
      <c r="AU21" s="0" t="n">
        <v>0</v>
      </c>
      <c r="AV21" s="0" t="n">
        <v>0</v>
      </c>
    </row>
    <row r="22" customFormat="false" ht="12.8" hidden="false" customHeight="false" outlineLevel="0" collapsed="false">
      <c r="A22" s="0" t="s">
        <v>146</v>
      </c>
      <c r="B22" s="0" t="n">
        <v>20</v>
      </c>
      <c r="C22" s="0" t="n">
        <v>0</v>
      </c>
      <c r="D22" s="0" t="n">
        <v>14</v>
      </c>
      <c r="E22" s="8" t="n">
        <v>19.1</v>
      </c>
      <c r="F22" s="8" t="n">
        <v>19.1</v>
      </c>
      <c r="G22" s="0" t="n">
        <v>0</v>
      </c>
      <c r="H22" s="0" t="n">
        <v>0</v>
      </c>
      <c r="I22" s="0" t="n">
        <v>1</v>
      </c>
      <c r="J22" s="0" t="n">
        <v>0</v>
      </c>
      <c r="K22" s="0" t="s">
        <v>147</v>
      </c>
      <c r="L22" s="0" t="n">
        <v>1</v>
      </c>
      <c r="M22" s="0" t="n">
        <v>0</v>
      </c>
      <c r="N22" s="0" t="n">
        <v>0</v>
      </c>
      <c r="P22" s="0" t="n">
        <v>0</v>
      </c>
      <c r="Q22" s="0" t="n">
        <v>0</v>
      </c>
      <c r="R22" s="0" t="n">
        <v>0</v>
      </c>
      <c r="S22" s="0" t="n">
        <v>0</v>
      </c>
      <c r="T22" s="0" t="n">
        <v>1</v>
      </c>
      <c r="U22" s="0" t="n">
        <v>0</v>
      </c>
      <c r="V22" s="0" t="n">
        <v>0</v>
      </c>
      <c r="W22" s="0" t="n">
        <v>0</v>
      </c>
      <c r="X22" s="0" t="n">
        <v>0</v>
      </c>
      <c r="Y22" s="0" t="n">
        <v>0</v>
      </c>
      <c r="Z22" s="0" t="n">
        <v>0</v>
      </c>
      <c r="AA22" s="0" t="n">
        <v>1</v>
      </c>
      <c r="AB22" s="0" t="n">
        <v>0</v>
      </c>
      <c r="AC22" s="0" t="n">
        <v>0</v>
      </c>
      <c r="AD22" s="8" t="n">
        <v>6</v>
      </c>
      <c r="AE22" s="8" t="n">
        <v>15</v>
      </c>
      <c r="AF22" s="8" t="s">
        <v>148</v>
      </c>
      <c r="AG22" s="8" t="s">
        <v>108</v>
      </c>
      <c r="AI22" s="0" t="n">
        <v>0</v>
      </c>
      <c r="AJ22" s="0" t="n">
        <v>1</v>
      </c>
      <c r="AK22" s="0" t="n">
        <v>0</v>
      </c>
      <c r="AL22" s="0" t="n">
        <v>1</v>
      </c>
      <c r="AM22" s="0" t="n">
        <v>0</v>
      </c>
      <c r="AN22" s="0" t="n">
        <v>0</v>
      </c>
      <c r="AO22" s="0" t="n">
        <v>0</v>
      </c>
      <c r="AP22" s="0" t="n">
        <v>0</v>
      </c>
      <c r="AQ22" s="0" t="n">
        <v>0</v>
      </c>
      <c r="AR22" s="0" t="n">
        <v>1</v>
      </c>
      <c r="AS22" s="0" t="n">
        <v>1</v>
      </c>
      <c r="AT22" s="0" t="n">
        <f aca="false">SUM(AJ22:AS22)</f>
        <v>4</v>
      </c>
      <c r="AU22" s="0" t="n">
        <v>0</v>
      </c>
      <c r="AV22" s="0" t="n">
        <v>0</v>
      </c>
    </row>
    <row r="23" customFormat="false" ht="12.8" hidden="false" customHeight="false" outlineLevel="0" collapsed="false">
      <c r="A23" s="0" t="s">
        <v>149</v>
      </c>
      <c r="B23" s="0" t="n">
        <v>53</v>
      </c>
      <c r="C23" s="0" t="n">
        <v>22</v>
      </c>
      <c r="D23" s="0" t="s">
        <v>123</v>
      </c>
      <c r="E23" s="8" t="n">
        <v>27.5</v>
      </c>
      <c r="F23" s="8" t="n">
        <v>27.5</v>
      </c>
      <c r="G23" s="0" t="n">
        <v>0</v>
      </c>
      <c r="H23" s="0" t="n">
        <v>1</v>
      </c>
      <c r="I23" s="0" t="n">
        <v>0</v>
      </c>
      <c r="J23" s="0" t="n">
        <v>0</v>
      </c>
      <c r="K23" s="0" t="s">
        <v>123</v>
      </c>
      <c r="L23" s="0" t="n">
        <v>1</v>
      </c>
      <c r="M23" s="0" t="n">
        <v>0</v>
      </c>
      <c r="N23" s="0" t="n">
        <v>0</v>
      </c>
      <c r="P23" s="0" t="n">
        <v>1</v>
      </c>
      <c r="Q23" s="0" t="n">
        <v>0</v>
      </c>
      <c r="R23" s="0" t="n">
        <v>0</v>
      </c>
      <c r="S23" s="0" t="n">
        <v>0</v>
      </c>
      <c r="T23" s="0" t="n">
        <v>0</v>
      </c>
      <c r="U23" s="0" t="n">
        <v>0</v>
      </c>
      <c r="V23" s="0" t="n">
        <v>0</v>
      </c>
      <c r="W23" s="0" t="n">
        <v>0</v>
      </c>
      <c r="X23" s="0" t="n">
        <v>0</v>
      </c>
      <c r="Y23" s="0" t="n">
        <v>0</v>
      </c>
      <c r="Z23" s="0" t="n">
        <v>0</v>
      </c>
      <c r="AA23" s="0" t="n">
        <v>0</v>
      </c>
      <c r="AB23" s="0" t="n">
        <v>0</v>
      </c>
      <c r="AC23" s="0" t="n">
        <v>1</v>
      </c>
      <c r="AD23" s="8" t="n">
        <v>10</v>
      </c>
      <c r="AE23" s="8" t="n">
        <v>30</v>
      </c>
      <c r="AF23" s="8" t="n">
        <v>5</v>
      </c>
      <c r="AG23" s="8" t="s">
        <v>150</v>
      </c>
      <c r="AI23" s="0" t="n">
        <v>0</v>
      </c>
      <c r="AJ23" s="0" t="n">
        <v>1</v>
      </c>
      <c r="AK23" s="0" t="n">
        <v>0</v>
      </c>
      <c r="AL23" s="0" t="n">
        <v>0</v>
      </c>
      <c r="AM23" s="0" t="n">
        <v>0</v>
      </c>
      <c r="AN23" s="0" t="n">
        <v>0</v>
      </c>
      <c r="AO23" s="0" t="n">
        <v>0</v>
      </c>
      <c r="AP23" s="0" t="n">
        <v>0</v>
      </c>
      <c r="AQ23" s="0" t="n">
        <v>0</v>
      </c>
      <c r="AR23" s="0" t="n">
        <v>1</v>
      </c>
      <c r="AS23" s="0" t="n">
        <v>1</v>
      </c>
      <c r="AT23" s="0" t="n">
        <f aca="false">SUM(AJ23:AS23)</f>
        <v>3</v>
      </c>
      <c r="AU23" s="0" t="n">
        <v>0</v>
      </c>
      <c r="AV23" s="0" t="n">
        <v>0</v>
      </c>
    </row>
    <row r="24" customFormat="false" ht="12.8" hidden="false" customHeight="false" outlineLevel="0" collapsed="false">
      <c r="A24" s="0" t="s">
        <v>158</v>
      </c>
      <c r="B24" s="0" t="n">
        <v>28</v>
      </c>
      <c r="C24" s="0" t="n">
        <v>0</v>
      </c>
      <c r="D24" s="0" t="n">
        <v>0</v>
      </c>
      <c r="E24" s="8" t="n">
        <v>22.3</v>
      </c>
      <c r="F24" s="8" t="n">
        <v>22.3</v>
      </c>
      <c r="G24" s="0" t="n">
        <v>0</v>
      </c>
      <c r="H24" s="0" t="n">
        <v>0</v>
      </c>
      <c r="I24" s="0" t="n">
        <v>1</v>
      </c>
      <c r="J24" s="0" t="n">
        <v>0</v>
      </c>
      <c r="K24" s="0" t="s">
        <v>159</v>
      </c>
      <c r="L24" s="0" t="n">
        <v>1</v>
      </c>
      <c r="M24" s="0" t="n">
        <v>0</v>
      </c>
      <c r="N24" s="0" t="n">
        <v>0</v>
      </c>
      <c r="P24" s="0" t="n">
        <v>1</v>
      </c>
      <c r="Q24" s="0" t="n">
        <v>0</v>
      </c>
      <c r="R24" s="0" t="n">
        <v>0</v>
      </c>
      <c r="S24" s="0" t="n">
        <v>0</v>
      </c>
      <c r="T24" s="0" t="n">
        <v>0</v>
      </c>
      <c r="U24" s="0" t="n">
        <v>1</v>
      </c>
      <c r="V24" s="0" t="n">
        <v>0</v>
      </c>
      <c r="W24" s="0" t="n">
        <v>0</v>
      </c>
      <c r="X24" s="0" t="n">
        <v>0</v>
      </c>
      <c r="Y24" s="0" t="n">
        <v>0</v>
      </c>
      <c r="Z24" s="0" t="n">
        <v>0</v>
      </c>
      <c r="AA24" s="0" t="n">
        <v>0</v>
      </c>
      <c r="AB24" s="0" t="n">
        <v>0</v>
      </c>
      <c r="AC24" s="0" t="n">
        <v>0</v>
      </c>
      <c r="AD24" s="8" t="n">
        <v>6</v>
      </c>
      <c r="AE24" s="8" t="n">
        <v>17</v>
      </c>
      <c r="AF24" s="8" t="s">
        <v>58</v>
      </c>
      <c r="AG24" s="8" t="s">
        <v>132</v>
      </c>
      <c r="AI24" s="0" t="n">
        <v>0</v>
      </c>
      <c r="AJ24" s="0" t="n">
        <v>1</v>
      </c>
      <c r="AK24" s="0" t="n">
        <v>0</v>
      </c>
      <c r="AL24" s="0" t="n">
        <v>1</v>
      </c>
      <c r="AM24" s="0" t="n">
        <v>1</v>
      </c>
      <c r="AN24" s="0" t="n">
        <v>0</v>
      </c>
      <c r="AO24" s="0" t="n">
        <v>0</v>
      </c>
      <c r="AP24" s="0" t="n">
        <v>1</v>
      </c>
      <c r="AQ24" s="0" t="n">
        <v>0</v>
      </c>
      <c r="AR24" s="0" t="n">
        <v>1</v>
      </c>
      <c r="AS24" s="0" t="n">
        <v>1</v>
      </c>
      <c r="AT24" s="0" t="n">
        <f aca="false">SUM(AJ24:AS24)</f>
        <v>6</v>
      </c>
      <c r="AU24" s="0" t="n">
        <v>0</v>
      </c>
      <c r="AV24" s="0" t="n">
        <v>0</v>
      </c>
    </row>
    <row r="26" s="2" customFormat="true" ht="12.8" hidden="false" customHeight="false" outlineLevel="0" collapsed="false">
      <c r="A26" s="2" t="s">
        <v>164</v>
      </c>
      <c r="AT26" s="13" t="n">
        <f aca="false">AVERAGE(AT2:AT24)</f>
        <v>4.91304347826087</v>
      </c>
    </row>
    <row r="27" s="2" customFormat="true" ht="12.8" hidden="false" customHeight="false" outlineLevel="0" collapsed="false">
      <c r="A27" s="2" t="s">
        <v>165</v>
      </c>
      <c r="AT27" s="13" t="n">
        <f aca="false">STDEV(AT2:AT24)</f>
        <v>1.16435871847831</v>
      </c>
    </row>
    <row r="28" s="2" customFormat="true" ht="12.8" hidden="false" customHeight="false" outlineLevel="0" collapsed="false">
      <c r="A28" s="2" t="s">
        <v>166</v>
      </c>
      <c r="B28" s="2" t="n">
        <f aca="false">SUM(B2:B24)</f>
        <v>705</v>
      </c>
    </row>
  </sheetData>
  <autoFilter ref="A1:AW24"/>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402</TotalTime>
  <Application>LibreOffice/7.2.3.2$Linux_X86_64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Joanna Diong</cp:lastModifiedBy>
  <dcterms:modified xsi:type="dcterms:W3CDTF">2022-01-21T10:45:35Z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