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b47ba853deedb/Desktop/data analysis excel/"/>
    </mc:Choice>
  </mc:AlternateContent>
  <xr:revisionPtr revIDLastSave="0" documentId="8_{094781D2-D8DF-49C8-A3A8-C2FC348B0251}" xr6:coauthVersionLast="47" xr6:coauthVersionMax="47" xr10:uidLastSave="{00000000-0000-0000-0000-000000000000}"/>
  <bookViews>
    <workbookView xWindow="-110" yWindow="-110" windowWidth="19420" windowHeight="10300" xr2:uid="{400D9777-0C2E-4E7E-BA51-A2491A2B844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39" i="1" s="1"/>
  <c r="B20" i="1"/>
  <c r="F20" i="1" s="1"/>
  <c r="B21" i="1"/>
  <c r="F21" i="1" s="1"/>
  <c r="B22" i="1"/>
  <c r="F22" i="1" s="1"/>
  <c r="B23" i="1"/>
  <c r="F23" i="1" s="1"/>
  <c r="B24" i="1"/>
  <c r="F24" i="1" s="1"/>
  <c r="B25" i="1"/>
  <c r="F25" i="1" s="1"/>
  <c r="B26" i="1"/>
  <c r="F26" i="1" s="1"/>
  <c r="B27" i="1"/>
  <c r="F27" i="1" s="1"/>
  <c r="B28" i="1"/>
  <c r="F28" i="1" s="1"/>
  <c r="B29" i="1"/>
  <c r="F29" i="1" s="1"/>
  <c r="B30" i="1"/>
  <c r="F30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H27" i="1" s="1"/>
  <c r="D28" i="1"/>
  <c r="H28" i="1" s="1"/>
  <c r="D29" i="1"/>
  <c r="H29" i="1" s="1"/>
  <c r="D30" i="1"/>
  <c r="H30" i="1" s="1"/>
  <c r="D19" i="1"/>
  <c r="H19" i="1" s="1"/>
  <c r="C20" i="1"/>
  <c r="G20" i="1" s="1"/>
  <c r="C21" i="1"/>
  <c r="G21" i="1" s="1"/>
  <c r="C22" i="1"/>
  <c r="G22" i="1" s="1"/>
  <c r="C23" i="1"/>
  <c r="G23" i="1" s="1"/>
  <c r="C24" i="1"/>
  <c r="G24" i="1" s="1"/>
  <c r="C25" i="1"/>
  <c r="G25" i="1" s="1"/>
  <c r="C26" i="1"/>
  <c r="G26" i="1" s="1"/>
  <c r="C27" i="1"/>
  <c r="G27" i="1" s="1"/>
  <c r="C28" i="1"/>
  <c r="G28" i="1" s="1"/>
  <c r="C29" i="1"/>
  <c r="G29" i="1" s="1"/>
  <c r="C30" i="1"/>
  <c r="G30" i="1" s="1"/>
  <c r="B19" i="1"/>
  <c r="F19" i="1" s="1"/>
  <c r="C19" i="1"/>
  <c r="G19" i="1" s="1"/>
  <c r="G31" i="1" s="1"/>
  <c r="H31" i="1" l="1"/>
  <c r="F31" i="1"/>
  <c r="B42" i="1"/>
  <c r="B41" i="1"/>
  <c r="B43" i="1" l="1"/>
  <c r="O3" i="1" l="1"/>
  <c r="B51" i="1"/>
</calcChain>
</file>

<file path=xl/sharedStrings.xml><?xml version="1.0" encoding="utf-8"?>
<sst xmlns="http://schemas.openxmlformats.org/spreadsheetml/2006/main" count="40" uniqueCount="31">
  <si>
    <t>The 19th Hole (Golf Club)</t>
  </si>
  <si>
    <t>Price</t>
  </si>
  <si>
    <t>Profit</t>
  </si>
  <si>
    <t>Month</t>
  </si>
  <si>
    <t>Demand(00s)</t>
  </si>
  <si>
    <t>Linear(y=mx+b):</t>
  </si>
  <si>
    <t>Intercept(b):</t>
  </si>
  <si>
    <t>Slope(m):</t>
  </si>
  <si>
    <t>Power(y=ax^b):</t>
  </si>
  <si>
    <t>Constant a:</t>
  </si>
  <si>
    <t>Constant b:</t>
  </si>
  <si>
    <t>Exponential(y=ae^(bx)):</t>
  </si>
  <si>
    <t>Predictions Based on Models:</t>
  </si>
  <si>
    <t>Absolute Percentage Error</t>
  </si>
  <si>
    <t>Linear</t>
  </si>
  <si>
    <t>Power</t>
  </si>
  <si>
    <t>Expo</t>
  </si>
  <si>
    <t>Average:</t>
  </si>
  <si>
    <t>&lt;-----smallest error percentage</t>
  </si>
  <si>
    <t>Bussiness Model:</t>
  </si>
  <si>
    <t>Unit Cost:</t>
  </si>
  <si>
    <t>per set of clubs</t>
  </si>
  <si>
    <t>Sale Price:</t>
  </si>
  <si>
    <t>&lt;-multiple of 10</t>
  </si>
  <si>
    <t>Demand:</t>
  </si>
  <si>
    <t>&lt;-power model</t>
  </si>
  <si>
    <t>ActualDemand:</t>
  </si>
  <si>
    <t>Cost:</t>
  </si>
  <si>
    <t>Revenue:</t>
  </si>
  <si>
    <t>Profit: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</si>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</sst>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0" xfId="0" applyNumberFormat="1"/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6" fontId="0" fillId="0" borderId="0" xfId="0" applyNumberFormat="1"/>
    <xf numFmtId="166" fontId="0" fillId="2" borderId="0" xfId="0" applyNumberFormat="1" applyFill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66" fontId="4" fillId="0" borderId="6" xfId="0" applyNumberFormat="1" applyFon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1" fillId="0" borderId="0" xfId="0" applyNumberFormat="1" applyFont="1"/>
    <xf numFmtId="166" fontId="0" fillId="0" borderId="6" xfId="0" applyNumberFormat="1" applyBorder="1"/>
    <xf numFmtId="166" fontId="0" fillId="3" borderId="6" xfId="0" applyNumberFormat="1" applyFill="1" applyBorder="1" applyAlignment="1">
      <alignment horizontal="center"/>
    </xf>
    <xf numFmtId="0" fontId="0" fillId="0" borderId="6" xfId="0" applyBorder="1" applyAlignment="1">
      <alignment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</a:t>
            </a:r>
            <a:r>
              <a:rPr lang="en-US" baseline="0"/>
              <a:t> VS Price</a:t>
            </a:r>
            <a:endParaRPr lang="en-US"/>
          </a:p>
        </c:rich>
      </c:tx>
      <c:layout>
        <c:manualLayout>
          <c:xMode val="edge"/>
          <c:yMode val="edge"/>
          <c:x val="0.1874642329965599"/>
          <c:y val="4.56273764258555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43677349298935"/>
          <c:y val="0.2234132710597487"/>
          <c:w val="0.8163745292707976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Demand(00s)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554604587470045"/>
                  <c:y val="-0.675644138232720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8.5887888731316267E-2"/>
                  <c:y val="-0.56498867299382249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9.5641261554262239E-2"/>
                  <c:y val="-0.509868037328667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Sheet1!$B$4:$B$15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Sheet1!$C$4:$C$15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FC-45EC-A104-1E97B3909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299055"/>
        <c:axId val="2068281711"/>
      </c:scatterChart>
      <c:valAx>
        <c:axId val="207029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  <a:r>
                  <a:rPr lang="en-IN" baseline="0"/>
                  <a:t> ($)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281711"/>
        <c:crosses val="autoZero"/>
        <c:crossBetween val="midCat"/>
      </c:valAx>
      <c:valAx>
        <c:axId val="206828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29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Sheet1!$N$3:$N$98</c:f>
              <c:numCache>
                <c:formatCode>_-[$$-409]* #,##0_ ;_-[$$-409]* \-#,##0\ ;_-[$$-409]* "-"??_ ;_-@_ </c:formatCode>
                <c:ptCount val="96"/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  <c:pt idx="56">
                  <c:v>810</c:v>
                </c:pt>
                <c:pt idx="57">
                  <c:v>820</c:v>
                </c:pt>
                <c:pt idx="58">
                  <c:v>830</c:v>
                </c:pt>
                <c:pt idx="59">
                  <c:v>840</c:v>
                </c:pt>
                <c:pt idx="60">
                  <c:v>850</c:v>
                </c:pt>
                <c:pt idx="61">
                  <c:v>860</c:v>
                </c:pt>
                <c:pt idx="62">
                  <c:v>870</c:v>
                </c:pt>
                <c:pt idx="63">
                  <c:v>880</c:v>
                </c:pt>
                <c:pt idx="64">
                  <c:v>890</c:v>
                </c:pt>
                <c:pt idx="65">
                  <c:v>900</c:v>
                </c:pt>
                <c:pt idx="66">
                  <c:v>910</c:v>
                </c:pt>
                <c:pt idx="67">
                  <c:v>920</c:v>
                </c:pt>
                <c:pt idx="68">
                  <c:v>930</c:v>
                </c:pt>
                <c:pt idx="69">
                  <c:v>940</c:v>
                </c:pt>
                <c:pt idx="70">
                  <c:v>950</c:v>
                </c:pt>
                <c:pt idx="71">
                  <c:v>960</c:v>
                </c:pt>
                <c:pt idx="72">
                  <c:v>970</c:v>
                </c:pt>
                <c:pt idx="73">
                  <c:v>980</c:v>
                </c:pt>
                <c:pt idx="74">
                  <c:v>990</c:v>
                </c:pt>
                <c:pt idx="75">
                  <c:v>1000</c:v>
                </c:pt>
                <c:pt idx="76">
                  <c:v>1010</c:v>
                </c:pt>
                <c:pt idx="77">
                  <c:v>1020</c:v>
                </c:pt>
                <c:pt idx="78">
                  <c:v>1030</c:v>
                </c:pt>
                <c:pt idx="79">
                  <c:v>1040</c:v>
                </c:pt>
                <c:pt idx="80">
                  <c:v>1050</c:v>
                </c:pt>
                <c:pt idx="81">
                  <c:v>1060</c:v>
                </c:pt>
                <c:pt idx="82">
                  <c:v>1070</c:v>
                </c:pt>
                <c:pt idx="83">
                  <c:v>1080</c:v>
                </c:pt>
                <c:pt idx="84">
                  <c:v>1090</c:v>
                </c:pt>
                <c:pt idx="85">
                  <c:v>1100</c:v>
                </c:pt>
                <c:pt idx="86">
                  <c:v>1110</c:v>
                </c:pt>
                <c:pt idx="87">
                  <c:v>1120</c:v>
                </c:pt>
                <c:pt idx="88">
                  <c:v>1130</c:v>
                </c:pt>
                <c:pt idx="89">
                  <c:v>1140</c:v>
                </c:pt>
                <c:pt idx="90">
                  <c:v>1150</c:v>
                </c:pt>
                <c:pt idx="91">
                  <c:v>1160</c:v>
                </c:pt>
                <c:pt idx="92">
                  <c:v>1170</c:v>
                </c:pt>
                <c:pt idx="93">
                  <c:v>1180</c:v>
                </c:pt>
                <c:pt idx="94">
                  <c:v>1190</c:v>
                </c:pt>
                <c:pt idx="95">
                  <c:v>1200</c:v>
                </c:pt>
              </c:numCache>
            </c:numRef>
          </c:xVal>
          <c:yVal>
            <c:numRef>
              <c:f>Sheet1!$O$3:$O$98</c:f>
              <c:numCache>
                <c:formatCode>_-[$$-409]* #,##0_ ;_-[$$-409]* \-#,##0\ ;_-[$$-409]* "-"??_ ;_-@_ </c:formatCode>
                <c:ptCount val="96"/>
                <c:pt idx="0">
                  <c:v>985104.42081539321</c:v>
                </c:pt>
                <c:pt idx="1">
                  <c:v>144859.72842847556</c:v>
                </c:pt>
                <c:pt idx="2">
                  <c:v>269590.60184817808</c:v>
                </c:pt>
                <c:pt idx="3">
                  <c:v>377277.18719872413</c:v>
                </c:pt>
                <c:pt idx="4">
                  <c:v>470458.61526328744</c:v>
                </c:pt>
                <c:pt idx="5">
                  <c:v>551238.40185229108</c:v>
                </c:pt>
                <c:pt idx="6">
                  <c:v>621369.53021456813</c:v>
                </c:pt>
                <c:pt idx="7">
                  <c:v>682320.93416212313</c:v>
                </c:pt>
                <c:pt idx="8">
                  <c:v>735329.86392835062</c:v>
                </c:pt>
                <c:pt idx="9">
                  <c:v>781443.44106265297</c:v>
                </c:pt>
                <c:pt idx="10">
                  <c:v>821551.86522268457</c:v>
                </c:pt>
                <c:pt idx="11">
                  <c:v>856415.12424477958</c:v>
                </c:pt>
                <c:pt idx="12">
                  <c:v>886684.61116254725</c:v>
                </c:pt>
                <c:pt idx="13">
                  <c:v>912920.72098907013</c:v>
                </c:pt>
                <c:pt idx="14">
                  <c:v>935607.253438466</c:v>
                </c:pt>
                <c:pt idx="15">
                  <c:v>955163.26238462282</c:v>
                </c:pt>
                <c:pt idx="16">
                  <c:v>971952.85243747453</c:v>
                </c:pt>
                <c:pt idx="17">
                  <c:v>986293.31587235699</c:v>
                </c:pt>
                <c:pt idx="18">
                  <c:v>998461.92082203622</c:v>
                </c:pt>
                <c:pt idx="19">
                  <c:v>1008701.5979665397</c:v>
                </c:pt>
                <c:pt idx="20">
                  <c:v>1017225.7233983984</c:v>
                </c:pt>
                <c:pt idx="21">
                  <c:v>1024222.1565401531</c:v>
                </c:pt>
                <c:pt idx="22">
                  <c:v>1029856.6614397548</c:v>
                </c:pt>
                <c:pt idx="23">
                  <c:v>1034275.8155834542</c:v>
                </c:pt>
                <c:pt idx="24">
                  <c:v>1037609.4911199291</c:v>
                </c:pt>
                <c:pt idx="25">
                  <c:v>1039972.9779989794</c:v>
                </c:pt>
                <c:pt idx="26">
                  <c:v>1041468.8061629091</c:v>
                </c:pt>
                <c:pt idx="27">
                  <c:v>1042188.3139489595</c:v>
                </c:pt>
                <c:pt idx="28">
                  <c:v>1042213.0017719698</c:v>
                </c:pt>
                <c:pt idx="29">
                  <c:v>1041615.7035724644</c:v>
                </c:pt>
                <c:pt idx="30">
                  <c:v>1040461.6031350964</c:v>
                </c:pt>
                <c:pt idx="31">
                  <c:v>1038809.1179690239</c:v>
                </c:pt>
                <c:pt idx="32">
                  <c:v>1036710.669808225</c:v>
                </c:pt>
                <c:pt idx="33">
                  <c:v>1034213.3577876764</c:v>
                </c:pt>
                <c:pt idx="34">
                  <c:v>1031359.5478624469</c:v>
                </c:pt>
                <c:pt idx="35">
                  <c:v>1028187.3899667513</c:v>
                </c:pt>
                <c:pt idx="36">
                  <c:v>1024731.2726827315</c:v>
                </c:pt>
                <c:pt idx="37">
                  <c:v>1021022.2237432048</c:v>
                </c:pt>
                <c:pt idx="38">
                  <c:v>1017088.2634793159</c:v>
                </c:pt>
                <c:pt idx="39">
                  <c:v>1012954.7173026291</c:v>
                </c:pt>
                <c:pt idx="40">
                  <c:v>1008644.4924491229</c:v>
                </c:pt>
                <c:pt idx="41">
                  <c:v>1004178.3234829371</c:v>
                </c:pt>
                <c:pt idx="42">
                  <c:v>999574.99043870345</c:v>
                </c:pt>
                <c:pt idx="43">
                  <c:v>994851.51295467373</c:v>
                </c:pt>
                <c:pt idx="44">
                  <c:v>990023.32329994719</c:v>
                </c:pt>
                <c:pt idx="45">
                  <c:v>985104.42081539321</c:v>
                </c:pt>
                <c:pt idx="46">
                  <c:v>980107.50995916908</c:v>
                </c:pt>
                <c:pt idx="47">
                  <c:v>975044.1238656675</c:v>
                </c:pt>
                <c:pt idx="48">
                  <c:v>969924.73508398188</c:v>
                </c:pt>
                <c:pt idx="49">
                  <c:v>964758.8549528002</c:v>
                </c:pt>
                <c:pt idx="50">
                  <c:v>959555.12288789009</c:v>
                </c:pt>
                <c:pt idx="51">
                  <c:v>954321.38670201262</c:v>
                </c:pt>
                <c:pt idx="52">
                  <c:v>949064.7749414182</c:v>
                </c:pt>
                <c:pt idx="53">
                  <c:v>943791.76210536808</c:v>
                </c:pt>
                <c:pt idx="54">
                  <c:v>938508.22751260083</c:v>
                </c:pt>
                <c:pt idx="55">
                  <c:v>933219.50848926988</c:v>
                </c:pt>
                <c:pt idx="56">
                  <c:v>927930.44847494666</c:v>
                </c:pt>
                <c:pt idx="57">
                  <c:v>922645.44057495799</c:v>
                </c:pt>
                <c:pt idx="58">
                  <c:v>917368.46702761366</c:v>
                </c:pt>
                <c:pt idx="59">
                  <c:v>912103.13500239153</c:v>
                </c:pt>
                <c:pt idx="60">
                  <c:v>906852.70909909625</c:v>
                </c:pt>
                <c:pt idx="61">
                  <c:v>901620.14087741717</c:v>
                </c:pt>
                <c:pt idx="62">
                  <c:v>896408.09571059258</c:v>
                </c:pt>
                <c:pt idx="63">
                  <c:v>891218.97722535138</c:v>
                </c:pt>
                <c:pt idx="64">
                  <c:v>886054.94956237264</c:v>
                </c:pt>
                <c:pt idx="65">
                  <c:v>880917.95766693447</c:v>
                </c:pt>
                <c:pt idx="66">
                  <c:v>875809.74579744879</c:v>
                </c:pt>
                <c:pt idx="67">
                  <c:v>870731.87442029815</c:v>
                </c:pt>
                <c:pt idx="68">
                  <c:v>865685.73564207088</c:v>
                </c:pt>
                <c:pt idx="69">
                  <c:v>860672.56731504342</c:v>
                </c:pt>
                <c:pt idx="70">
                  <c:v>855693.46593807475</c:v>
                </c:pt>
                <c:pt idx="71">
                  <c:v>850749.39846291335</c:v>
                </c:pt>
                <c:pt idx="72">
                  <c:v>845841.21310510824</c:v>
                </c:pt>
                <c:pt idx="73">
                  <c:v>840969.6492489638</c:v>
                </c:pt>
                <c:pt idx="74">
                  <c:v>836135.34652733605</c:v>
                </c:pt>
                <c:pt idx="75">
                  <c:v>831338.85314930137</c:v>
                </c:pt>
                <c:pt idx="76">
                  <c:v>826580.6335417449</c:v>
                </c:pt>
                <c:pt idx="77">
                  <c:v>821861.07536470343</c:v>
                </c:pt>
                <c:pt idx="78">
                  <c:v>817180.49595467013</c:v>
                </c:pt>
                <c:pt idx="79">
                  <c:v>812539.14824501297</c:v>
                </c:pt>
                <c:pt idx="80">
                  <c:v>807937.22620815388</c:v>
                </c:pt>
                <c:pt idx="81">
                  <c:v>803374.86986003921</c:v>
                </c:pt>
                <c:pt idx="82">
                  <c:v>798852.16986378585</c:v>
                </c:pt>
                <c:pt idx="83">
                  <c:v>794369.17176599521</c:v>
                </c:pt>
                <c:pt idx="84">
                  <c:v>789925.8798963275</c:v>
                </c:pt>
                <c:pt idx="85">
                  <c:v>785522.26095810602</c:v>
                </c:pt>
                <c:pt idx="86">
                  <c:v>781158.24733535526</c:v>
                </c:pt>
                <c:pt idx="87">
                  <c:v>776833.74013940734</c:v>
                </c:pt>
                <c:pt idx="88">
                  <c:v>772548.61201621394</c:v>
                </c:pt>
                <c:pt idx="89">
                  <c:v>768302.70973367011</c:v>
                </c:pt>
                <c:pt idx="90">
                  <c:v>764095.85656661273</c:v>
                </c:pt>
                <c:pt idx="91">
                  <c:v>759927.85449563246</c:v>
                </c:pt>
                <c:pt idx="92">
                  <c:v>755798.48623449123</c:v>
                </c:pt>
                <c:pt idx="93">
                  <c:v>751707.51709969062</c:v>
                </c:pt>
                <c:pt idx="94">
                  <c:v>747654.69673457858</c:v>
                </c:pt>
                <c:pt idx="95">
                  <c:v>743639.76069940359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82-468B-87BE-CE7227EE7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854271"/>
        <c:axId val="461570271"/>
      </c:scatterChart>
      <c:valAx>
        <c:axId val="165485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70271"/>
        <c:crosses val="autoZero"/>
        <c:crossBetween val="midCat"/>
      </c:valAx>
      <c:valAx>
        <c:axId val="46157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85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Sheet1!$C$50:$C$51</c:f>
              <c:strCache>
                <c:ptCount val="2"/>
                <c:pt idx="0">
                  <c:v>Unit Cost</c:v>
                </c:pt>
                <c:pt idx="1">
                  <c:v> $250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Sheet1!$B$52:$B$146</c:f>
              <c:numCache>
                <c:formatCode>_-[$$-409]* #,##0_ ;_-[$$-409]* \-#,##0\ ;_-[$$-409]* "-"??_ ;_-@_ </c:formatCode>
                <c:ptCount val="9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  <c:pt idx="65">
                  <c:v>910</c:v>
                </c:pt>
                <c:pt idx="66">
                  <c:v>920</c:v>
                </c:pt>
                <c:pt idx="67">
                  <c:v>930</c:v>
                </c:pt>
                <c:pt idx="68">
                  <c:v>940</c:v>
                </c:pt>
                <c:pt idx="69">
                  <c:v>950</c:v>
                </c:pt>
                <c:pt idx="70">
                  <c:v>960</c:v>
                </c:pt>
                <c:pt idx="71">
                  <c:v>970</c:v>
                </c:pt>
                <c:pt idx="72">
                  <c:v>980</c:v>
                </c:pt>
                <c:pt idx="73">
                  <c:v>990</c:v>
                </c:pt>
                <c:pt idx="74">
                  <c:v>1000</c:v>
                </c:pt>
                <c:pt idx="75">
                  <c:v>1010</c:v>
                </c:pt>
                <c:pt idx="76">
                  <c:v>1020</c:v>
                </c:pt>
                <c:pt idx="77">
                  <c:v>1030</c:v>
                </c:pt>
                <c:pt idx="78">
                  <c:v>1040</c:v>
                </c:pt>
                <c:pt idx="79">
                  <c:v>1050</c:v>
                </c:pt>
                <c:pt idx="80">
                  <c:v>1060</c:v>
                </c:pt>
                <c:pt idx="81">
                  <c:v>1070</c:v>
                </c:pt>
                <c:pt idx="82">
                  <c:v>1080</c:v>
                </c:pt>
                <c:pt idx="83">
                  <c:v>1090</c:v>
                </c:pt>
                <c:pt idx="84">
                  <c:v>1100</c:v>
                </c:pt>
                <c:pt idx="85">
                  <c:v>1110</c:v>
                </c:pt>
                <c:pt idx="86">
                  <c:v>1120</c:v>
                </c:pt>
                <c:pt idx="87">
                  <c:v>1130</c:v>
                </c:pt>
                <c:pt idx="88">
                  <c:v>1140</c:v>
                </c:pt>
                <c:pt idx="89">
                  <c:v>1150</c:v>
                </c:pt>
                <c:pt idx="90">
                  <c:v>1160</c:v>
                </c:pt>
                <c:pt idx="91">
                  <c:v>1170</c:v>
                </c:pt>
                <c:pt idx="92">
                  <c:v>1180</c:v>
                </c:pt>
                <c:pt idx="93">
                  <c:v>1190</c:v>
                </c:pt>
                <c:pt idx="94">
                  <c:v>1200</c:v>
                </c:pt>
              </c:numCache>
            </c:numRef>
          </c:xVal>
          <c:yVal>
            <c:numRef>
              <c:f>Sheet1!$C$52:$C$146</c:f>
              <c:numCache>
                <c:formatCode>_-[$$-409]* #,##0_ ;_-[$$-409]* \-#,##0\ ;_-[$$-409]* "-"??_ ;_-@_ </c:formatCode>
                <c:ptCount val="9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1024731.2726827315</c:v>
                </c:pt>
                <c:pt idx="36">
                  <c:v>1021022.2237432048</c:v>
                </c:pt>
                <c:pt idx="37">
                  <c:v>1017088.2634793159</c:v>
                </c:pt>
                <c:pt idx="38">
                  <c:v>1012954.7173026291</c:v>
                </c:pt>
                <c:pt idx="39">
                  <c:v>1008644.4924491229</c:v>
                </c:pt>
                <c:pt idx="40">
                  <c:v>1004178.3234829371</c:v>
                </c:pt>
                <c:pt idx="41">
                  <c:v>999574.99043870345</c:v>
                </c:pt>
                <c:pt idx="42">
                  <c:v>994851.51295467373</c:v>
                </c:pt>
                <c:pt idx="43">
                  <c:v>990023.32329994719</c:v>
                </c:pt>
                <c:pt idx="44">
                  <c:v>985104.42081539321</c:v>
                </c:pt>
                <c:pt idx="45">
                  <c:v>980107.50995916908</c:v>
                </c:pt>
                <c:pt idx="46">
                  <c:v>975044.1238656675</c:v>
                </c:pt>
                <c:pt idx="47">
                  <c:v>969924.73508398188</c:v>
                </c:pt>
                <c:pt idx="48">
                  <c:v>964758.8549528002</c:v>
                </c:pt>
                <c:pt idx="49">
                  <c:v>959555.12288789009</c:v>
                </c:pt>
                <c:pt idx="50">
                  <c:v>954321.38670201262</c:v>
                </c:pt>
                <c:pt idx="51">
                  <c:v>949064.7749414182</c:v>
                </c:pt>
                <c:pt idx="52">
                  <c:v>943791.76210536808</c:v>
                </c:pt>
                <c:pt idx="53">
                  <c:v>938508.22751260083</c:v>
                </c:pt>
                <c:pt idx="54">
                  <c:v>933219.50848926988</c:v>
                </c:pt>
                <c:pt idx="55">
                  <c:v>927930.44847494666</c:v>
                </c:pt>
                <c:pt idx="56">
                  <c:v>922645.44057495799</c:v>
                </c:pt>
                <c:pt idx="57">
                  <c:v>917368.46702761366</c:v>
                </c:pt>
                <c:pt idx="58">
                  <c:v>912103.13500239153</c:v>
                </c:pt>
                <c:pt idx="59">
                  <c:v>906852.70909909625</c:v>
                </c:pt>
                <c:pt idx="60">
                  <c:v>901620.14087741717</c:v>
                </c:pt>
                <c:pt idx="61">
                  <c:v>896408.09571059258</c:v>
                </c:pt>
                <c:pt idx="62">
                  <c:v>891218.97722535138</c:v>
                </c:pt>
                <c:pt idx="63">
                  <c:v>886054.94956237264</c:v>
                </c:pt>
                <c:pt idx="64">
                  <c:v>880917.95766693447</c:v>
                </c:pt>
                <c:pt idx="65">
                  <c:v>875809.74579744879</c:v>
                </c:pt>
                <c:pt idx="66">
                  <c:v>870731.87442029815</c:v>
                </c:pt>
                <c:pt idx="67">
                  <c:v>865685.73564207088</c:v>
                </c:pt>
                <c:pt idx="68">
                  <c:v>860672.56731504342</c:v>
                </c:pt>
                <c:pt idx="69">
                  <c:v>855693.46593807475</c:v>
                </c:pt>
                <c:pt idx="70">
                  <c:v>850749.39846291335</c:v>
                </c:pt>
                <c:pt idx="71">
                  <c:v>845841.21310510824</c:v>
                </c:pt>
                <c:pt idx="72">
                  <c:v>840969.6492489638</c:v>
                </c:pt>
                <c:pt idx="73">
                  <c:v>836135.34652733605</c:v>
                </c:pt>
                <c:pt idx="74">
                  <c:v>831338.85314930137</c:v>
                </c:pt>
                <c:pt idx="75">
                  <c:v>826580.6335417449</c:v>
                </c:pt>
                <c:pt idx="76">
                  <c:v>821861.07536470343</c:v>
                </c:pt>
                <c:pt idx="77">
                  <c:v>817180.49595467013</c:v>
                </c:pt>
                <c:pt idx="78">
                  <c:v>812539.14824501297</c:v>
                </c:pt>
                <c:pt idx="79">
                  <c:v>807937.22620815388</c:v>
                </c:pt>
                <c:pt idx="80">
                  <c:v>803374.86986003921</c:v>
                </c:pt>
                <c:pt idx="81">
                  <c:v>798852.16986378585</c:v>
                </c:pt>
                <c:pt idx="82">
                  <c:v>794369.17176599521</c:v>
                </c:pt>
                <c:pt idx="83">
                  <c:v>789925.8798963275</c:v>
                </c:pt>
                <c:pt idx="84">
                  <c:v>785522.26095810602</c:v>
                </c:pt>
                <c:pt idx="85">
                  <c:v>781158.24733535526</c:v>
                </c:pt>
                <c:pt idx="86">
                  <c:v>776833.74013940734</c:v>
                </c:pt>
                <c:pt idx="87">
                  <c:v>772548.61201621394</c:v>
                </c:pt>
                <c:pt idx="88">
                  <c:v>768302.70973367011</c:v>
                </c:pt>
                <c:pt idx="89">
                  <c:v>764095.85656661273</c:v>
                </c:pt>
                <c:pt idx="90">
                  <c:v>759927.85449563246</c:v>
                </c:pt>
                <c:pt idx="91">
                  <c:v>755798.48623449123</c:v>
                </c:pt>
                <c:pt idx="92">
                  <c:v>751707.51709969062</c:v>
                </c:pt>
                <c:pt idx="93">
                  <c:v>747654.69673457858</c:v>
                </c:pt>
                <c:pt idx="94">
                  <c:v>743639.76069940359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82-4635-A247-395CD1E41FBB}"/>
            </c:ext>
          </c:extLst>
        </c:ser>
        <c:ser>
          <c:idx val="1"/>
          <c:order val="1"/>
          <c:tx>
            <c:strRef>
              <c:f>Sheet1!$D$50:$D$51</c:f>
              <c:strCache>
                <c:ptCount val="2"/>
                <c:pt idx="0">
                  <c:v>Unit Cost</c:v>
                </c:pt>
                <c:pt idx="1">
                  <c:v> $300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Sheet1!$B$52:$B$146</c:f>
              <c:numCache>
                <c:formatCode>_-[$$-409]* #,##0_ ;_-[$$-409]* \-#,##0\ ;_-[$$-409]* "-"??_ ;_-@_ </c:formatCode>
                <c:ptCount val="9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  <c:pt idx="65">
                  <c:v>910</c:v>
                </c:pt>
                <c:pt idx="66">
                  <c:v>920</c:v>
                </c:pt>
                <c:pt idx="67">
                  <c:v>930</c:v>
                </c:pt>
                <c:pt idx="68">
                  <c:v>940</c:v>
                </c:pt>
                <c:pt idx="69">
                  <c:v>950</c:v>
                </c:pt>
                <c:pt idx="70">
                  <c:v>960</c:v>
                </c:pt>
                <c:pt idx="71">
                  <c:v>970</c:v>
                </c:pt>
                <c:pt idx="72">
                  <c:v>980</c:v>
                </c:pt>
                <c:pt idx="73">
                  <c:v>990</c:v>
                </c:pt>
                <c:pt idx="74">
                  <c:v>1000</c:v>
                </c:pt>
                <c:pt idx="75">
                  <c:v>1010</c:v>
                </c:pt>
                <c:pt idx="76">
                  <c:v>1020</c:v>
                </c:pt>
                <c:pt idx="77">
                  <c:v>1030</c:v>
                </c:pt>
                <c:pt idx="78">
                  <c:v>1040</c:v>
                </c:pt>
                <c:pt idx="79">
                  <c:v>1050</c:v>
                </c:pt>
                <c:pt idx="80">
                  <c:v>1060</c:v>
                </c:pt>
                <c:pt idx="81">
                  <c:v>1070</c:v>
                </c:pt>
                <c:pt idx="82">
                  <c:v>1080</c:v>
                </c:pt>
                <c:pt idx="83">
                  <c:v>1090</c:v>
                </c:pt>
                <c:pt idx="84">
                  <c:v>1100</c:v>
                </c:pt>
                <c:pt idx="85">
                  <c:v>1110</c:v>
                </c:pt>
                <c:pt idx="86">
                  <c:v>1120</c:v>
                </c:pt>
                <c:pt idx="87">
                  <c:v>1130</c:v>
                </c:pt>
                <c:pt idx="88">
                  <c:v>1140</c:v>
                </c:pt>
                <c:pt idx="89">
                  <c:v>1150</c:v>
                </c:pt>
                <c:pt idx="90">
                  <c:v>1160</c:v>
                </c:pt>
                <c:pt idx="91">
                  <c:v>1170</c:v>
                </c:pt>
                <c:pt idx="92">
                  <c:v>1180</c:v>
                </c:pt>
                <c:pt idx="93">
                  <c:v>1190</c:v>
                </c:pt>
                <c:pt idx="94">
                  <c:v>1200</c:v>
                </c:pt>
              </c:numCache>
            </c:numRef>
          </c:xVal>
          <c:yVal>
            <c:numRef>
              <c:f>Sheet1!$D$52:$D$146</c:f>
              <c:numCache>
                <c:formatCode>_-[$$-409]* #,##0_ ;_-[$$-409]* \-#,##0\ ;_-[$$-409]* "-"??_ ;_-@_ </c:formatCode>
                <c:ptCount val="95"/>
                <c:pt idx="0">
                  <c:v>-579438.91371390224</c:v>
                </c:pt>
                <c:pt idx="1">
                  <c:v>-404385.90277226688</c:v>
                </c:pt>
                <c:pt idx="2">
                  <c:v>-251518.12479914958</c:v>
                </c:pt>
                <c:pt idx="3">
                  <c:v>-117614.65381582174</c:v>
                </c:pt>
                <c:pt idx="4">
                  <c:v>0</c:v>
                </c:pt>
                <c:pt idx="5">
                  <c:v>103561.58836909477</c:v>
                </c:pt>
                <c:pt idx="6">
                  <c:v>194948.83833203511</c:v>
                </c:pt>
                <c:pt idx="7">
                  <c:v>275748.69897313137</c:v>
                </c:pt>
                <c:pt idx="8">
                  <c:v>347308.19602784561</c:v>
                </c:pt>
                <c:pt idx="9">
                  <c:v>410775.93261134205</c:v>
                </c:pt>
                <c:pt idx="10">
                  <c:v>467135.52231533453</c:v>
                </c:pt>
                <c:pt idx="11">
                  <c:v>517232.68984481925</c:v>
                </c:pt>
                <c:pt idx="12">
                  <c:v>561797.36676250491</c:v>
                </c:pt>
                <c:pt idx="13">
                  <c:v>601461.80578187108</c:v>
                </c:pt>
                <c:pt idx="14">
                  <c:v>636775.50825641514</c:v>
                </c:pt>
                <c:pt idx="15">
                  <c:v>668217.58605076349</c:v>
                </c:pt>
                <c:pt idx="16">
                  <c:v>696207.04649813427</c:v>
                </c:pt>
                <c:pt idx="17">
                  <c:v>721111.38726035948</c:v>
                </c:pt>
                <c:pt idx="18">
                  <c:v>743253.80902797659</c:v>
                </c:pt>
                <c:pt idx="19">
                  <c:v>762919.29254879872</c:v>
                </c:pt>
                <c:pt idx="20">
                  <c:v>780359.73831630708</c:v>
                </c:pt>
                <c:pt idx="21">
                  <c:v>795798.32929435605</c:v>
                </c:pt>
                <c:pt idx="22">
                  <c:v>809433.24697835557</c:v>
                </c:pt>
                <c:pt idx="23">
                  <c:v>821440.84713661065</c:v>
                </c:pt>
                <c:pt idx="24">
                  <c:v>831978.3823991837</c:v>
                </c:pt>
                <c:pt idx="25">
                  <c:v>841186.34343927284</c:v>
                </c:pt>
                <c:pt idx="26">
                  <c:v>849190.47803248558</c:v>
                </c:pt>
                <c:pt idx="27">
                  <c:v>856103.53716983227</c:v>
                </c:pt>
                <c:pt idx="28">
                  <c:v>862026.78916341881</c:v>
                </c:pt>
                <c:pt idx="29">
                  <c:v>867051.33594591368</c:v>
                </c:pt>
                <c:pt idx="30">
                  <c:v>871259.26023208455</c:v>
                </c:pt>
                <c:pt idx="31">
                  <c:v>874724.6276506898</c:v>
                </c:pt>
                <c:pt idx="32">
                  <c:v>877514.36418348295</c:v>
                </c:pt>
                <c:pt idx="33">
                  <c:v>879689.02611796942</c:v>
                </c:pt>
                <c:pt idx="34">
                  <c:v>881303.47711435833</c:v>
                </c:pt>
                <c:pt idx="35">
                  <c:v>882407.48481012986</c:v>
                </c:pt>
                <c:pt idx="36">
                  <c:v>883046.24756169063</c:v>
                </c:pt>
                <c:pt idx="37">
                  <c:v>883260.86038993229</c:v>
                </c:pt>
                <c:pt idx="38">
                  <c:v>883088.7279048562</c:v>
                </c:pt>
                <c:pt idx="39">
                  <c:v>882563.93089298252</c:v>
                </c:pt>
                <c:pt idx="40">
                  <c:v>881717.55232648132</c:v>
                </c:pt>
                <c:pt idx="41">
                  <c:v>880577.96776742931</c:v>
                </c:pt>
                <c:pt idx="42">
                  <c:v>879171.10447157209</c:v>
                </c:pt>
                <c:pt idx="43">
                  <c:v>877520.67292495316</c:v>
                </c:pt>
                <c:pt idx="44">
                  <c:v>875648.37405812729</c:v>
                </c:pt>
                <c:pt idx="45">
                  <c:v>873574.08496360714</c:v>
                </c:pt>
                <c:pt idx="46">
                  <c:v>871316.02558208595</c:v>
                </c:pt>
                <c:pt idx="47">
                  <c:v>868890.90851273388</c:v>
                </c:pt>
                <c:pt idx="48">
                  <c:v>866314.07383516757</c:v>
                </c:pt>
                <c:pt idx="49">
                  <c:v>863599.61059910117</c:v>
                </c:pt>
                <c:pt idx="50">
                  <c:v>860760.4664371094</c:v>
                </c:pt>
                <c:pt idx="51">
                  <c:v>857808.54658166645</c:v>
                </c:pt>
                <c:pt idx="52">
                  <c:v>854754.80341618229</c:v>
                </c:pt>
                <c:pt idx="53">
                  <c:v>851609.31755773036</c:v>
                </c:pt>
                <c:pt idx="54">
                  <c:v>848381.37135388167</c:v>
                </c:pt>
                <c:pt idx="55">
                  <c:v>845079.51557539788</c:v>
                </c:pt>
                <c:pt idx="56">
                  <c:v>841711.62999820733</c:v>
                </c:pt>
                <c:pt idx="57">
                  <c:v>838284.97849075054</c:v>
                </c:pt>
                <c:pt idx="58">
                  <c:v>834806.25915473117</c:v>
                </c:pt>
                <c:pt idx="59">
                  <c:v>831281.65000750497</c:v>
                </c:pt>
                <c:pt idx="60">
                  <c:v>827716.8506415633</c:v>
                </c:pt>
                <c:pt idx="61">
                  <c:v>824117.12025006092</c:v>
                </c:pt>
                <c:pt idx="62">
                  <c:v>820487.31236619642</c:v>
                </c:pt>
                <c:pt idx="63">
                  <c:v>816831.90662781219</c:v>
                </c:pt>
                <c:pt idx="64">
                  <c:v>813155.03784640098</c:v>
                </c:pt>
                <c:pt idx="65">
                  <c:v>809460.52263097535</c:v>
                </c:pt>
                <c:pt idx="66">
                  <c:v>805751.8837919177</c:v>
                </c:pt>
                <c:pt idx="67">
                  <c:v>802032.37272721273</c:v>
                </c:pt>
                <c:pt idx="68">
                  <c:v>798304.98997337348</c:v>
                </c:pt>
                <c:pt idx="69">
                  <c:v>794572.50408535521</c:v>
                </c:pt>
                <c:pt idx="70">
                  <c:v>790837.46899369406</c:v>
                </c:pt>
                <c:pt idx="71">
                  <c:v>787102.2399728091</c:v>
                </c:pt>
                <c:pt idx="72">
                  <c:v>783368.98834150052</c:v>
                </c:pt>
                <c:pt idx="73">
                  <c:v>779639.71500521875</c:v>
                </c:pt>
                <c:pt idx="74">
                  <c:v>775916.262939348</c:v>
                </c:pt>
                <c:pt idx="75">
                  <c:v>772200.32870347216</c:v>
                </c:pt>
                <c:pt idx="76">
                  <c:v>768493.47306829412</c:v>
                </c:pt>
                <c:pt idx="77">
                  <c:v>764797.13082937081</c:v>
                </c:pt>
                <c:pt idx="78">
                  <c:v>761112.61987507541</c:v>
                </c:pt>
                <c:pt idx="79">
                  <c:v>757441.14957014436</c:v>
                </c:pt>
                <c:pt idx="80">
                  <c:v>753783.82851065416</c:v>
                </c:pt>
                <c:pt idx="81">
                  <c:v>750141.67170135991</c:v>
                </c:pt>
                <c:pt idx="82">
                  <c:v>746515.60720177856</c:v>
                </c:pt>
                <c:pt idx="83">
                  <c:v>742906.4822834509</c:v>
                </c:pt>
                <c:pt idx="84">
                  <c:v>739315.06913704099</c:v>
                </c:pt>
                <c:pt idx="85">
                  <c:v>735742.07016469503</c:v>
                </c:pt>
                <c:pt idx="86">
                  <c:v>732188.12289001606</c:v>
                </c:pt>
                <c:pt idx="87">
                  <c:v>728653.80451529275</c:v>
                </c:pt>
                <c:pt idx="88">
                  <c:v>725139.63615312683</c:v>
                </c:pt>
                <c:pt idx="89">
                  <c:v>721646.08675735642</c:v>
                </c:pt>
                <c:pt idx="90">
                  <c:v>718173.57677609217</c:v>
                </c:pt>
                <c:pt idx="91">
                  <c:v>714722.48154783412</c:v>
                </c:pt>
                <c:pt idx="92">
                  <c:v>711293.13445992232</c:v>
                </c:pt>
                <c:pt idx="93">
                  <c:v>707885.82988699467</c:v>
                </c:pt>
                <c:pt idx="94">
                  <c:v>704500.82592575077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82-4635-A247-395CD1E41FBB}"/>
            </c:ext>
          </c:extLst>
        </c:ser>
        <c:ser>
          <c:idx val="2"/>
          <c:order val="2"/>
          <c:tx>
            <c:strRef>
              <c:f>Sheet1!$E$50:$E$51</c:f>
              <c:strCache>
                <c:ptCount val="2"/>
                <c:pt idx="0">
                  <c:v>Unit Cost</c:v>
                </c:pt>
                <c:pt idx="1">
                  <c:v> $350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Sheet1!$B$52:$B$146</c:f>
              <c:numCache>
                <c:formatCode>_-[$$-409]* #,##0_ ;_-[$$-409]* \-#,##0\ ;_-[$$-409]* "-"??_ ;_-@_ </c:formatCode>
                <c:ptCount val="9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  <c:pt idx="65">
                  <c:v>910</c:v>
                </c:pt>
                <c:pt idx="66">
                  <c:v>920</c:v>
                </c:pt>
                <c:pt idx="67">
                  <c:v>930</c:v>
                </c:pt>
                <c:pt idx="68">
                  <c:v>940</c:v>
                </c:pt>
                <c:pt idx="69">
                  <c:v>950</c:v>
                </c:pt>
                <c:pt idx="70">
                  <c:v>960</c:v>
                </c:pt>
                <c:pt idx="71">
                  <c:v>970</c:v>
                </c:pt>
                <c:pt idx="72">
                  <c:v>980</c:v>
                </c:pt>
                <c:pt idx="73">
                  <c:v>990</c:v>
                </c:pt>
                <c:pt idx="74">
                  <c:v>1000</c:v>
                </c:pt>
                <c:pt idx="75">
                  <c:v>1010</c:v>
                </c:pt>
                <c:pt idx="76">
                  <c:v>1020</c:v>
                </c:pt>
                <c:pt idx="77">
                  <c:v>1030</c:v>
                </c:pt>
                <c:pt idx="78">
                  <c:v>1040</c:v>
                </c:pt>
                <c:pt idx="79">
                  <c:v>1050</c:v>
                </c:pt>
                <c:pt idx="80">
                  <c:v>1060</c:v>
                </c:pt>
                <c:pt idx="81">
                  <c:v>1070</c:v>
                </c:pt>
                <c:pt idx="82">
                  <c:v>1080</c:v>
                </c:pt>
                <c:pt idx="83">
                  <c:v>1090</c:v>
                </c:pt>
                <c:pt idx="84">
                  <c:v>1100</c:v>
                </c:pt>
                <c:pt idx="85">
                  <c:v>1110</c:v>
                </c:pt>
                <c:pt idx="86">
                  <c:v>1120</c:v>
                </c:pt>
                <c:pt idx="87">
                  <c:v>1130</c:v>
                </c:pt>
                <c:pt idx="88">
                  <c:v>1140</c:v>
                </c:pt>
                <c:pt idx="89">
                  <c:v>1150</c:v>
                </c:pt>
                <c:pt idx="90">
                  <c:v>1160</c:v>
                </c:pt>
                <c:pt idx="91">
                  <c:v>1170</c:v>
                </c:pt>
                <c:pt idx="92">
                  <c:v>1180</c:v>
                </c:pt>
                <c:pt idx="93">
                  <c:v>1190</c:v>
                </c:pt>
                <c:pt idx="94">
                  <c:v>1200</c:v>
                </c:pt>
              </c:numCache>
            </c:numRef>
          </c:xVal>
          <c:yVal>
            <c:numRef>
              <c:f>Sheet1!$E$52:$E$146</c:f>
              <c:numCache>
                <c:formatCode>_-[$$-409]* #,##0_ ;_-[$$-409]* \-#,##0\ ;_-[$$-409]* "-"??_ ;_-@_ </c:formatCode>
                <c:ptCount val="95"/>
                <c:pt idx="0">
                  <c:v>-1303737.5558562791</c:v>
                </c:pt>
                <c:pt idx="1">
                  <c:v>-1078362.4073927123</c:v>
                </c:pt>
                <c:pt idx="2">
                  <c:v>-880313.43679702282</c:v>
                </c:pt>
                <c:pt idx="3">
                  <c:v>-705687.9228949314</c:v>
                </c:pt>
                <c:pt idx="4">
                  <c:v>-551238.40185229108</c:v>
                </c:pt>
                <c:pt idx="5">
                  <c:v>-414246.3534763786</c:v>
                </c:pt>
                <c:pt idx="6">
                  <c:v>-292423.2574980529</c:v>
                </c:pt>
                <c:pt idx="7">
                  <c:v>-183832.46598208742</c:v>
                </c:pt>
                <c:pt idx="8">
                  <c:v>-86827.049006961286</c:v>
                </c:pt>
                <c:pt idx="9">
                  <c:v>0</c:v>
                </c:pt>
                <c:pt idx="10">
                  <c:v>77855.920385889243</c:v>
                </c:pt>
                <c:pt idx="11">
                  <c:v>147780.76852709148</c:v>
                </c:pt>
                <c:pt idx="12">
                  <c:v>210674.01253593946</c:v>
                </c:pt>
                <c:pt idx="13">
                  <c:v>267316.35812527593</c:v>
                </c:pt>
                <c:pt idx="14">
                  <c:v>318387.75412820745</c:v>
                </c:pt>
                <c:pt idx="15">
                  <c:v>364482.31966405269</c:v>
                </c:pt>
                <c:pt idx="16">
                  <c:v>406120.77712391177</c:v>
                </c:pt>
                <c:pt idx="17">
                  <c:v>443760.85369868297</c:v>
                </c:pt>
                <c:pt idx="18">
                  <c:v>477806.02008941351</c:v>
                </c:pt>
                <c:pt idx="19">
                  <c:v>508612.86169919907</c:v>
                </c:pt>
                <c:pt idx="20">
                  <c:v>536497.3200924613</c:v>
                </c:pt>
                <c:pt idx="21">
                  <c:v>561739.9971489571</c:v>
                </c:pt>
                <c:pt idx="22">
                  <c:v>584590.67837325693</c:v>
                </c:pt>
                <c:pt idx="23">
                  <c:v>605272.20315329218</c:v>
                </c:pt>
                <c:pt idx="24">
                  <c:v>623983.78679938777</c:v>
                </c:pt>
                <c:pt idx="25">
                  <c:v>640903.8807156363</c:v>
                </c:pt>
                <c:pt idx="26">
                  <c:v>656192.64211601159</c:v>
                </c:pt>
                <c:pt idx="27">
                  <c:v>669994.07256769482</c:v>
                </c:pt>
                <c:pt idx="28">
                  <c:v>682437.87475437322</c:v>
                </c:pt>
                <c:pt idx="29">
                  <c:v>693641.06875673099</c:v>
                </c:pt>
                <c:pt idx="30">
                  <c:v>703709.4024951451</c:v>
                </c:pt>
                <c:pt idx="31">
                  <c:v>712738.58549315459</c:v>
                </c:pt>
                <c:pt idx="32">
                  <c:v>720815.37057928951</c:v>
                </c:pt>
                <c:pt idx="33">
                  <c:v>728018.50437349197</c:v>
                </c:pt>
                <c:pt idx="34">
                  <c:v>734419.56426196522</c:v>
                </c:pt>
                <c:pt idx="35">
                  <c:v>740083.69693752832</c:v>
                </c:pt>
                <c:pt idx="36">
                  <c:v>745070.27138017653</c:v>
                </c:pt>
                <c:pt idx="37">
                  <c:v>749433.45730054856</c:v>
                </c:pt>
                <c:pt idx="38">
                  <c:v>753222.73850708327</c:v>
                </c:pt>
                <c:pt idx="39">
                  <c:v>756483.36933684221</c:v>
                </c:pt>
                <c:pt idx="40">
                  <c:v>759256.78117002558</c:v>
                </c:pt>
                <c:pt idx="41">
                  <c:v>761580.94509615505</c:v>
                </c:pt>
                <c:pt idx="42">
                  <c:v>763490.69598847057</c:v>
                </c:pt>
                <c:pt idx="43">
                  <c:v>765018.02254995925</c:v>
                </c:pt>
                <c:pt idx="44">
                  <c:v>766192.32730086136</c:v>
                </c:pt>
                <c:pt idx="45">
                  <c:v>767040.65996804531</c:v>
                </c:pt>
                <c:pt idx="46">
                  <c:v>767587.92729850428</c:v>
                </c:pt>
                <c:pt idx="47">
                  <c:v>767857.08194148575</c:v>
                </c:pt>
                <c:pt idx="48">
                  <c:v>767869.29271753482</c:v>
                </c:pt>
                <c:pt idx="49">
                  <c:v>767644.09831031214</c:v>
                </c:pt>
                <c:pt idx="50">
                  <c:v>767199.54617220617</c:v>
                </c:pt>
                <c:pt idx="51">
                  <c:v>766552.3182219147</c:v>
                </c:pt>
                <c:pt idx="52">
                  <c:v>765717.84472699661</c:v>
                </c:pt>
                <c:pt idx="53">
                  <c:v>764710.40760285989</c:v>
                </c:pt>
                <c:pt idx="54">
                  <c:v>763543.23421849345</c:v>
                </c:pt>
                <c:pt idx="55">
                  <c:v>762228.58267584909</c:v>
                </c:pt>
                <c:pt idx="56">
                  <c:v>760777.81942145666</c:v>
                </c:pt>
                <c:pt idx="57">
                  <c:v>759201.48995388718</c:v>
                </c:pt>
                <c:pt idx="58">
                  <c:v>757509.38330707094</c:v>
                </c:pt>
                <c:pt idx="59">
                  <c:v>755710.59091591358</c:v>
                </c:pt>
                <c:pt idx="60">
                  <c:v>753813.56040570955</c:v>
                </c:pt>
                <c:pt idx="61">
                  <c:v>751826.14478952927</c:v>
                </c:pt>
                <c:pt idx="62">
                  <c:v>749755.64750704158</c:v>
                </c:pt>
                <c:pt idx="63">
                  <c:v>747608.86369325186</c:v>
                </c:pt>
                <c:pt idx="64">
                  <c:v>745392.11802586762</c:v>
                </c:pt>
                <c:pt idx="65">
                  <c:v>743111.29946450202</c:v>
                </c:pt>
                <c:pt idx="66">
                  <c:v>740771.89316353726</c:v>
                </c:pt>
                <c:pt idx="67">
                  <c:v>738379.00981235458</c:v>
                </c:pt>
                <c:pt idx="68">
                  <c:v>735937.41263170377</c:v>
                </c:pt>
                <c:pt idx="69">
                  <c:v>733451.54223263543</c:v>
                </c:pt>
                <c:pt idx="70">
                  <c:v>730925.53952447488</c:v>
                </c:pt>
                <c:pt idx="71">
                  <c:v>728363.26684050984</c:v>
                </c:pt>
                <c:pt idx="72">
                  <c:v>725768.32743403735</c:v>
                </c:pt>
                <c:pt idx="73">
                  <c:v>723144.08348310145</c:v>
                </c:pt>
                <c:pt idx="74">
                  <c:v>720493.67272939463</c:v>
                </c:pt>
                <c:pt idx="75">
                  <c:v>717820.02386519953</c:v>
                </c:pt>
                <c:pt idx="76">
                  <c:v>715125.8707718848</c:v>
                </c:pt>
                <c:pt idx="77">
                  <c:v>712413.76570407138</c:v>
                </c:pt>
                <c:pt idx="78">
                  <c:v>709686.09150513797</c:v>
                </c:pt>
                <c:pt idx="79">
                  <c:v>706945.07293213473</c:v>
                </c:pt>
                <c:pt idx="80">
                  <c:v>704192.78716126899</c:v>
                </c:pt>
                <c:pt idx="81">
                  <c:v>701431.17353893397</c:v>
                </c:pt>
                <c:pt idx="82">
                  <c:v>698662.04263756215</c:v>
                </c:pt>
                <c:pt idx="83">
                  <c:v>695887.08467057417</c:v>
                </c:pt>
                <c:pt idx="84">
                  <c:v>693107.87731597596</c:v>
                </c:pt>
                <c:pt idx="85">
                  <c:v>690325.8929940348</c:v>
                </c:pt>
                <c:pt idx="86">
                  <c:v>687542.50564062491</c:v>
                </c:pt>
                <c:pt idx="87">
                  <c:v>684758.99701437145</c:v>
                </c:pt>
                <c:pt idx="88">
                  <c:v>681976.56257258356</c:v>
                </c:pt>
                <c:pt idx="89">
                  <c:v>679196.31694810023</c:v>
                </c:pt>
                <c:pt idx="90">
                  <c:v>676419.29905655188</c:v>
                </c:pt>
                <c:pt idx="91">
                  <c:v>673646.47686117701</c:v>
                </c:pt>
                <c:pt idx="92">
                  <c:v>670878.75182015402</c:v>
                </c:pt>
                <c:pt idx="93">
                  <c:v>668116.96303941077</c:v>
                </c:pt>
                <c:pt idx="94">
                  <c:v>665361.89115209796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82-4635-A247-395CD1E41FBB}"/>
            </c:ext>
          </c:extLst>
        </c:ser>
        <c:ser>
          <c:idx val="3"/>
          <c:order val="3"/>
          <c:tx>
            <c:strRef>
              <c:f>Sheet1!$F$50:$F$51</c:f>
              <c:strCache>
                <c:ptCount val="2"/>
                <c:pt idx="0">
                  <c:v>Unit Cost</c:v>
                </c:pt>
                <c:pt idx="1">
                  <c:v> $400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Sheet1!$B$52:$B$146</c:f>
              <c:numCache>
                <c:formatCode>_-[$$-409]* #,##0_ ;_-[$$-409]* \-#,##0\ ;_-[$$-409]* "-"??_ ;_-@_ </c:formatCode>
                <c:ptCount val="9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  <c:pt idx="65">
                  <c:v>910</c:v>
                </c:pt>
                <c:pt idx="66">
                  <c:v>920</c:v>
                </c:pt>
                <c:pt idx="67">
                  <c:v>930</c:v>
                </c:pt>
                <c:pt idx="68">
                  <c:v>940</c:v>
                </c:pt>
                <c:pt idx="69">
                  <c:v>950</c:v>
                </c:pt>
                <c:pt idx="70">
                  <c:v>960</c:v>
                </c:pt>
                <c:pt idx="71">
                  <c:v>970</c:v>
                </c:pt>
                <c:pt idx="72">
                  <c:v>980</c:v>
                </c:pt>
                <c:pt idx="73">
                  <c:v>990</c:v>
                </c:pt>
                <c:pt idx="74">
                  <c:v>1000</c:v>
                </c:pt>
                <c:pt idx="75">
                  <c:v>1010</c:v>
                </c:pt>
                <c:pt idx="76">
                  <c:v>1020</c:v>
                </c:pt>
                <c:pt idx="77">
                  <c:v>1030</c:v>
                </c:pt>
                <c:pt idx="78">
                  <c:v>1040</c:v>
                </c:pt>
                <c:pt idx="79">
                  <c:v>1050</c:v>
                </c:pt>
                <c:pt idx="80">
                  <c:v>1060</c:v>
                </c:pt>
                <c:pt idx="81">
                  <c:v>1070</c:v>
                </c:pt>
                <c:pt idx="82">
                  <c:v>1080</c:v>
                </c:pt>
                <c:pt idx="83">
                  <c:v>1090</c:v>
                </c:pt>
                <c:pt idx="84">
                  <c:v>1100</c:v>
                </c:pt>
                <c:pt idx="85">
                  <c:v>1110</c:v>
                </c:pt>
                <c:pt idx="86">
                  <c:v>1120</c:v>
                </c:pt>
                <c:pt idx="87">
                  <c:v>1130</c:v>
                </c:pt>
                <c:pt idx="88">
                  <c:v>1140</c:v>
                </c:pt>
                <c:pt idx="89">
                  <c:v>1150</c:v>
                </c:pt>
                <c:pt idx="90">
                  <c:v>1160</c:v>
                </c:pt>
                <c:pt idx="91">
                  <c:v>1170</c:v>
                </c:pt>
                <c:pt idx="92">
                  <c:v>1180</c:v>
                </c:pt>
                <c:pt idx="93">
                  <c:v>1190</c:v>
                </c:pt>
                <c:pt idx="94">
                  <c:v>1200</c:v>
                </c:pt>
              </c:numCache>
            </c:numRef>
          </c:xVal>
          <c:yVal>
            <c:numRef>
              <c:f>Sheet1!$F$52:$F$146</c:f>
              <c:numCache>
                <c:formatCode>_-[$$-409]* #,##0_ ;_-[$$-409]* \-#,##0\ ;_-[$$-409]* "-"??_ ;_-@_ </c:formatCode>
                <c:ptCount val="95"/>
                <c:pt idx="0">
                  <c:v>-2028036.1979986569</c:v>
                </c:pt>
                <c:pt idx="1">
                  <c:v>-1752338.9120131573</c:v>
                </c:pt>
                <c:pt idx="2">
                  <c:v>-1509108.7487948965</c:v>
                </c:pt>
                <c:pt idx="3">
                  <c:v>-1293761.1919740411</c:v>
                </c:pt>
                <c:pt idx="4">
                  <c:v>-1102476.8037045817</c:v>
                </c:pt>
                <c:pt idx="5">
                  <c:v>-932054.2953218515</c:v>
                </c:pt>
                <c:pt idx="6">
                  <c:v>-779795.35332814092</c:v>
                </c:pt>
                <c:pt idx="7">
                  <c:v>-643413.63093730668</c:v>
                </c:pt>
                <c:pt idx="8">
                  <c:v>-520962.29404176865</c:v>
                </c:pt>
                <c:pt idx="9">
                  <c:v>-410775.93261134205</c:v>
                </c:pt>
                <c:pt idx="10">
                  <c:v>-311423.68154355604</c:v>
                </c:pt>
                <c:pt idx="11">
                  <c:v>-221671.15279063676</c:v>
                </c:pt>
                <c:pt idx="12">
                  <c:v>-140449.341690626</c:v>
                </c:pt>
                <c:pt idx="13">
                  <c:v>-66829.08953131875</c:v>
                </c:pt>
                <c:pt idx="14">
                  <c:v>0</c:v>
                </c:pt>
                <c:pt idx="15">
                  <c:v>60747.053277342115</c:v>
                </c:pt>
                <c:pt idx="16">
                  <c:v>116034.50774968928</c:v>
                </c:pt>
                <c:pt idx="17">
                  <c:v>166410.32013700623</c:v>
                </c:pt>
                <c:pt idx="18">
                  <c:v>212358.23115085065</c:v>
                </c:pt>
                <c:pt idx="19">
                  <c:v>254306.43084959942</c:v>
                </c:pt>
                <c:pt idx="20">
                  <c:v>292634.9018686153</c:v>
                </c:pt>
                <c:pt idx="21">
                  <c:v>327681.66500355839</c:v>
                </c:pt>
                <c:pt idx="22">
                  <c:v>359748.10976815806</c:v>
                </c:pt>
                <c:pt idx="23">
                  <c:v>389103.55916997371</c:v>
                </c:pt>
                <c:pt idx="24">
                  <c:v>415989.19119959185</c:v>
                </c:pt>
                <c:pt idx="25">
                  <c:v>440621.417992</c:v>
                </c:pt>
                <c:pt idx="26">
                  <c:v>463194.80619953759</c:v>
                </c:pt>
                <c:pt idx="27">
                  <c:v>483884.60796555737</c:v>
                </c:pt>
                <c:pt idx="28">
                  <c:v>502848.96034532762</c:v>
                </c:pt>
                <c:pt idx="29">
                  <c:v>520230.80156754819</c:v>
                </c:pt>
                <c:pt idx="30">
                  <c:v>536159.544758206</c:v>
                </c:pt>
                <c:pt idx="31">
                  <c:v>550752.54333561938</c:v>
                </c:pt>
                <c:pt idx="32">
                  <c:v>564116.37697509606</c:v>
                </c:pt>
                <c:pt idx="33">
                  <c:v>576347.98262901441</c:v>
                </c:pt>
                <c:pt idx="34">
                  <c:v>587535.65140957222</c:v>
                </c:pt>
                <c:pt idx="35">
                  <c:v>597759.90906492667</c:v>
                </c:pt>
                <c:pt idx="36">
                  <c:v>607094.29519866221</c:v>
                </c:pt>
                <c:pt idx="37">
                  <c:v>615606.05421116482</c:v>
                </c:pt>
                <c:pt idx="38">
                  <c:v>623356.74910931021</c:v>
                </c:pt>
                <c:pt idx="39">
                  <c:v>630402.80778070178</c:v>
                </c:pt>
                <c:pt idx="40">
                  <c:v>636796.01001356984</c:v>
                </c:pt>
                <c:pt idx="41">
                  <c:v>642583.92242488079</c:v>
                </c:pt>
                <c:pt idx="42">
                  <c:v>647810.28750536893</c:v>
                </c:pt>
                <c:pt idx="43">
                  <c:v>652515.37217496522</c:v>
                </c:pt>
                <c:pt idx="44">
                  <c:v>656736.28054359555</c:v>
                </c:pt>
                <c:pt idx="45">
                  <c:v>660507.23497248348</c:v>
                </c:pt>
                <c:pt idx="46">
                  <c:v>663859.82901492261</c:v>
                </c:pt>
                <c:pt idx="47">
                  <c:v>666823.25537023752</c:v>
                </c:pt>
                <c:pt idx="48">
                  <c:v>669424.51159990218</c:v>
                </c:pt>
                <c:pt idx="49">
                  <c:v>671688.58602152311</c:v>
                </c:pt>
                <c:pt idx="50">
                  <c:v>673638.62590730307</c:v>
                </c:pt>
                <c:pt idx="51">
                  <c:v>675296.08986216295</c:v>
                </c:pt>
                <c:pt idx="52">
                  <c:v>676680.88603781094</c:v>
                </c:pt>
                <c:pt idx="53">
                  <c:v>677811.49764798942</c:v>
                </c:pt>
                <c:pt idx="54">
                  <c:v>678705.09708310536</c:v>
                </c:pt>
                <c:pt idx="55">
                  <c:v>679377.6497763003</c:v>
                </c:pt>
                <c:pt idx="56">
                  <c:v>679844.00884470588</c:v>
                </c:pt>
                <c:pt idx="57">
                  <c:v>680118.00141702394</c:v>
                </c:pt>
                <c:pt idx="58">
                  <c:v>680212.50745941058</c:v>
                </c:pt>
                <c:pt idx="59">
                  <c:v>680139.53182432218</c:v>
                </c:pt>
                <c:pt idx="60">
                  <c:v>679910.27016985556</c:v>
                </c:pt>
                <c:pt idx="61">
                  <c:v>679535.16932899761</c:v>
                </c:pt>
                <c:pt idx="62">
                  <c:v>679023.98264788673</c:v>
                </c:pt>
                <c:pt idx="63">
                  <c:v>678385.82075869152</c:v>
                </c:pt>
                <c:pt idx="64">
                  <c:v>677629.19820533413</c:v>
                </c:pt>
                <c:pt idx="65">
                  <c:v>676762.07629802858</c:v>
                </c:pt>
                <c:pt idx="66">
                  <c:v>675791.90253515681</c:v>
                </c:pt>
                <c:pt idx="67">
                  <c:v>674725.64689749642</c:v>
                </c:pt>
                <c:pt idx="68">
                  <c:v>673569.83529003384</c:v>
                </c:pt>
                <c:pt idx="69">
                  <c:v>672330.58037991589</c:v>
                </c:pt>
                <c:pt idx="70">
                  <c:v>671013.61005525559</c:v>
                </c:pt>
                <c:pt idx="71">
                  <c:v>669624.29370821058</c:v>
                </c:pt>
                <c:pt idx="72">
                  <c:v>668167.66652657394</c:v>
                </c:pt>
                <c:pt idx="73">
                  <c:v>666648.45196098415</c:v>
                </c:pt>
                <c:pt idx="74">
                  <c:v>665071.08251944114</c:v>
                </c:pt>
                <c:pt idx="75">
                  <c:v>663439.71902692679</c:v>
                </c:pt>
                <c:pt idx="76">
                  <c:v>661758.26847547549</c:v>
                </c:pt>
                <c:pt idx="77">
                  <c:v>660030.40057877207</c:v>
                </c:pt>
                <c:pt idx="78">
                  <c:v>658259.56313520041</c:v>
                </c:pt>
                <c:pt idx="79">
                  <c:v>656448.9962941251</c:v>
                </c:pt>
                <c:pt idx="80">
                  <c:v>654601.74581188383</c:v>
                </c:pt>
                <c:pt idx="81">
                  <c:v>652720.67537650792</c:v>
                </c:pt>
                <c:pt idx="82">
                  <c:v>650808.4780733455</c:v>
                </c:pt>
                <c:pt idx="83">
                  <c:v>648867.68705769756</c:v>
                </c:pt>
                <c:pt idx="84">
                  <c:v>646900.68549491081</c:v>
                </c:pt>
                <c:pt idx="85">
                  <c:v>644909.71582337469</c:v>
                </c:pt>
                <c:pt idx="86">
                  <c:v>642896.88839123363</c:v>
                </c:pt>
                <c:pt idx="87">
                  <c:v>640864.18951345026</c:v>
                </c:pt>
                <c:pt idx="88">
                  <c:v>638813.48899204028</c:v>
                </c:pt>
                <c:pt idx="89">
                  <c:v>636746.54713884392</c:v>
                </c:pt>
                <c:pt idx="90">
                  <c:v>634665.02133701171</c:v>
                </c:pt>
                <c:pt idx="91">
                  <c:v>632570.47217451991</c:v>
                </c:pt>
                <c:pt idx="92">
                  <c:v>630464.36918038572</c:v>
                </c:pt>
                <c:pt idx="93">
                  <c:v>628348.09619182674</c:v>
                </c:pt>
                <c:pt idx="94">
                  <c:v>626222.95637844515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82-4635-A247-395CD1E41FBB}"/>
            </c:ext>
          </c:extLst>
        </c:ser>
        <c:ser>
          <c:idx val="4"/>
          <c:order val="4"/>
          <c:tx>
            <c:strRef>
              <c:f>Sheet1!$G$50:$G$51</c:f>
              <c:strCache>
                <c:ptCount val="2"/>
                <c:pt idx="0">
                  <c:v>Unit Cost</c:v>
                </c:pt>
                <c:pt idx="1">
                  <c:v> $450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Sheet1!$B$52:$B$146</c:f>
              <c:numCache>
                <c:formatCode>_-[$$-409]* #,##0_ ;_-[$$-409]* \-#,##0\ ;_-[$$-409]* "-"??_ ;_-@_ </c:formatCode>
                <c:ptCount val="9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  <c:pt idx="65">
                  <c:v>910</c:v>
                </c:pt>
                <c:pt idx="66">
                  <c:v>920</c:v>
                </c:pt>
                <c:pt idx="67">
                  <c:v>930</c:v>
                </c:pt>
                <c:pt idx="68">
                  <c:v>940</c:v>
                </c:pt>
                <c:pt idx="69">
                  <c:v>950</c:v>
                </c:pt>
                <c:pt idx="70">
                  <c:v>960</c:v>
                </c:pt>
                <c:pt idx="71">
                  <c:v>970</c:v>
                </c:pt>
                <c:pt idx="72">
                  <c:v>980</c:v>
                </c:pt>
                <c:pt idx="73">
                  <c:v>990</c:v>
                </c:pt>
                <c:pt idx="74">
                  <c:v>1000</c:v>
                </c:pt>
                <c:pt idx="75">
                  <c:v>1010</c:v>
                </c:pt>
                <c:pt idx="76">
                  <c:v>1020</c:v>
                </c:pt>
                <c:pt idx="77">
                  <c:v>1030</c:v>
                </c:pt>
                <c:pt idx="78">
                  <c:v>1040</c:v>
                </c:pt>
                <c:pt idx="79">
                  <c:v>1050</c:v>
                </c:pt>
                <c:pt idx="80">
                  <c:v>1060</c:v>
                </c:pt>
                <c:pt idx="81">
                  <c:v>1070</c:v>
                </c:pt>
                <c:pt idx="82">
                  <c:v>1080</c:v>
                </c:pt>
                <c:pt idx="83">
                  <c:v>1090</c:v>
                </c:pt>
                <c:pt idx="84">
                  <c:v>1100</c:v>
                </c:pt>
                <c:pt idx="85">
                  <c:v>1110</c:v>
                </c:pt>
                <c:pt idx="86">
                  <c:v>1120</c:v>
                </c:pt>
                <c:pt idx="87">
                  <c:v>1130</c:v>
                </c:pt>
                <c:pt idx="88">
                  <c:v>1140</c:v>
                </c:pt>
                <c:pt idx="89">
                  <c:v>1150</c:v>
                </c:pt>
                <c:pt idx="90">
                  <c:v>1160</c:v>
                </c:pt>
                <c:pt idx="91">
                  <c:v>1170</c:v>
                </c:pt>
                <c:pt idx="92">
                  <c:v>1180</c:v>
                </c:pt>
                <c:pt idx="93">
                  <c:v>1190</c:v>
                </c:pt>
                <c:pt idx="94">
                  <c:v>1200</c:v>
                </c:pt>
              </c:numCache>
            </c:numRef>
          </c:xVal>
          <c:yVal>
            <c:numRef>
              <c:f>Sheet1!$G$52:$G$146</c:f>
              <c:numCache>
                <c:formatCode>_-[$$-409]* #,##0_ ;_-[$$-409]* \-#,##0\ ;_-[$$-409]* "-"??_ ;_-@_ </c:formatCode>
                <c:ptCount val="95"/>
                <c:pt idx="0">
                  <c:v>-2752334.8401410338</c:v>
                </c:pt>
                <c:pt idx="1">
                  <c:v>-2426315.4166336022</c:v>
                </c:pt>
                <c:pt idx="2">
                  <c:v>-2137904.0607927702</c:v>
                </c:pt>
                <c:pt idx="3">
                  <c:v>-1881834.4610531498</c:v>
                </c:pt>
                <c:pt idx="4">
                  <c:v>-1653715.2055568728</c:v>
                </c:pt>
                <c:pt idx="5">
                  <c:v>-1449862.2371673249</c:v>
                </c:pt>
                <c:pt idx="6">
                  <c:v>-1267167.4491582289</c:v>
                </c:pt>
                <c:pt idx="7">
                  <c:v>-1102994.7958925259</c:v>
                </c:pt>
                <c:pt idx="8">
                  <c:v>-955097.53907657554</c:v>
                </c:pt>
                <c:pt idx="9">
                  <c:v>-821551.86522268457</c:v>
                </c:pt>
                <c:pt idx="10">
                  <c:v>-700703.28347300133</c:v>
                </c:pt>
                <c:pt idx="11">
                  <c:v>-591123.07410836453</c:v>
                </c:pt>
                <c:pt idx="12">
                  <c:v>-491572.69591719145</c:v>
                </c:pt>
                <c:pt idx="13">
                  <c:v>-400974.5371879139</c:v>
                </c:pt>
                <c:pt idx="14">
                  <c:v>-318387.75412820745</c:v>
                </c:pt>
                <c:pt idx="15">
                  <c:v>-242988.21310936892</c:v>
                </c:pt>
                <c:pt idx="16">
                  <c:v>-174051.76162453368</c:v>
                </c:pt>
                <c:pt idx="17">
                  <c:v>-110940.21342467051</c:v>
                </c:pt>
                <c:pt idx="18">
                  <c:v>-53089.557787712663</c:v>
                </c:pt>
                <c:pt idx="19">
                  <c:v>0</c:v>
                </c:pt>
                <c:pt idx="20">
                  <c:v>48772.483644769527</c:v>
                </c:pt>
                <c:pt idx="21">
                  <c:v>93623.332858159672</c:v>
                </c:pt>
                <c:pt idx="22">
                  <c:v>134905.54116305942</c:v>
                </c:pt>
                <c:pt idx="23">
                  <c:v>172934.91518665501</c:v>
                </c:pt>
                <c:pt idx="24">
                  <c:v>207994.59559979592</c:v>
                </c:pt>
                <c:pt idx="25">
                  <c:v>240338.9552683637</c:v>
                </c:pt>
                <c:pt idx="26">
                  <c:v>270196.97028306359</c:v>
                </c:pt>
                <c:pt idx="27">
                  <c:v>297775.14336341992</c:v>
                </c:pt>
                <c:pt idx="28">
                  <c:v>323260.04593628203</c:v>
                </c:pt>
                <c:pt idx="29">
                  <c:v>346820.53437836538</c:v>
                </c:pt>
                <c:pt idx="30">
                  <c:v>368609.68702126667</c:v>
                </c:pt>
                <c:pt idx="31">
                  <c:v>388766.50117808441</c:v>
                </c:pt>
                <c:pt idx="32">
                  <c:v>407417.38337090285</c:v>
                </c:pt>
                <c:pt idx="33">
                  <c:v>424677.46088453708</c:v>
                </c:pt>
                <c:pt idx="34">
                  <c:v>440651.73855717899</c:v>
                </c:pt>
                <c:pt idx="35">
                  <c:v>455436.12119232514</c:v>
                </c:pt>
                <c:pt idx="36">
                  <c:v>469118.31901714811</c:v>
                </c:pt>
                <c:pt idx="37">
                  <c:v>481778.65112178121</c:v>
                </c:pt>
                <c:pt idx="38">
                  <c:v>493490.75971153728</c:v>
                </c:pt>
                <c:pt idx="39">
                  <c:v>504322.24622456147</c:v>
                </c:pt>
                <c:pt idx="40">
                  <c:v>514335.23885711422</c:v>
                </c:pt>
                <c:pt idx="41">
                  <c:v>523586.89975360665</c:v>
                </c:pt>
                <c:pt idx="42">
                  <c:v>532129.8790222673</c:v>
                </c:pt>
                <c:pt idx="43">
                  <c:v>540012.72179997119</c:v>
                </c:pt>
                <c:pt idx="44">
                  <c:v>547280.23378632963</c:v>
                </c:pt>
                <c:pt idx="45">
                  <c:v>553973.80997692165</c:v>
                </c:pt>
                <c:pt idx="46">
                  <c:v>560131.73073134094</c:v>
                </c:pt>
                <c:pt idx="47">
                  <c:v>565789.42879898939</c:v>
                </c:pt>
                <c:pt idx="48">
                  <c:v>570979.73048226954</c:v>
                </c:pt>
                <c:pt idx="49">
                  <c:v>575733.07373273408</c:v>
                </c:pt>
                <c:pt idx="50">
                  <c:v>580077.70564239984</c:v>
                </c:pt>
                <c:pt idx="51">
                  <c:v>584039.86150241119</c:v>
                </c:pt>
                <c:pt idx="52">
                  <c:v>587643.92734862538</c:v>
                </c:pt>
                <c:pt idx="53">
                  <c:v>590912.58769311896</c:v>
                </c:pt>
                <c:pt idx="54">
                  <c:v>593866.95994771714</c:v>
                </c:pt>
                <c:pt idx="55">
                  <c:v>596526.71687675139</c:v>
                </c:pt>
                <c:pt idx="56">
                  <c:v>598910.19826795522</c:v>
                </c:pt>
                <c:pt idx="57">
                  <c:v>601034.51288016071</c:v>
                </c:pt>
                <c:pt idx="58">
                  <c:v>602915.63161175034</c:v>
                </c:pt>
                <c:pt idx="59">
                  <c:v>604568.47273273091</c:v>
                </c:pt>
                <c:pt idx="60">
                  <c:v>606006.97993400169</c:v>
                </c:pt>
                <c:pt idx="61">
                  <c:v>607244.19386846595</c:v>
                </c:pt>
                <c:pt idx="62">
                  <c:v>608292.31778873189</c:v>
                </c:pt>
                <c:pt idx="63">
                  <c:v>609162.77782413119</c:v>
                </c:pt>
                <c:pt idx="64">
                  <c:v>609866.27838480077</c:v>
                </c:pt>
                <c:pt idx="65">
                  <c:v>610412.85313155525</c:v>
                </c:pt>
                <c:pt idx="66">
                  <c:v>610811.91190677637</c:v>
                </c:pt>
                <c:pt idx="67">
                  <c:v>611072.28398263827</c:v>
                </c:pt>
                <c:pt idx="68">
                  <c:v>611202.25794836413</c:v>
                </c:pt>
                <c:pt idx="69">
                  <c:v>611209.61852719623</c:v>
                </c:pt>
                <c:pt idx="70">
                  <c:v>611101.68058603629</c:v>
                </c:pt>
                <c:pt idx="71">
                  <c:v>610885.32057591144</c:v>
                </c:pt>
                <c:pt idx="72">
                  <c:v>610567.00561911077</c:v>
                </c:pt>
                <c:pt idx="73">
                  <c:v>610152.82043886685</c:v>
                </c:pt>
                <c:pt idx="74">
                  <c:v>609648.49230948766</c:v>
                </c:pt>
                <c:pt idx="75">
                  <c:v>609059.41418865416</c:v>
                </c:pt>
                <c:pt idx="76">
                  <c:v>608390.66617906617</c:v>
                </c:pt>
                <c:pt idx="77">
                  <c:v>607647.03545347275</c:v>
                </c:pt>
                <c:pt idx="78">
                  <c:v>606833.03476526286</c:v>
                </c:pt>
                <c:pt idx="79">
                  <c:v>605952.91965611547</c:v>
                </c:pt>
                <c:pt idx="80">
                  <c:v>605010.70446249866</c:v>
                </c:pt>
                <c:pt idx="81">
                  <c:v>604010.1772140821</c:v>
                </c:pt>
                <c:pt idx="82">
                  <c:v>602954.91350912885</c:v>
                </c:pt>
                <c:pt idx="83">
                  <c:v>601848.28944482096</c:v>
                </c:pt>
                <c:pt idx="84">
                  <c:v>600693.49367384578</c:v>
                </c:pt>
                <c:pt idx="85">
                  <c:v>599493.53865271457</c:v>
                </c:pt>
                <c:pt idx="86">
                  <c:v>598251.27114184247</c:v>
                </c:pt>
                <c:pt idx="87">
                  <c:v>596969.38201252895</c:v>
                </c:pt>
                <c:pt idx="88">
                  <c:v>595650.415411497</c:v>
                </c:pt>
                <c:pt idx="89">
                  <c:v>594296.77732958761</c:v>
                </c:pt>
                <c:pt idx="90">
                  <c:v>592910.74361747154</c:v>
                </c:pt>
                <c:pt idx="91">
                  <c:v>591494.46748786268</c:v>
                </c:pt>
                <c:pt idx="92">
                  <c:v>590049.98654061742</c:v>
                </c:pt>
                <c:pt idx="93">
                  <c:v>588579.22934424272</c:v>
                </c:pt>
                <c:pt idx="94">
                  <c:v>587084.02160479221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82-4635-A247-395CD1E41FBB}"/>
            </c:ext>
          </c:extLst>
        </c:ser>
        <c:ser>
          <c:idx val="5"/>
          <c:order val="5"/>
          <c:tx>
            <c:strRef>
              <c:f>Sheet1!$H$50:$H$51</c:f>
              <c:strCache>
                <c:ptCount val="2"/>
                <c:pt idx="0">
                  <c:v>Unit Cost</c:v>
                </c:pt>
                <c:pt idx="1">
                  <c:v> $500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Sheet1!$B$52:$B$146</c:f>
              <c:numCache>
                <c:formatCode>_-[$$-409]* #,##0_ ;_-[$$-409]* \-#,##0\ ;_-[$$-409]* "-"??_ ;_-@_ </c:formatCode>
                <c:ptCount val="9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  <c:pt idx="65">
                  <c:v>910</c:v>
                </c:pt>
                <c:pt idx="66">
                  <c:v>920</c:v>
                </c:pt>
                <c:pt idx="67">
                  <c:v>930</c:v>
                </c:pt>
                <c:pt idx="68">
                  <c:v>940</c:v>
                </c:pt>
                <c:pt idx="69">
                  <c:v>950</c:v>
                </c:pt>
                <c:pt idx="70">
                  <c:v>960</c:v>
                </c:pt>
                <c:pt idx="71">
                  <c:v>970</c:v>
                </c:pt>
                <c:pt idx="72">
                  <c:v>980</c:v>
                </c:pt>
                <c:pt idx="73">
                  <c:v>990</c:v>
                </c:pt>
                <c:pt idx="74">
                  <c:v>1000</c:v>
                </c:pt>
                <c:pt idx="75">
                  <c:v>1010</c:v>
                </c:pt>
                <c:pt idx="76">
                  <c:v>1020</c:v>
                </c:pt>
                <c:pt idx="77">
                  <c:v>1030</c:v>
                </c:pt>
                <c:pt idx="78">
                  <c:v>1040</c:v>
                </c:pt>
                <c:pt idx="79">
                  <c:v>1050</c:v>
                </c:pt>
                <c:pt idx="80">
                  <c:v>1060</c:v>
                </c:pt>
                <c:pt idx="81">
                  <c:v>1070</c:v>
                </c:pt>
                <c:pt idx="82">
                  <c:v>1080</c:v>
                </c:pt>
                <c:pt idx="83">
                  <c:v>1090</c:v>
                </c:pt>
                <c:pt idx="84">
                  <c:v>1100</c:v>
                </c:pt>
                <c:pt idx="85">
                  <c:v>1110</c:v>
                </c:pt>
                <c:pt idx="86">
                  <c:v>1120</c:v>
                </c:pt>
                <c:pt idx="87">
                  <c:v>1130</c:v>
                </c:pt>
                <c:pt idx="88">
                  <c:v>1140</c:v>
                </c:pt>
                <c:pt idx="89">
                  <c:v>1150</c:v>
                </c:pt>
                <c:pt idx="90">
                  <c:v>1160</c:v>
                </c:pt>
                <c:pt idx="91">
                  <c:v>1170</c:v>
                </c:pt>
                <c:pt idx="92">
                  <c:v>1180</c:v>
                </c:pt>
                <c:pt idx="93">
                  <c:v>1190</c:v>
                </c:pt>
                <c:pt idx="94">
                  <c:v>1200</c:v>
                </c:pt>
              </c:numCache>
            </c:numRef>
          </c:xVal>
          <c:yVal>
            <c:numRef>
              <c:f>Sheet1!$H$52:$H$146</c:f>
              <c:numCache>
                <c:formatCode>_-[$$-409]* #,##0_ ;_-[$$-409]* \-#,##0\ ;_-[$$-409]* "-"??_ ;_-@_ </c:formatCode>
                <c:ptCount val="95"/>
                <c:pt idx="0">
                  <c:v>-3476633.4822834115</c:v>
                </c:pt>
                <c:pt idx="1">
                  <c:v>-3100291.9212540481</c:v>
                </c:pt>
                <c:pt idx="2">
                  <c:v>-2766699.3727906439</c:v>
                </c:pt>
                <c:pt idx="3">
                  <c:v>-2469907.7301322594</c:v>
                </c:pt>
                <c:pt idx="4">
                  <c:v>-2204953.6074091638</c:v>
                </c:pt>
                <c:pt idx="5">
                  <c:v>-1967670.1790127978</c:v>
                </c:pt>
                <c:pt idx="6">
                  <c:v>-1754539.5449883174</c:v>
                </c:pt>
                <c:pt idx="7">
                  <c:v>-1562575.9608477447</c:v>
                </c:pt>
                <c:pt idx="8">
                  <c:v>-1389232.7841113824</c:v>
                </c:pt>
                <c:pt idx="9">
                  <c:v>-1232327.7978340266</c:v>
                </c:pt>
                <c:pt idx="10">
                  <c:v>-1089982.8854024466</c:v>
                </c:pt>
                <c:pt idx="11">
                  <c:v>-960574.9954260923</c:v>
                </c:pt>
                <c:pt idx="12">
                  <c:v>-842696.05014375644</c:v>
                </c:pt>
                <c:pt idx="13">
                  <c:v>-735119.98484450858</c:v>
                </c:pt>
                <c:pt idx="14">
                  <c:v>-636775.50825641491</c:v>
                </c:pt>
                <c:pt idx="15">
                  <c:v>-546723.4794960795</c:v>
                </c:pt>
                <c:pt idx="16">
                  <c:v>-464138.03099875618</c:v>
                </c:pt>
                <c:pt idx="17">
                  <c:v>-388290.74698634725</c:v>
                </c:pt>
                <c:pt idx="18">
                  <c:v>-318537.34672627551</c:v>
                </c:pt>
                <c:pt idx="19">
                  <c:v>-254306.43084959965</c:v>
                </c:pt>
                <c:pt idx="20">
                  <c:v>-195089.93457907671</c:v>
                </c:pt>
                <c:pt idx="21">
                  <c:v>-140434.99928723928</c:v>
                </c:pt>
                <c:pt idx="22">
                  <c:v>-89937.027442039456</c:v>
                </c:pt>
                <c:pt idx="23">
                  <c:v>-43233.728796663694</c:v>
                </c:pt>
                <c:pt idx="24">
                  <c:v>0</c:v>
                </c:pt>
                <c:pt idx="25">
                  <c:v>40056.4925447274</c:v>
                </c:pt>
                <c:pt idx="26">
                  <c:v>77199.134366589598</c:v>
                </c:pt>
                <c:pt idx="27">
                  <c:v>111665.67876128247</c:v>
                </c:pt>
                <c:pt idx="28">
                  <c:v>143671.13152723666</c:v>
                </c:pt>
                <c:pt idx="29">
                  <c:v>173410.26718918281</c:v>
                </c:pt>
                <c:pt idx="30">
                  <c:v>201059.82928432734</c:v>
                </c:pt>
                <c:pt idx="31">
                  <c:v>226780.4590205492</c:v>
                </c:pt>
                <c:pt idx="32">
                  <c:v>250718.38976670941</c:v>
                </c:pt>
                <c:pt idx="33">
                  <c:v>273006.93914005952</c:v>
                </c:pt>
                <c:pt idx="34">
                  <c:v>293767.825704786</c:v>
                </c:pt>
                <c:pt idx="35">
                  <c:v>313112.33331972361</c:v>
                </c:pt>
                <c:pt idx="36">
                  <c:v>331142.34283563402</c:v>
                </c:pt>
                <c:pt idx="37">
                  <c:v>347951.24803239759</c:v>
                </c:pt>
                <c:pt idx="38">
                  <c:v>363624.77031376422</c:v>
                </c:pt>
                <c:pt idx="39">
                  <c:v>378241.68466842105</c:v>
                </c:pt>
                <c:pt idx="40">
                  <c:v>391874.46770065837</c:v>
                </c:pt>
                <c:pt idx="41">
                  <c:v>404589.87708233227</c:v>
                </c:pt>
                <c:pt idx="42">
                  <c:v>416449.47053916566</c:v>
                </c:pt>
                <c:pt idx="43">
                  <c:v>427510.07142497716</c:v>
                </c:pt>
                <c:pt idx="44">
                  <c:v>437824.1870290637</c:v>
                </c:pt>
                <c:pt idx="45">
                  <c:v>447440.38498135982</c:v>
                </c:pt>
                <c:pt idx="46">
                  <c:v>456403.63244775927</c:v>
                </c:pt>
                <c:pt idx="47">
                  <c:v>464755.60222774127</c:v>
                </c:pt>
                <c:pt idx="48">
                  <c:v>472534.94936463679</c:v>
                </c:pt>
                <c:pt idx="49">
                  <c:v>479777.56144394504</c:v>
                </c:pt>
                <c:pt idx="50">
                  <c:v>486516.78537749662</c:v>
                </c:pt>
                <c:pt idx="51">
                  <c:v>492783.63314265944</c:v>
                </c:pt>
                <c:pt idx="52">
                  <c:v>498606.96865943971</c:v>
                </c:pt>
                <c:pt idx="53">
                  <c:v>504013.67773824849</c:v>
                </c:pt>
                <c:pt idx="54">
                  <c:v>509028.82281232905</c:v>
                </c:pt>
                <c:pt idx="55">
                  <c:v>513675.78397720261</c:v>
                </c:pt>
                <c:pt idx="56">
                  <c:v>517976.38769120455</c:v>
                </c:pt>
                <c:pt idx="57">
                  <c:v>521951.02434329747</c:v>
                </c:pt>
                <c:pt idx="58">
                  <c:v>525618.75576408999</c:v>
                </c:pt>
                <c:pt idx="59">
                  <c:v>528997.41364113952</c:v>
                </c:pt>
                <c:pt idx="60">
                  <c:v>532103.68969814782</c:v>
                </c:pt>
                <c:pt idx="61">
                  <c:v>534953.2184079343</c:v>
                </c:pt>
                <c:pt idx="62">
                  <c:v>537560.65292957693</c:v>
                </c:pt>
                <c:pt idx="63">
                  <c:v>539939.73488957086</c:v>
                </c:pt>
                <c:pt idx="64">
                  <c:v>542103.35856426728</c:v>
                </c:pt>
                <c:pt idx="65">
                  <c:v>544063.62996508181</c:v>
                </c:pt>
                <c:pt idx="66">
                  <c:v>545831.92127839592</c:v>
                </c:pt>
                <c:pt idx="67">
                  <c:v>547418.92106778012</c:v>
                </c:pt>
                <c:pt idx="68">
                  <c:v>548834.68060669431</c:v>
                </c:pt>
                <c:pt idx="69">
                  <c:v>550088.65667447657</c:v>
                </c:pt>
                <c:pt idx="70">
                  <c:v>551189.75111681712</c:v>
                </c:pt>
                <c:pt idx="71">
                  <c:v>552146.34744361229</c:v>
                </c:pt>
                <c:pt idx="72">
                  <c:v>552966.34471164737</c:v>
                </c:pt>
                <c:pt idx="73">
                  <c:v>553657.18891674955</c:v>
                </c:pt>
                <c:pt idx="74">
                  <c:v>554225.90209953429</c:v>
                </c:pt>
                <c:pt idx="75">
                  <c:v>554679.10935038142</c:v>
                </c:pt>
                <c:pt idx="76">
                  <c:v>555023.06388265686</c:v>
                </c:pt>
                <c:pt idx="77">
                  <c:v>555263.67032817332</c:v>
                </c:pt>
                <c:pt idx="78">
                  <c:v>555406.5063953253</c:v>
                </c:pt>
                <c:pt idx="79">
                  <c:v>555456.84301810584</c:v>
                </c:pt>
                <c:pt idx="80">
                  <c:v>555419.66311311349</c:v>
                </c:pt>
                <c:pt idx="81">
                  <c:v>555299.67905165604</c:v>
                </c:pt>
                <c:pt idx="82">
                  <c:v>555101.34894491232</c:v>
                </c:pt>
                <c:pt idx="83">
                  <c:v>554828.89183194435</c:v>
                </c:pt>
                <c:pt idx="84">
                  <c:v>554486.30185278063</c:v>
                </c:pt>
                <c:pt idx="85">
                  <c:v>554077.36148205423</c:v>
                </c:pt>
                <c:pt idx="86">
                  <c:v>553605.6538924512</c:v>
                </c:pt>
                <c:pt idx="87">
                  <c:v>553074.57451160764</c:v>
                </c:pt>
                <c:pt idx="88">
                  <c:v>552487.34183095372</c:v>
                </c:pt>
                <c:pt idx="89">
                  <c:v>551847.0075203313</c:v>
                </c:pt>
                <c:pt idx="90">
                  <c:v>551156.46589793125</c:v>
                </c:pt>
                <c:pt idx="91">
                  <c:v>550418.46280120558</c:v>
                </c:pt>
                <c:pt idx="92">
                  <c:v>549635.60390084912</c:v>
                </c:pt>
                <c:pt idx="93">
                  <c:v>548810.36249665881</c:v>
                </c:pt>
                <c:pt idx="94">
                  <c:v>547945.0868311394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82-4635-A247-395CD1E41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777199"/>
        <c:axId val="455560463"/>
      </c:scatterChart>
      <c:valAx>
        <c:axId val="212477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60463"/>
        <c:crosses val="autoZero"/>
        <c:crossBetween val="midCat"/>
      </c:valAx>
      <c:valAx>
        <c:axId val="45556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777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292099</xdr:colOff>
      <xdr:row>1</xdr:row>
      <xdr:rowOff>53975</xdr:rowOff>
    </xdr:from>
    <xdr:to>
      <xdr:col>11</xdr:col>
      <xdr:colOff>527050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C5EA8C-6989-B114-EED8-6A69B8EA2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415925</xdr:colOff>
      <xdr:row>33</xdr:row>
      <xdr:rowOff>22225</xdr:rowOff>
    </xdr:from>
    <xdr:to>
      <xdr:col>10</xdr:col>
      <xdr:colOff>396875</xdr:colOff>
      <xdr:row>48</xdr:row>
      <xdr:rowOff>3175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14D9B2-AB5C-5B48-BA78-A4AE18B2E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187325</xdr:colOff>
      <xdr:row>99</xdr:row>
      <xdr:rowOff>111125</xdr:rowOff>
    </xdr:from>
    <xdr:to>
      <xdr:col>14</xdr:col>
      <xdr:colOff>936625</xdr:colOff>
      <xdr:row>114</xdr:row>
      <xdr:rowOff>92075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D242E0-ABE8-46C0-0CBC-3367F52C6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3ED5-FBCD-41F4-8946-B576C54324DB}">
  <dimension ref="A1:O146"/>
  <sheetViews>
    <sheetView tabSelected="1" topLeftCell="A88" zoomScale="55" workbookViewId="0">
      <selection activeCell="F1" sqref="F1"/>
    </sheetView>
  </sheetViews>
  <sheetFormatPr defaultRowHeight="14.5" x14ac:dyDescent="0.35"/>
  <cols>
    <col min="1" max="1" width="11.81640625" customWidth="1"/>
    <col min="2" max="2" width="11.7265625" customWidth="1"/>
    <col min="3" max="3" width="13.7265625" customWidth="1"/>
    <col min="4" max="4" width="12.1796875" customWidth="1"/>
    <col min="5" max="5" width="11.81640625" customWidth="1"/>
    <col min="6" max="6" width="12.453125" customWidth="1"/>
    <col min="7" max="7" width="11.453125" bestFit="1" customWidth="1"/>
    <col min="8" max="8" width="11.54296875" customWidth="1"/>
    <col min="12" max="12" width="6.54296875" customWidth="1"/>
    <col min="13" max="13" width="7.54296875" customWidth="1"/>
    <col min="14" max="14" width="14.453125" customWidth="1"/>
    <col min="15" max="15" width="14.54296875" customWidth="1"/>
  </cols>
  <sheetData>
    <row r="1" spans="1:15" x14ac:dyDescent="0.35">
      <c r="A1" s="27" t="s">
        <v>0</v>
      </c>
      <c r="B1" s="27"/>
      <c r="C1" s="27"/>
      <c r="D1" s="27"/>
    </row>
    <row r="2" spans="1:15" x14ac:dyDescent="0.35">
      <c r="N2" s="5" t="s">
        <v>1</v>
      </c>
      <c r="O2" s="5" t="s">
        <v>2</v>
      </c>
    </row>
    <row r="3" spans="1:15" x14ac:dyDescent="0.35">
      <c r="A3" s="1" t="s">
        <v>3</v>
      </c>
      <c r="B3" s="1" t="s">
        <v>1</v>
      </c>
      <c r="C3" s="1" t="s">
        <v>4</v>
      </c>
      <c r="E3" s="28" t="s">
        <v>5</v>
      </c>
      <c r="F3" s="29"/>
      <c r="N3" s="17"/>
      <c r="O3" s="16">
        <f>B43</f>
        <v>985104.42081539321</v>
      </c>
    </row>
    <row r="4" spans="1:15" x14ac:dyDescent="0.35">
      <c r="A4" s="2">
        <v>1</v>
      </c>
      <c r="B4" s="2">
        <v>450</v>
      </c>
      <c r="C4" s="2">
        <v>45</v>
      </c>
      <c r="E4" s="3" t="s">
        <v>6</v>
      </c>
      <c r="F4" s="2">
        <v>211.31</v>
      </c>
      <c r="N4" s="17">
        <v>260</v>
      </c>
      <c r="O4" s="17">
        <f t="dataTable" ref="O4:O98" dt2D="0" dtr="0" r1="B37" ca="1"/>
        <v>144859.72842847556</v>
      </c>
    </row>
    <row r="5" spans="1:15" x14ac:dyDescent="0.35">
      <c r="A5" s="2">
        <v>2</v>
      </c>
      <c r="B5" s="2">
        <v>300</v>
      </c>
      <c r="C5" s="2">
        <v>103</v>
      </c>
      <c r="E5" s="3" t="s">
        <v>7</v>
      </c>
      <c r="F5" s="2">
        <v>-0.35460000000000003</v>
      </c>
      <c r="N5" s="17">
        <v>270</v>
      </c>
      <c r="O5" s="17">
        <v>269590.60184817808</v>
      </c>
    </row>
    <row r="6" spans="1:15" x14ac:dyDescent="0.35">
      <c r="A6" s="2">
        <v>3</v>
      </c>
      <c r="B6" s="2">
        <v>440</v>
      </c>
      <c r="C6" s="2">
        <v>49</v>
      </c>
      <c r="N6" s="17">
        <v>280</v>
      </c>
      <c r="O6" s="17">
        <v>377277.18719872413</v>
      </c>
    </row>
    <row r="7" spans="1:15" x14ac:dyDescent="0.35">
      <c r="A7" s="2">
        <v>4</v>
      </c>
      <c r="B7" s="2">
        <v>360</v>
      </c>
      <c r="C7" s="2">
        <v>86</v>
      </c>
      <c r="E7" s="28" t="s">
        <v>8</v>
      </c>
      <c r="F7" s="29"/>
      <c r="N7" s="17">
        <v>290</v>
      </c>
      <c r="O7" s="17">
        <v>470458.61526328744</v>
      </c>
    </row>
    <row r="8" spans="1:15" x14ac:dyDescent="0.35">
      <c r="A8" s="2">
        <v>5</v>
      </c>
      <c r="B8" s="2">
        <v>290</v>
      </c>
      <c r="C8" s="2">
        <v>125</v>
      </c>
      <c r="E8" s="3" t="s">
        <v>9</v>
      </c>
      <c r="F8" s="2">
        <v>5871064</v>
      </c>
      <c r="N8" s="17">
        <v>300</v>
      </c>
      <c r="O8" s="17">
        <v>551238.40185229108</v>
      </c>
    </row>
    <row r="9" spans="1:15" x14ac:dyDescent="0.35">
      <c r="A9" s="2">
        <v>6</v>
      </c>
      <c r="B9" s="2">
        <v>450</v>
      </c>
      <c r="C9" s="2">
        <v>52</v>
      </c>
      <c r="E9" s="3" t="s">
        <v>10</v>
      </c>
      <c r="F9" s="2">
        <v>-1.9079999999999999</v>
      </c>
      <c r="N9" s="17">
        <v>310</v>
      </c>
      <c r="O9" s="17">
        <v>621369.53021456813</v>
      </c>
    </row>
    <row r="10" spans="1:15" x14ac:dyDescent="0.35">
      <c r="A10" s="2">
        <v>7</v>
      </c>
      <c r="B10" s="2">
        <v>340</v>
      </c>
      <c r="C10" s="2">
        <v>87</v>
      </c>
      <c r="N10" s="17">
        <v>320</v>
      </c>
      <c r="O10" s="17">
        <v>682320.93416212313</v>
      </c>
    </row>
    <row r="11" spans="1:15" x14ac:dyDescent="0.35">
      <c r="A11" s="2">
        <v>8</v>
      </c>
      <c r="B11" s="2">
        <v>370</v>
      </c>
      <c r="C11" s="2">
        <v>68</v>
      </c>
      <c r="E11" s="30" t="s">
        <v>11</v>
      </c>
      <c r="F11" s="31"/>
      <c r="N11" s="17">
        <v>330</v>
      </c>
      <c r="O11" s="17">
        <v>735329.86392835062</v>
      </c>
    </row>
    <row r="12" spans="1:15" x14ac:dyDescent="0.35">
      <c r="A12" s="2">
        <v>9</v>
      </c>
      <c r="B12" s="2">
        <v>500</v>
      </c>
      <c r="C12" s="2">
        <v>45</v>
      </c>
      <c r="E12" s="3" t="s">
        <v>9</v>
      </c>
      <c r="F12" s="2">
        <v>466.51</v>
      </c>
      <c r="N12" s="17">
        <v>340</v>
      </c>
      <c r="O12" s="17">
        <v>781443.44106265297</v>
      </c>
    </row>
    <row r="13" spans="1:15" x14ac:dyDescent="0.35">
      <c r="A13" s="2">
        <v>10</v>
      </c>
      <c r="B13" s="2">
        <v>490</v>
      </c>
      <c r="C13" s="2">
        <v>44</v>
      </c>
      <c r="E13" s="3" t="s">
        <v>10</v>
      </c>
      <c r="F13" s="2">
        <v>-5.0000000000000001E-3</v>
      </c>
      <c r="N13" s="17">
        <v>350</v>
      </c>
      <c r="O13" s="17">
        <v>821551.86522268457</v>
      </c>
    </row>
    <row r="14" spans="1:15" x14ac:dyDescent="0.35">
      <c r="A14" s="2">
        <v>11</v>
      </c>
      <c r="B14" s="2">
        <v>430</v>
      </c>
      <c r="C14" s="2">
        <v>58</v>
      </c>
      <c r="N14" s="17">
        <v>360</v>
      </c>
      <c r="O14" s="17">
        <v>856415.12424477958</v>
      </c>
    </row>
    <row r="15" spans="1:15" x14ac:dyDescent="0.35">
      <c r="A15" s="2">
        <v>12</v>
      </c>
      <c r="B15" s="2">
        <v>390</v>
      </c>
      <c r="C15" s="2">
        <v>68</v>
      </c>
      <c r="N15" s="17">
        <v>370</v>
      </c>
      <c r="O15" s="17">
        <v>886684.61116254725</v>
      </c>
    </row>
    <row r="16" spans="1:15" x14ac:dyDescent="0.35">
      <c r="N16" s="17">
        <v>380</v>
      </c>
      <c r="O16" s="17">
        <v>912920.72098907013</v>
      </c>
    </row>
    <row r="17" spans="1:15" x14ac:dyDescent="0.35">
      <c r="A17" s="25" t="s">
        <v>12</v>
      </c>
      <c r="B17" s="25"/>
      <c r="C17" s="25"/>
      <c r="F17" s="26" t="s">
        <v>13</v>
      </c>
      <c r="G17" s="26"/>
      <c r="H17" s="26"/>
      <c r="N17" s="17">
        <v>390</v>
      </c>
      <c r="O17" s="17">
        <v>935607.253438466</v>
      </c>
    </row>
    <row r="18" spans="1:15" x14ac:dyDescent="0.35">
      <c r="A18" s="6" t="s">
        <v>1</v>
      </c>
      <c r="B18" s="6" t="s">
        <v>14</v>
      </c>
      <c r="C18" s="6" t="s">
        <v>15</v>
      </c>
      <c r="D18" s="6" t="s">
        <v>16</v>
      </c>
      <c r="E18" s="6" t="s">
        <v>4</v>
      </c>
      <c r="F18" s="6" t="s">
        <v>14</v>
      </c>
      <c r="G18" s="6" t="s">
        <v>15</v>
      </c>
      <c r="H18" s="6" t="s">
        <v>16</v>
      </c>
      <c r="N18" s="17">
        <v>400</v>
      </c>
      <c r="O18" s="17">
        <v>955163.26238462282</v>
      </c>
    </row>
    <row r="19" spans="1:15" x14ac:dyDescent="0.35">
      <c r="A19" s="6">
        <v>450</v>
      </c>
      <c r="B19" s="7">
        <f>$F$5*A19+$F$4</f>
        <v>51.739999999999981</v>
      </c>
      <c r="C19" s="7">
        <f>$F$8*A19^$F$9</f>
        <v>50.861286169919921</v>
      </c>
      <c r="D19" s="7">
        <f>$F$12*EXP($F$13*A19)</f>
        <v>49.169792250355329</v>
      </c>
      <c r="E19" s="6">
        <v>45</v>
      </c>
      <c r="F19" s="8">
        <f>ABS(B19-E19)/E19</f>
        <v>0.14977777777777734</v>
      </c>
      <c r="G19" s="8">
        <f>ABS(C19-E19)/E19</f>
        <v>0.13025080377599826</v>
      </c>
      <c r="H19" s="8">
        <f>ABS(D19-E19)/E19</f>
        <v>9.2662050007896193E-2</v>
      </c>
      <c r="N19" s="17">
        <v>410</v>
      </c>
      <c r="O19" s="17">
        <v>971952.85243747453</v>
      </c>
    </row>
    <row r="20" spans="1:15" x14ac:dyDescent="0.35">
      <c r="A20" s="6">
        <v>300</v>
      </c>
      <c r="B20" s="7">
        <f t="shared" ref="B20:B30" si="0">$F$5*A20+$F$4</f>
        <v>104.92999999999999</v>
      </c>
      <c r="C20" s="7">
        <f t="shared" ref="C20:C30" si="1">$F$8*A20^$F$9</f>
        <v>110.2476803704582</v>
      </c>
      <c r="D20" s="7">
        <f t="shared" ref="D20:D30" si="2">$F$12*EXP($F$13*A20)</f>
        <v>104.09245101084399</v>
      </c>
      <c r="E20" s="6">
        <v>103</v>
      </c>
      <c r="F20" s="8">
        <f t="shared" ref="F20:F30" si="3">ABS(B20-E20)/E20</f>
        <v>1.8737864077669832E-2</v>
      </c>
      <c r="G20" s="8">
        <f t="shared" ref="G20:G30" si="4">ABS(C20-E20)/E20</f>
        <v>7.0365828839399985E-2</v>
      </c>
      <c r="H20" s="8">
        <f t="shared" ref="H20:H30" si="5">ABS(D20-E20)/E20</f>
        <v>1.0606320493630948E-2</v>
      </c>
      <c r="N20" s="17">
        <v>420</v>
      </c>
      <c r="O20" s="17">
        <v>986293.31587235699</v>
      </c>
    </row>
    <row r="21" spans="1:15" x14ac:dyDescent="0.35">
      <c r="A21" s="6">
        <v>440</v>
      </c>
      <c r="B21" s="7">
        <f t="shared" si="0"/>
        <v>55.286000000000001</v>
      </c>
      <c r="C21" s="7">
        <f t="shared" si="1"/>
        <v>53.089557787712614</v>
      </c>
      <c r="D21" s="7">
        <f t="shared" si="2"/>
        <v>51.69078140761237</v>
      </c>
      <c r="E21" s="6">
        <v>49</v>
      </c>
      <c r="F21" s="8">
        <f t="shared" si="3"/>
        <v>0.12828571428571431</v>
      </c>
      <c r="G21" s="8">
        <f t="shared" si="4"/>
        <v>8.3460363014543154E-2</v>
      </c>
      <c r="H21" s="8">
        <f t="shared" si="5"/>
        <v>5.4913906277803466E-2</v>
      </c>
      <c r="N21" s="17">
        <v>430</v>
      </c>
      <c r="O21" s="17">
        <v>998461.92082203622</v>
      </c>
    </row>
    <row r="22" spans="1:15" x14ac:dyDescent="0.35">
      <c r="A22" s="6">
        <v>360</v>
      </c>
      <c r="B22" s="7">
        <f t="shared" si="0"/>
        <v>83.653999999999996</v>
      </c>
      <c r="C22" s="7">
        <f t="shared" si="1"/>
        <v>77.85592038588905</v>
      </c>
      <c r="D22" s="7">
        <f t="shared" si="2"/>
        <v>77.113584344252331</v>
      </c>
      <c r="E22" s="6">
        <v>86</v>
      </c>
      <c r="F22" s="8">
        <f t="shared" si="3"/>
        <v>2.7279069767441901E-2</v>
      </c>
      <c r="G22" s="8">
        <f t="shared" si="4"/>
        <v>9.4698600164080812E-2</v>
      </c>
      <c r="H22" s="8">
        <f t="shared" si="5"/>
        <v>0.10333041460171709</v>
      </c>
      <c r="N22" s="17">
        <v>440</v>
      </c>
      <c r="O22" s="17">
        <v>1008701.5979665397</v>
      </c>
    </row>
    <row r="23" spans="1:15" x14ac:dyDescent="0.35">
      <c r="A23" s="6">
        <v>290</v>
      </c>
      <c r="B23" s="7">
        <f t="shared" si="0"/>
        <v>108.476</v>
      </c>
      <c r="C23" s="7">
        <f t="shared" si="1"/>
        <v>117.61465381582187</v>
      </c>
      <c r="D23" s="7">
        <f t="shared" si="2"/>
        <v>109.42938509863754</v>
      </c>
      <c r="E23" s="6">
        <v>125</v>
      </c>
      <c r="F23" s="8">
        <f t="shared" si="3"/>
        <v>0.132192</v>
      </c>
      <c r="G23" s="8">
        <f t="shared" si="4"/>
        <v>5.9082769473425063E-2</v>
      </c>
      <c r="H23" s="8">
        <f t="shared" si="5"/>
        <v>0.12456491921089968</v>
      </c>
      <c r="N23" s="17">
        <v>450</v>
      </c>
      <c r="O23" s="17">
        <v>1017225.7233983984</v>
      </c>
    </row>
    <row r="24" spans="1:15" x14ac:dyDescent="0.35">
      <c r="A24" s="6">
        <v>450</v>
      </c>
      <c r="B24" s="7">
        <f t="shared" si="0"/>
        <v>51.739999999999981</v>
      </c>
      <c r="C24" s="7">
        <f t="shared" si="1"/>
        <v>50.861286169919921</v>
      </c>
      <c r="D24" s="7">
        <f t="shared" si="2"/>
        <v>49.169792250355329</v>
      </c>
      <c r="E24" s="6">
        <v>52</v>
      </c>
      <c r="F24" s="8">
        <f t="shared" si="3"/>
        <v>5.0000000000003713E-3</v>
      </c>
      <c r="G24" s="8">
        <f t="shared" si="4"/>
        <v>2.1898342886155355E-2</v>
      </c>
      <c r="H24" s="8">
        <f t="shared" si="5"/>
        <v>5.4427072108551369E-2</v>
      </c>
      <c r="N24" s="17">
        <v>460</v>
      </c>
      <c r="O24" s="17">
        <v>1024222.1565401531</v>
      </c>
    </row>
    <row r="25" spans="1:15" x14ac:dyDescent="0.35">
      <c r="A25" s="6">
        <v>340</v>
      </c>
      <c r="B25" s="7">
        <f t="shared" si="0"/>
        <v>90.745999999999995</v>
      </c>
      <c r="C25" s="7">
        <f t="shared" si="1"/>
        <v>86.827049006961417</v>
      </c>
      <c r="D25" s="7">
        <f t="shared" si="2"/>
        <v>85.223690805841244</v>
      </c>
      <c r="E25" s="6">
        <v>87</v>
      </c>
      <c r="F25" s="8">
        <f t="shared" si="3"/>
        <v>4.3057471264367757E-2</v>
      </c>
      <c r="G25" s="8">
        <f t="shared" si="4"/>
        <v>1.9879424487193459E-3</v>
      </c>
      <c r="H25" s="8">
        <f t="shared" si="5"/>
        <v>2.0417347059296046E-2</v>
      </c>
      <c r="N25" s="17">
        <v>470</v>
      </c>
      <c r="O25" s="17">
        <v>1029856.6614397548</v>
      </c>
    </row>
    <row r="26" spans="1:15" x14ac:dyDescent="0.35">
      <c r="A26" s="6">
        <v>370</v>
      </c>
      <c r="B26" s="7">
        <f t="shared" si="0"/>
        <v>80.108000000000004</v>
      </c>
      <c r="C26" s="7">
        <f t="shared" si="1"/>
        <v>73.890384263545585</v>
      </c>
      <c r="D26" s="7">
        <f t="shared" si="2"/>
        <v>73.352710456970414</v>
      </c>
      <c r="E26" s="6">
        <v>68</v>
      </c>
      <c r="F26" s="8">
        <f t="shared" si="3"/>
        <v>0.17805882352941182</v>
      </c>
      <c r="G26" s="8">
        <f t="shared" si="4"/>
        <v>8.6623297993317416E-2</v>
      </c>
      <c r="H26" s="8">
        <f t="shared" si="5"/>
        <v>7.8716330249564911E-2</v>
      </c>
      <c r="N26" s="17">
        <v>480</v>
      </c>
      <c r="O26" s="17">
        <v>1034275.8155834542</v>
      </c>
    </row>
    <row r="27" spans="1:15" x14ac:dyDescent="0.35">
      <c r="A27" s="6">
        <v>500</v>
      </c>
      <c r="B27" s="7">
        <f t="shared" si="0"/>
        <v>34.009999999999991</v>
      </c>
      <c r="C27" s="7">
        <f t="shared" si="1"/>
        <v>41.59891911995917</v>
      </c>
      <c r="D27" s="7">
        <f t="shared" si="2"/>
        <v>38.293472708035026</v>
      </c>
      <c r="E27" s="6">
        <v>45</v>
      </c>
      <c r="F27" s="8">
        <f t="shared" si="3"/>
        <v>0.24422222222222242</v>
      </c>
      <c r="G27" s="8">
        <f t="shared" si="4"/>
        <v>7.5579575112018446E-2</v>
      </c>
      <c r="H27" s="8">
        <f t="shared" si="5"/>
        <v>0.14903393982144386</v>
      </c>
      <c r="N27" s="17">
        <v>490</v>
      </c>
      <c r="O27" s="17">
        <v>1037609.4911199291</v>
      </c>
    </row>
    <row r="28" spans="1:15" x14ac:dyDescent="0.35">
      <c r="A28" s="6">
        <v>490</v>
      </c>
      <c r="B28" s="7">
        <f t="shared" si="0"/>
        <v>37.555999999999983</v>
      </c>
      <c r="C28" s="7">
        <f t="shared" si="1"/>
        <v>43.233728796663705</v>
      </c>
      <c r="D28" s="7">
        <f t="shared" si="2"/>
        <v>40.256821037821332</v>
      </c>
      <c r="E28" s="6">
        <v>44</v>
      </c>
      <c r="F28" s="8">
        <f t="shared" si="3"/>
        <v>0.14645454545454584</v>
      </c>
      <c r="G28" s="8">
        <f t="shared" si="4"/>
        <v>1.7415254621279432E-2</v>
      </c>
      <c r="H28" s="8">
        <f t="shared" si="5"/>
        <v>8.5072249140424272E-2</v>
      </c>
      <c r="N28" s="17">
        <v>500</v>
      </c>
      <c r="O28" s="17">
        <v>1039972.9779989794</v>
      </c>
    </row>
    <row r="29" spans="1:15" x14ac:dyDescent="0.35">
      <c r="A29" s="6">
        <v>430</v>
      </c>
      <c r="B29" s="7">
        <f t="shared" si="0"/>
        <v>58.831999999999994</v>
      </c>
      <c r="C29" s="7">
        <f t="shared" si="1"/>
        <v>55.470106712335337</v>
      </c>
      <c r="D29" s="7">
        <f t="shared" si="2"/>
        <v>54.341024442914069</v>
      </c>
      <c r="E29" s="6">
        <v>58</v>
      </c>
      <c r="F29" s="8">
        <f t="shared" si="3"/>
        <v>1.4344827586206787E-2</v>
      </c>
      <c r="G29" s="8">
        <f t="shared" si="4"/>
        <v>4.3618849787321778E-2</v>
      </c>
      <c r="H29" s="8">
        <f t="shared" si="5"/>
        <v>6.3085785466998806E-2</v>
      </c>
      <c r="N29" s="17">
        <v>510</v>
      </c>
      <c r="O29" s="17">
        <v>1041468.8061629091</v>
      </c>
    </row>
    <row r="30" spans="1:15" x14ac:dyDescent="0.35">
      <c r="A30" s="6">
        <v>390</v>
      </c>
      <c r="B30" s="7">
        <f t="shared" si="0"/>
        <v>73.015999999999991</v>
      </c>
      <c r="C30" s="7">
        <f t="shared" si="1"/>
        <v>66.829089531318985</v>
      </c>
      <c r="D30" s="7">
        <f t="shared" si="2"/>
        <v>66.372277135824447</v>
      </c>
      <c r="E30" s="6">
        <v>68</v>
      </c>
      <c r="F30" s="8">
        <f t="shared" si="3"/>
        <v>7.3764705882352816E-2</v>
      </c>
      <c r="G30" s="8">
        <f t="shared" si="4"/>
        <v>1.7219271598250221E-2</v>
      </c>
      <c r="H30" s="8">
        <f t="shared" si="5"/>
        <v>2.393710094375813E-2</v>
      </c>
      <c r="N30" s="17">
        <v>520</v>
      </c>
      <c r="O30" s="17">
        <v>1042188.3139489595</v>
      </c>
    </row>
    <row r="31" spans="1:15" x14ac:dyDescent="0.35">
      <c r="D31" s="4"/>
      <c r="E31" s="6" t="s">
        <v>17</v>
      </c>
      <c r="F31" s="9">
        <f>AVERAGE(F19:F30)</f>
        <v>9.6764585153975916E-2</v>
      </c>
      <c r="G31" s="10">
        <f t="shared" ref="G31:H31" si="6">AVERAGE(G19:G30)</f>
        <v>5.8516741642875771E-2</v>
      </c>
      <c r="H31" s="9">
        <f t="shared" si="6"/>
        <v>7.17306196151654E-2</v>
      </c>
      <c r="I31" s="23" t="s">
        <v>18</v>
      </c>
      <c r="J31" s="24"/>
      <c r="K31" s="24"/>
      <c r="N31" s="17">
        <v>530</v>
      </c>
      <c r="O31" s="20">
        <v>1042213.0017719698</v>
      </c>
    </row>
    <row r="32" spans="1:15" x14ac:dyDescent="0.35">
      <c r="N32" s="17">
        <v>540</v>
      </c>
      <c r="O32" s="17">
        <v>1041615.7035724644</v>
      </c>
    </row>
    <row r="33" spans="1:15" x14ac:dyDescent="0.35">
      <c r="N33" s="17">
        <v>550</v>
      </c>
      <c r="O33" s="17">
        <v>1040461.6031350964</v>
      </c>
    </row>
    <row r="34" spans="1:15" x14ac:dyDescent="0.35">
      <c r="A34" s="25" t="s">
        <v>19</v>
      </c>
      <c r="B34" s="25"/>
      <c r="C34" s="25"/>
      <c r="N34" s="17">
        <v>560</v>
      </c>
      <c r="O34" s="17">
        <v>1038809.1179690239</v>
      </c>
    </row>
    <row r="35" spans="1:15" x14ac:dyDescent="0.35">
      <c r="N35" s="17">
        <v>570</v>
      </c>
      <c r="O35" s="17">
        <v>1036710.669808225</v>
      </c>
    </row>
    <row r="36" spans="1:15" x14ac:dyDescent="0.35">
      <c r="A36" s="15" t="s">
        <v>20</v>
      </c>
      <c r="B36" s="11">
        <v>250</v>
      </c>
      <c r="C36" t="s">
        <v>21</v>
      </c>
      <c r="N36" s="17">
        <v>580</v>
      </c>
      <c r="O36" s="17">
        <v>1034213.3577876764</v>
      </c>
    </row>
    <row r="37" spans="1:15" x14ac:dyDescent="0.35">
      <c r="A37" s="15" t="s">
        <v>22</v>
      </c>
      <c r="B37" s="12">
        <v>700</v>
      </c>
      <c r="C37" t="s">
        <v>23</v>
      </c>
      <c r="N37" s="17">
        <v>590</v>
      </c>
      <c r="O37" s="17">
        <v>1031359.5478624469</v>
      </c>
    </row>
    <row r="38" spans="1:15" x14ac:dyDescent="0.35">
      <c r="A38" s="15" t="s">
        <v>24</v>
      </c>
      <c r="B38" s="13">
        <f>F8*B37^F9</f>
        <v>21.891209351453181</v>
      </c>
      <c r="C38" t="s">
        <v>25</v>
      </c>
      <c r="N38" s="17">
        <v>600</v>
      </c>
      <c r="O38" s="17">
        <v>1028187.3899667513</v>
      </c>
    </row>
    <row r="39" spans="1:15" x14ac:dyDescent="0.35">
      <c r="A39" s="15" t="s">
        <v>26</v>
      </c>
      <c r="B39" s="13">
        <f>B38*100</f>
        <v>2189.1209351453181</v>
      </c>
      <c r="N39" s="17">
        <v>610</v>
      </c>
      <c r="O39" s="19">
        <v>1024731.2726827315</v>
      </c>
    </row>
    <row r="40" spans="1:15" x14ac:dyDescent="0.35">
      <c r="N40" s="17">
        <v>620</v>
      </c>
      <c r="O40" s="19">
        <v>1021022.2237432048</v>
      </c>
    </row>
    <row r="41" spans="1:15" x14ac:dyDescent="0.35">
      <c r="A41" s="14" t="s">
        <v>27</v>
      </c>
      <c r="B41" s="11">
        <f>B39*B36</f>
        <v>547280.23378632951</v>
      </c>
      <c r="N41" s="17">
        <v>630</v>
      </c>
      <c r="O41" s="19">
        <v>1017088.2634793159</v>
      </c>
    </row>
    <row r="42" spans="1:15" x14ac:dyDescent="0.35">
      <c r="A42" s="14" t="s">
        <v>28</v>
      </c>
      <c r="B42" s="11">
        <f>B39*B37</f>
        <v>1532384.6546017227</v>
      </c>
      <c r="N42" s="17">
        <v>640</v>
      </c>
      <c r="O42" s="19">
        <v>1012954.7173026291</v>
      </c>
    </row>
    <row r="43" spans="1:15" x14ac:dyDescent="0.35">
      <c r="A43" s="14" t="s">
        <v>29</v>
      </c>
      <c r="B43" s="18">
        <f>B42-B41</f>
        <v>985104.42081539321</v>
      </c>
      <c r="N43" s="17">
        <v>650</v>
      </c>
      <c r="O43" s="19">
        <v>1008644.4924491229</v>
      </c>
    </row>
    <row r="44" spans="1:15" x14ac:dyDescent="0.35">
      <c r="N44" s="17">
        <v>660</v>
      </c>
      <c r="O44" s="19">
        <v>1004178.3234829371</v>
      </c>
    </row>
    <row r="45" spans="1:15" x14ac:dyDescent="0.35">
      <c r="N45" s="17">
        <v>670</v>
      </c>
      <c r="O45" s="19">
        <v>999574.99043870345</v>
      </c>
    </row>
    <row r="46" spans="1:15" x14ac:dyDescent="0.35">
      <c r="N46" s="17">
        <v>680</v>
      </c>
      <c r="O46" s="19">
        <v>994851.51295467373</v>
      </c>
    </row>
    <row r="47" spans="1:15" x14ac:dyDescent="0.35">
      <c r="N47" s="17">
        <v>690</v>
      </c>
      <c r="O47" s="19">
        <v>990023.32329994719</v>
      </c>
    </row>
    <row r="48" spans="1:15" x14ac:dyDescent="0.35">
      <c r="N48" s="17">
        <v>700</v>
      </c>
      <c r="O48" s="19">
        <v>985104.42081539321</v>
      </c>
    </row>
    <row r="49" spans="1:15" x14ac:dyDescent="0.35">
      <c r="N49" s="17">
        <v>710</v>
      </c>
      <c r="O49" s="19">
        <v>980107.50995916908</v>
      </c>
    </row>
    <row r="50" spans="1:15" x14ac:dyDescent="0.35">
      <c r="A50" s="5"/>
      <c r="B50" s="5"/>
      <c r="C50" s="26" t="s">
        <v>30</v>
      </c>
      <c r="D50" s="26"/>
      <c r="E50" s="26"/>
      <c r="F50" s="26"/>
      <c r="G50" s="26"/>
      <c r="H50" s="26"/>
      <c r="N50" s="17">
        <v>720</v>
      </c>
      <c r="O50" s="19">
        <v>975044.1238656675</v>
      </c>
    </row>
    <row r="51" spans="1:15" ht="14.5" customHeight="1" x14ac:dyDescent="0.35">
      <c r="A51" s="21"/>
      <c r="B51" s="16">
        <f>B43</f>
        <v>985104.42081539321</v>
      </c>
      <c r="C51" s="17">
        <v>250</v>
      </c>
      <c r="D51" s="17">
        <v>300</v>
      </c>
      <c r="E51" s="17">
        <v>350</v>
      </c>
      <c r="F51" s="17">
        <v>400</v>
      </c>
      <c r="G51" s="17">
        <v>450</v>
      </c>
      <c r="H51" s="17">
        <v>500</v>
      </c>
      <c r="N51" s="17">
        <v>730</v>
      </c>
      <c r="O51" s="19">
        <v>969924.73508398188</v>
      </c>
    </row>
    <row r="52" spans="1:15" x14ac:dyDescent="0.35">
      <c r="A52" s="22" t="s">
        <v>1</v>
      </c>
      <c r="B52" s="17">
        <v>260</v>
      </c>
      <c r="C52" s="17">
        <f t="dataTable" ref="C52:H146" dt2D="1" dtr="1" r1="B36" r2="B37"/>
        <v>144859.72842847556</v>
      </c>
      <c r="D52" s="17">
        <v>-579438.91371390224</v>
      </c>
      <c r="E52" s="17">
        <v>-1303737.5558562791</v>
      </c>
      <c r="F52" s="17">
        <v>-2028036.1979986569</v>
      </c>
      <c r="G52" s="17">
        <v>-2752334.8401410338</v>
      </c>
      <c r="H52" s="17">
        <v>-3476633.4822834115</v>
      </c>
      <c r="N52" s="17">
        <v>740</v>
      </c>
      <c r="O52" s="19">
        <v>964758.8549528002</v>
      </c>
    </row>
    <row r="53" spans="1:15" x14ac:dyDescent="0.35">
      <c r="A53" s="22"/>
      <c r="B53" s="17">
        <v>270</v>
      </c>
      <c r="C53" s="17">
        <v>269590.60184817808</v>
      </c>
      <c r="D53" s="17">
        <v>-404385.90277226688</v>
      </c>
      <c r="E53" s="17">
        <v>-1078362.4073927123</v>
      </c>
      <c r="F53" s="17">
        <v>-1752338.9120131573</v>
      </c>
      <c r="G53" s="17">
        <v>-2426315.4166336022</v>
      </c>
      <c r="H53" s="17">
        <v>-3100291.9212540481</v>
      </c>
      <c r="N53" s="17">
        <v>750</v>
      </c>
      <c r="O53" s="19">
        <v>959555.12288789009</v>
      </c>
    </row>
    <row r="54" spans="1:15" x14ac:dyDescent="0.35">
      <c r="A54" s="22"/>
      <c r="B54" s="17">
        <v>280</v>
      </c>
      <c r="C54" s="17">
        <v>377277.18719872413</v>
      </c>
      <c r="D54" s="17">
        <v>-251518.12479914958</v>
      </c>
      <c r="E54" s="17">
        <v>-880313.43679702282</v>
      </c>
      <c r="F54" s="17">
        <v>-1509108.7487948965</v>
      </c>
      <c r="G54" s="17">
        <v>-2137904.0607927702</v>
      </c>
      <c r="H54" s="17">
        <v>-2766699.3727906439</v>
      </c>
      <c r="N54" s="17">
        <v>760</v>
      </c>
      <c r="O54" s="19">
        <v>954321.38670201262</v>
      </c>
    </row>
    <row r="55" spans="1:15" x14ac:dyDescent="0.35">
      <c r="A55" s="22"/>
      <c r="B55" s="17">
        <v>290</v>
      </c>
      <c r="C55" s="17">
        <v>470458.61526328744</v>
      </c>
      <c r="D55" s="17">
        <v>-117614.65381582174</v>
      </c>
      <c r="E55" s="17">
        <v>-705687.9228949314</v>
      </c>
      <c r="F55" s="17">
        <v>-1293761.1919740411</v>
      </c>
      <c r="G55" s="17">
        <v>-1881834.4610531498</v>
      </c>
      <c r="H55" s="17">
        <v>-2469907.7301322594</v>
      </c>
      <c r="N55" s="17">
        <v>770</v>
      </c>
      <c r="O55" s="19">
        <v>949064.7749414182</v>
      </c>
    </row>
    <row r="56" spans="1:15" x14ac:dyDescent="0.35">
      <c r="A56" s="22"/>
      <c r="B56" s="17">
        <v>300</v>
      </c>
      <c r="C56" s="17">
        <v>551238.40185229108</v>
      </c>
      <c r="D56" s="17">
        <v>0</v>
      </c>
      <c r="E56" s="17">
        <v>-551238.40185229108</v>
      </c>
      <c r="F56" s="17">
        <v>-1102476.8037045817</v>
      </c>
      <c r="G56" s="17">
        <v>-1653715.2055568728</v>
      </c>
      <c r="H56" s="17">
        <v>-2204953.6074091638</v>
      </c>
      <c r="N56" s="17">
        <v>780</v>
      </c>
      <c r="O56" s="19">
        <v>943791.76210536808</v>
      </c>
    </row>
    <row r="57" spans="1:15" x14ac:dyDescent="0.35">
      <c r="A57" s="22"/>
      <c r="B57" s="17">
        <v>310</v>
      </c>
      <c r="C57" s="17">
        <v>621369.53021456813</v>
      </c>
      <c r="D57" s="17">
        <v>103561.58836909477</v>
      </c>
      <c r="E57" s="17">
        <v>-414246.3534763786</v>
      </c>
      <c r="F57" s="17">
        <v>-932054.2953218515</v>
      </c>
      <c r="G57" s="17">
        <v>-1449862.2371673249</v>
      </c>
      <c r="H57" s="17">
        <v>-1967670.1790127978</v>
      </c>
      <c r="N57" s="17">
        <v>790</v>
      </c>
      <c r="O57" s="19">
        <v>938508.22751260083</v>
      </c>
    </row>
    <row r="58" spans="1:15" x14ac:dyDescent="0.35">
      <c r="A58" s="22"/>
      <c r="B58" s="17">
        <v>320</v>
      </c>
      <c r="C58" s="17">
        <v>682320.93416212313</v>
      </c>
      <c r="D58" s="17">
        <v>194948.83833203511</v>
      </c>
      <c r="E58" s="17">
        <v>-292423.2574980529</v>
      </c>
      <c r="F58" s="17">
        <v>-779795.35332814092</v>
      </c>
      <c r="G58" s="17">
        <v>-1267167.4491582289</v>
      </c>
      <c r="H58" s="17">
        <v>-1754539.5449883174</v>
      </c>
      <c r="N58" s="17">
        <v>800</v>
      </c>
      <c r="O58" s="19">
        <v>933219.50848926988</v>
      </c>
    </row>
    <row r="59" spans="1:15" x14ac:dyDescent="0.35">
      <c r="A59" s="22"/>
      <c r="B59" s="17">
        <v>330</v>
      </c>
      <c r="C59" s="17">
        <v>735329.86392835062</v>
      </c>
      <c r="D59" s="17">
        <v>275748.69897313137</v>
      </c>
      <c r="E59" s="17">
        <v>-183832.46598208742</v>
      </c>
      <c r="F59" s="17">
        <v>-643413.63093730668</v>
      </c>
      <c r="G59" s="17">
        <v>-1102994.7958925259</v>
      </c>
      <c r="H59" s="17">
        <v>-1562575.9608477447</v>
      </c>
      <c r="N59" s="17">
        <v>810</v>
      </c>
      <c r="O59" s="19">
        <v>927930.44847494666</v>
      </c>
    </row>
    <row r="60" spans="1:15" x14ac:dyDescent="0.35">
      <c r="A60" s="22"/>
      <c r="B60" s="17">
        <v>340</v>
      </c>
      <c r="C60" s="17">
        <v>781443.44106265297</v>
      </c>
      <c r="D60" s="17">
        <v>347308.19602784561</v>
      </c>
      <c r="E60" s="17">
        <v>-86827.049006961286</v>
      </c>
      <c r="F60" s="17">
        <v>-520962.29404176865</v>
      </c>
      <c r="G60" s="17">
        <v>-955097.53907657554</v>
      </c>
      <c r="H60" s="17">
        <v>-1389232.7841113824</v>
      </c>
      <c r="N60" s="17">
        <v>820</v>
      </c>
      <c r="O60" s="19">
        <v>922645.44057495799</v>
      </c>
    </row>
    <row r="61" spans="1:15" x14ac:dyDescent="0.35">
      <c r="A61" s="22"/>
      <c r="B61" s="17">
        <v>350</v>
      </c>
      <c r="C61" s="17">
        <v>821551.86522268457</v>
      </c>
      <c r="D61" s="17">
        <v>410775.93261134205</v>
      </c>
      <c r="E61" s="17">
        <v>0</v>
      </c>
      <c r="F61" s="17">
        <v>-410775.93261134205</v>
      </c>
      <c r="G61" s="17">
        <v>-821551.86522268457</v>
      </c>
      <c r="H61" s="17">
        <v>-1232327.7978340266</v>
      </c>
      <c r="N61" s="17">
        <v>830</v>
      </c>
      <c r="O61" s="19">
        <v>917368.46702761366</v>
      </c>
    </row>
    <row r="62" spans="1:15" x14ac:dyDescent="0.35">
      <c r="A62" s="22"/>
      <c r="B62" s="17">
        <v>360</v>
      </c>
      <c r="C62" s="17">
        <v>856415.12424477958</v>
      </c>
      <c r="D62" s="17">
        <v>467135.52231533453</v>
      </c>
      <c r="E62" s="17">
        <v>77855.920385889243</v>
      </c>
      <c r="F62" s="17">
        <v>-311423.68154355604</v>
      </c>
      <c r="G62" s="17">
        <v>-700703.28347300133</v>
      </c>
      <c r="H62" s="17">
        <v>-1089982.8854024466</v>
      </c>
      <c r="N62" s="17">
        <v>840</v>
      </c>
      <c r="O62" s="19">
        <v>912103.13500239153</v>
      </c>
    </row>
    <row r="63" spans="1:15" x14ac:dyDescent="0.35">
      <c r="A63" s="22"/>
      <c r="B63" s="17">
        <v>370</v>
      </c>
      <c r="C63" s="17">
        <v>886684.61116254725</v>
      </c>
      <c r="D63" s="17">
        <v>517232.68984481925</v>
      </c>
      <c r="E63" s="17">
        <v>147780.76852709148</v>
      </c>
      <c r="F63" s="17">
        <v>-221671.15279063676</v>
      </c>
      <c r="G63" s="17">
        <v>-591123.07410836453</v>
      </c>
      <c r="H63" s="17">
        <v>-960574.9954260923</v>
      </c>
      <c r="N63" s="17">
        <v>850</v>
      </c>
      <c r="O63" s="19">
        <v>906852.70909909625</v>
      </c>
    </row>
    <row r="64" spans="1:15" x14ac:dyDescent="0.35">
      <c r="A64" s="22"/>
      <c r="B64" s="17">
        <v>380</v>
      </c>
      <c r="C64" s="17">
        <v>912920.72098907013</v>
      </c>
      <c r="D64" s="17">
        <v>561797.36676250491</v>
      </c>
      <c r="E64" s="17">
        <v>210674.01253593946</v>
      </c>
      <c r="F64" s="17">
        <v>-140449.341690626</v>
      </c>
      <c r="G64" s="17">
        <v>-491572.69591719145</v>
      </c>
      <c r="H64" s="17">
        <v>-842696.05014375644</v>
      </c>
      <c r="N64" s="17">
        <v>860</v>
      </c>
      <c r="O64" s="19">
        <v>901620.14087741717</v>
      </c>
    </row>
    <row r="65" spans="1:15" x14ac:dyDescent="0.35">
      <c r="A65" s="22"/>
      <c r="B65" s="17">
        <v>390</v>
      </c>
      <c r="C65" s="17">
        <v>935607.253438466</v>
      </c>
      <c r="D65" s="17">
        <v>601461.80578187108</v>
      </c>
      <c r="E65" s="17">
        <v>267316.35812527593</v>
      </c>
      <c r="F65" s="17">
        <v>-66829.08953131875</v>
      </c>
      <c r="G65" s="17">
        <v>-400974.5371879139</v>
      </c>
      <c r="H65" s="17">
        <v>-735119.98484450858</v>
      </c>
      <c r="N65" s="17">
        <v>870</v>
      </c>
      <c r="O65" s="19">
        <v>896408.09571059258</v>
      </c>
    </row>
    <row r="66" spans="1:15" x14ac:dyDescent="0.35">
      <c r="A66" s="22"/>
      <c r="B66" s="17">
        <v>400</v>
      </c>
      <c r="C66" s="17">
        <v>955163.26238462282</v>
      </c>
      <c r="D66" s="17">
        <v>636775.50825641514</v>
      </c>
      <c r="E66" s="17">
        <v>318387.75412820745</v>
      </c>
      <c r="F66" s="17">
        <v>0</v>
      </c>
      <c r="G66" s="17">
        <v>-318387.75412820745</v>
      </c>
      <c r="H66" s="17">
        <v>-636775.50825641491</v>
      </c>
      <c r="N66" s="17">
        <v>880</v>
      </c>
      <c r="O66" s="19">
        <v>891218.97722535138</v>
      </c>
    </row>
    <row r="67" spans="1:15" x14ac:dyDescent="0.35">
      <c r="A67" s="22"/>
      <c r="B67" s="17">
        <v>410</v>
      </c>
      <c r="C67" s="17">
        <v>971952.85243747453</v>
      </c>
      <c r="D67" s="17">
        <v>668217.58605076349</v>
      </c>
      <c r="E67" s="17">
        <v>364482.31966405269</v>
      </c>
      <c r="F67" s="17">
        <v>60747.053277342115</v>
      </c>
      <c r="G67" s="17">
        <v>-242988.21310936892</v>
      </c>
      <c r="H67" s="17">
        <v>-546723.4794960795</v>
      </c>
      <c r="N67" s="17">
        <v>890</v>
      </c>
      <c r="O67" s="19">
        <v>886054.94956237264</v>
      </c>
    </row>
    <row r="68" spans="1:15" x14ac:dyDescent="0.35">
      <c r="A68" s="22"/>
      <c r="B68" s="17">
        <v>420</v>
      </c>
      <c r="C68" s="17">
        <v>986293.31587235699</v>
      </c>
      <c r="D68" s="17">
        <v>696207.04649813427</v>
      </c>
      <c r="E68" s="17">
        <v>406120.77712391177</v>
      </c>
      <c r="F68" s="17">
        <v>116034.50774968928</v>
      </c>
      <c r="G68" s="17">
        <v>-174051.76162453368</v>
      </c>
      <c r="H68" s="17">
        <v>-464138.03099875618</v>
      </c>
      <c r="N68" s="17">
        <v>900</v>
      </c>
      <c r="O68" s="19">
        <v>880917.95766693447</v>
      </c>
    </row>
    <row r="69" spans="1:15" x14ac:dyDescent="0.35">
      <c r="A69" s="22"/>
      <c r="B69" s="17">
        <v>430</v>
      </c>
      <c r="C69" s="17">
        <v>998461.92082203622</v>
      </c>
      <c r="D69" s="17">
        <v>721111.38726035948</v>
      </c>
      <c r="E69" s="17">
        <v>443760.85369868297</v>
      </c>
      <c r="F69" s="17">
        <v>166410.32013700623</v>
      </c>
      <c r="G69" s="17">
        <v>-110940.21342467051</v>
      </c>
      <c r="H69" s="17">
        <v>-388290.74698634725</v>
      </c>
      <c r="N69" s="17">
        <v>910</v>
      </c>
      <c r="O69" s="19">
        <v>875809.74579744879</v>
      </c>
    </row>
    <row r="70" spans="1:15" x14ac:dyDescent="0.35">
      <c r="A70" s="22"/>
      <c r="B70" s="17">
        <v>440</v>
      </c>
      <c r="C70" s="17">
        <v>1008701.5979665397</v>
      </c>
      <c r="D70" s="17">
        <v>743253.80902797659</v>
      </c>
      <c r="E70" s="17">
        <v>477806.02008941351</v>
      </c>
      <c r="F70" s="17">
        <v>212358.23115085065</v>
      </c>
      <c r="G70" s="17">
        <v>-53089.557787712663</v>
      </c>
      <c r="H70" s="17">
        <v>-318537.34672627551</v>
      </c>
      <c r="N70" s="17">
        <v>920</v>
      </c>
      <c r="O70" s="19">
        <v>870731.87442029815</v>
      </c>
    </row>
    <row r="71" spans="1:15" x14ac:dyDescent="0.35">
      <c r="A71" s="22"/>
      <c r="B71" s="17">
        <v>450</v>
      </c>
      <c r="C71" s="17">
        <v>1017225.7233983984</v>
      </c>
      <c r="D71" s="17">
        <v>762919.29254879872</v>
      </c>
      <c r="E71" s="17">
        <v>508612.86169919907</v>
      </c>
      <c r="F71" s="17">
        <v>254306.43084959942</v>
      </c>
      <c r="G71" s="17">
        <v>0</v>
      </c>
      <c r="H71" s="17">
        <v>-254306.43084959965</v>
      </c>
      <c r="N71" s="17">
        <v>930</v>
      </c>
      <c r="O71" s="19">
        <v>865685.73564207088</v>
      </c>
    </row>
    <row r="72" spans="1:15" x14ac:dyDescent="0.35">
      <c r="A72" s="22"/>
      <c r="B72" s="17">
        <v>460</v>
      </c>
      <c r="C72" s="17">
        <v>1024222.1565401531</v>
      </c>
      <c r="D72" s="17">
        <v>780359.73831630708</v>
      </c>
      <c r="E72" s="17">
        <v>536497.3200924613</v>
      </c>
      <c r="F72" s="17">
        <v>292634.9018686153</v>
      </c>
      <c r="G72" s="17">
        <v>48772.483644769527</v>
      </c>
      <c r="H72" s="17">
        <v>-195089.93457907671</v>
      </c>
      <c r="N72" s="17">
        <v>940</v>
      </c>
      <c r="O72" s="19">
        <v>860672.56731504342</v>
      </c>
    </row>
    <row r="73" spans="1:15" x14ac:dyDescent="0.35">
      <c r="A73" s="22"/>
      <c r="B73" s="17">
        <v>470</v>
      </c>
      <c r="C73" s="17">
        <v>1029856.6614397548</v>
      </c>
      <c r="D73" s="17">
        <v>795798.32929435605</v>
      </c>
      <c r="E73" s="17">
        <v>561739.9971489571</v>
      </c>
      <c r="F73" s="17">
        <v>327681.66500355839</v>
      </c>
      <c r="G73" s="17">
        <v>93623.332858159672</v>
      </c>
      <c r="H73" s="17">
        <v>-140434.99928723928</v>
      </c>
      <c r="N73" s="17">
        <v>950</v>
      </c>
      <c r="O73" s="19">
        <v>855693.46593807475</v>
      </c>
    </row>
    <row r="74" spans="1:15" x14ac:dyDescent="0.35">
      <c r="A74" s="22"/>
      <c r="B74" s="17">
        <v>480</v>
      </c>
      <c r="C74" s="17">
        <v>1034275.8155834542</v>
      </c>
      <c r="D74" s="17">
        <v>809433.24697835557</v>
      </c>
      <c r="E74" s="17">
        <v>584590.67837325693</v>
      </c>
      <c r="F74" s="17">
        <v>359748.10976815806</v>
      </c>
      <c r="G74" s="17">
        <v>134905.54116305942</v>
      </c>
      <c r="H74" s="17">
        <v>-89937.027442039456</v>
      </c>
      <c r="N74" s="17">
        <v>960</v>
      </c>
      <c r="O74" s="19">
        <v>850749.39846291335</v>
      </c>
    </row>
    <row r="75" spans="1:15" x14ac:dyDescent="0.35">
      <c r="A75" s="22"/>
      <c r="B75" s="17">
        <v>490</v>
      </c>
      <c r="C75" s="17">
        <v>1037609.4911199291</v>
      </c>
      <c r="D75" s="17">
        <v>821440.84713661065</v>
      </c>
      <c r="E75" s="17">
        <v>605272.20315329218</v>
      </c>
      <c r="F75" s="17">
        <v>389103.55916997371</v>
      </c>
      <c r="G75" s="17">
        <v>172934.91518665501</v>
      </c>
      <c r="H75" s="17">
        <v>-43233.728796663694</v>
      </c>
      <c r="N75" s="17">
        <v>970</v>
      </c>
      <c r="O75" s="19">
        <v>845841.21310510824</v>
      </c>
    </row>
    <row r="76" spans="1:15" x14ac:dyDescent="0.35">
      <c r="A76" s="22"/>
      <c r="B76" s="17">
        <v>500</v>
      </c>
      <c r="C76" s="17">
        <v>1039972.9779989794</v>
      </c>
      <c r="D76" s="17">
        <v>831978.3823991837</v>
      </c>
      <c r="E76" s="17">
        <v>623983.78679938777</v>
      </c>
      <c r="F76" s="17">
        <v>415989.19119959185</v>
      </c>
      <c r="G76" s="17">
        <v>207994.59559979592</v>
      </c>
      <c r="H76" s="17">
        <v>0</v>
      </c>
      <c r="N76" s="17">
        <v>980</v>
      </c>
      <c r="O76" s="19">
        <v>840969.6492489638</v>
      </c>
    </row>
    <row r="77" spans="1:15" x14ac:dyDescent="0.35">
      <c r="A77" s="22"/>
      <c r="B77" s="17">
        <v>510</v>
      </c>
      <c r="C77" s="17">
        <v>1041468.8061629091</v>
      </c>
      <c r="D77" s="17">
        <v>841186.34343927284</v>
      </c>
      <c r="E77" s="17">
        <v>640903.8807156363</v>
      </c>
      <c r="F77" s="17">
        <v>440621.417992</v>
      </c>
      <c r="G77" s="17">
        <v>240338.9552683637</v>
      </c>
      <c r="H77" s="17">
        <v>40056.4925447274</v>
      </c>
      <c r="N77" s="17">
        <v>990</v>
      </c>
      <c r="O77" s="19">
        <v>836135.34652733605</v>
      </c>
    </row>
    <row r="78" spans="1:15" x14ac:dyDescent="0.35">
      <c r="A78" s="22"/>
      <c r="B78" s="17">
        <v>520</v>
      </c>
      <c r="C78" s="17">
        <v>1042188.3139489595</v>
      </c>
      <c r="D78" s="17">
        <v>849190.47803248558</v>
      </c>
      <c r="E78" s="17">
        <v>656192.64211601159</v>
      </c>
      <c r="F78" s="17">
        <v>463194.80619953759</v>
      </c>
      <c r="G78" s="17">
        <v>270196.97028306359</v>
      </c>
      <c r="H78" s="17">
        <v>77199.134366589598</v>
      </c>
      <c r="N78" s="17">
        <v>1000</v>
      </c>
      <c r="O78" s="19">
        <v>831338.85314930137</v>
      </c>
    </row>
    <row r="79" spans="1:15" x14ac:dyDescent="0.35">
      <c r="A79" s="22"/>
      <c r="B79" s="17">
        <v>530</v>
      </c>
      <c r="C79" s="17">
        <v>1042213.0017719698</v>
      </c>
      <c r="D79" s="17">
        <v>856103.53716983227</v>
      </c>
      <c r="E79" s="17">
        <v>669994.07256769482</v>
      </c>
      <c r="F79" s="17">
        <v>483884.60796555737</v>
      </c>
      <c r="G79" s="17">
        <v>297775.14336341992</v>
      </c>
      <c r="H79" s="17">
        <v>111665.67876128247</v>
      </c>
      <c r="N79" s="17">
        <v>1010</v>
      </c>
      <c r="O79" s="19">
        <v>826580.6335417449</v>
      </c>
    </row>
    <row r="80" spans="1:15" x14ac:dyDescent="0.35">
      <c r="A80" s="22"/>
      <c r="B80" s="17">
        <v>540</v>
      </c>
      <c r="C80" s="17">
        <v>1041615.7035724644</v>
      </c>
      <c r="D80" s="17">
        <v>862026.78916341881</v>
      </c>
      <c r="E80" s="17">
        <v>682437.87475437322</v>
      </c>
      <c r="F80" s="17">
        <v>502848.96034532762</v>
      </c>
      <c r="G80" s="17">
        <v>323260.04593628203</v>
      </c>
      <c r="H80" s="17">
        <v>143671.13152723666</v>
      </c>
      <c r="N80" s="17">
        <v>1020</v>
      </c>
      <c r="O80" s="19">
        <v>821861.07536470343</v>
      </c>
    </row>
    <row r="81" spans="1:15" x14ac:dyDescent="0.35">
      <c r="A81" s="22"/>
      <c r="B81" s="17">
        <v>550</v>
      </c>
      <c r="C81" s="17">
        <v>1040461.6031350964</v>
      </c>
      <c r="D81" s="17">
        <v>867051.33594591368</v>
      </c>
      <c r="E81" s="17">
        <v>693641.06875673099</v>
      </c>
      <c r="F81" s="17">
        <v>520230.80156754819</v>
      </c>
      <c r="G81" s="17">
        <v>346820.53437836538</v>
      </c>
      <c r="H81" s="17">
        <v>173410.26718918281</v>
      </c>
      <c r="N81" s="17">
        <v>1030</v>
      </c>
      <c r="O81" s="19">
        <v>817180.49595467013</v>
      </c>
    </row>
    <row r="82" spans="1:15" x14ac:dyDescent="0.35">
      <c r="A82" s="22"/>
      <c r="B82" s="17">
        <v>560</v>
      </c>
      <c r="C82" s="17">
        <v>1038809.1179690239</v>
      </c>
      <c r="D82" s="17">
        <v>871259.26023208455</v>
      </c>
      <c r="E82" s="17">
        <v>703709.4024951451</v>
      </c>
      <c r="F82" s="17">
        <v>536159.544758206</v>
      </c>
      <c r="G82" s="17">
        <v>368609.68702126667</v>
      </c>
      <c r="H82" s="17">
        <v>201059.82928432734</v>
      </c>
      <c r="N82" s="17">
        <v>1040</v>
      </c>
      <c r="O82" s="19">
        <v>812539.14824501297</v>
      </c>
    </row>
    <row r="83" spans="1:15" x14ac:dyDescent="0.35">
      <c r="A83" s="22"/>
      <c r="B83" s="17">
        <v>570</v>
      </c>
      <c r="C83" s="17">
        <v>1036710.669808225</v>
      </c>
      <c r="D83" s="17">
        <v>874724.6276506898</v>
      </c>
      <c r="E83" s="17">
        <v>712738.58549315459</v>
      </c>
      <c r="F83" s="17">
        <v>550752.54333561938</v>
      </c>
      <c r="G83" s="17">
        <v>388766.50117808441</v>
      </c>
      <c r="H83" s="17">
        <v>226780.4590205492</v>
      </c>
      <c r="N83" s="17">
        <v>1050</v>
      </c>
      <c r="O83" s="19">
        <v>807937.22620815388</v>
      </c>
    </row>
    <row r="84" spans="1:15" x14ac:dyDescent="0.35">
      <c r="A84" s="22"/>
      <c r="B84" s="17">
        <v>580</v>
      </c>
      <c r="C84" s="17">
        <v>1034213.3577876764</v>
      </c>
      <c r="D84" s="17">
        <v>877514.36418348295</v>
      </c>
      <c r="E84" s="17">
        <v>720815.37057928951</v>
      </c>
      <c r="F84" s="17">
        <v>564116.37697509606</v>
      </c>
      <c r="G84" s="17">
        <v>407417.38337090285</v>
      </c>
      <c r="H84" s="17">
        <v>250718.38976670941</v>
      </c>
      <c r="N84" s="17">
        <v>1060</v>
      </c>
      <c r="O84" s="19">
        <v>803374.86986003921</v>
      </c>
    </row>
    <row r="85" spans="1:15" x14ac:dyDescent="0.35">
      <c r="A85" s="22"/>
      <c r="B85" s="17">
        <v>590</v>
      </c>
      <c r="C85" s="17">
        <v>1031359.5478624469</v>
      </c>
      <c r="D85" s="17">
        <v>879689.02611796942</v>
      </c>
      <c r="E85" s="17">
        <v>728018.50437349197</v>
      </c>
      <c r="F85" s="17">
        <v>576347.98262901441</v>
      </c>
      <c r="G85" s="17">
        <v>424677.46088453708</v>
      </c>
      <c r="H85" s="17">
        <v>273006.93914005952</v>
      </c>
      <c r="N85" s="17">
        <v>1070</v>
      </c>
      <c r="O85" s="19">
        <v>798852.16986378585</v>
      </c>
    </row>
    <row r="86" spans="1:15" x14ac:dyDescent="0.35">
      <c r="A86" s="22"/>
      <c r="B86" s="17">
        <v>600</v>
      </c>
      <c r="C86" s="17">
        <v>1028187.3899667513</v>
      </c>
      <c r="D86" s="17">
        <v>881303.47711435833</v>
      </c>
      <c r="E86" s="17">
        <v>734419.56426196522</v>
      </c>
      <c r="F86" s="17">
        <v>587535.65140957222</v>
      </c>
      <c r="G86" s="17">
        <v>440651.73855717899</v>
      </c>
      <c r="H86" s="17">
        <v>293767.825704786</v>
      </c>
      <c r="N86" s="17">
        <v>1080</v>
      </c>
      <c r="O86" s="19">
        <v>794369.17176599521</v>
      </c>
    </row>
    <row r="87" spans="1:15" x14ac:dyDescent="0.35">
      <c r="A87" s="22"/>
      <c r="B87" s="17">
        <v>610</v>
      </c>
      <c r="C87" s="17">
        <v>1024731.2726827315</v>
      </c>
      <c r="D87" s="17">
        <v>882407.48481012986</v>
      </c>
      <c r="E87" s="17">
        <v>740083.69693752832</v>
      </c>
      <c r="F87" s="17">
        <v>597759.90906492667</v>
      </c>
      <c r="G87" s="17">
        <v>455436.12119232514</v>
      </c>
      <c r="H87" s="17">
        <v>313112.33331972361</v>
      </c>
      <c r="N87" s="17">
        <v>1090</v>
      </c>
      <c r="O87" s="19">
        <v>789925.8798963275</v>
      </c>
    </row>
    <row r="88" spans="1:15" x14ac:dyDescent="0.35">
      <c r="A88" s="22"/>
      <c r="B88" s="17">
        <v>620</v>
      </c>
      <c r="C88" s="17">
        <v>1021022.2237432048</v>
      </c>
      <c r="D88" s="17">
        <v>883046.24756169063</v>
      </c>
      <c r="E88" s="17">
        <v>745070.27138017653</v>
      </c>
      <c r="F88" s="17">
        <v>607094.29519866221</v>
      </c>
      <c r="G88" s="17">
        <v>469118.31901714811</v>
      </c>
      <c r="H88" s="17">
        <v>331142.34283563402</v>
      </c>
      <c r="N88" s="17">
        <v>1100</v>
      </c>
      <c r="O88" s="19">
        <v>785522.26095810602</v>
      </c>
    </row>
    <row r="89" spans="1:15" x14ac:dyDescent="0.35">
      <c r="A89" s="22"/>
      <c r="B89" s="17">
        <v>630</v>
      </c>
      <c r="C89" s="17">
        <v>1017088.2634793159</v>
      </c>
      <c r="D89" s="17">
        <v>883260.86038993229</v>
      </c>
      <c r="E89" s="17">
        <v>749433.45730054856</v>
      </c>
      <c r="F89" s="17">
        <v>615606.05421116482</v>
      </c>
      <c r="G89" s="17">
        <v>481778.65112178121</v>
      </c>
      <c r="H89" s="17">
        <v>347951.24803239759</v>
      </c>
      <c r="N89" s="17">
        <v>1110</v>
      </c>
      <c r="O89" s="19">
        <v>781158.24733535526</v>
      </c>
    </row>
    <row r="90" spans="1:15" x14ac:dyDescent="0.35">
      <c r="A90" s="22"/>
      <c r="B90" s="17">
        <v>640</v>
      </c>
      <c r="C90" s="17">
        <v>1012954.7173026291</v>
      </c>
      <c r="D90" s="17">
        <v>883088.7279048562</v>
      </c>
      <c r="E90" s="17">
        <v>753222.73850708327</v>
      </c>
      <c r="F90" s="17">
        <v>623356.74910931021</v>
      </c>
      <c r="G90" s="17">
        <v>493490.75971153728</v>
      </c>
      <c r="H90" s="17">
        <v>363624.77031376422</v>
      </c>
      <c r="N90" s="17">
        <v>1120</v>
      </c>
      <c r="O90" s="19">
        <v>776833.74013940734</v>
      </c>
    </row>
    <row r="91" spans="1:15" x14ac:dyDescent="0.35">
      <c r="A91" s="22"/>
      <c r="B91" s="17">
        <v>650</v>
      </c>
      <c r="C91" s="17">
        <v>1008644.4924491229</v>
      </c>
      <c r="D91" s="17">
        <v>882563.93089298252</v>
      </c>
      <c r="E91" s="17">
        <v>756483.36933684221</v>
      </c>
      <c r="F91" s="17">
        <v>630402.80778070178</v>
      </c>
      <c r="G91" s="17">
        <v>504322.24622456147</v>
      </c>
      <c r="H91" s="17">
        <v>378241.68466842105</v>
      </c>
      <c r="N91" s="17">
        <v>1130</v>
      </c>
      <c r="O91" s="19">
        <v>772548.61201621394</v>
      </c>
    </row>
    <row r="92" spans="1:15" x14ac:dyDescent="0.35">
      <c r="A92" s="22"/>
      <c r="B92" s="17">
        <v>660</v>
      </c>
      <c r="C92" s="17">
        <v>1004178.3234829371</v>
      </c>
      <c r="D92" s="17">
        <v>881717.55232648132</v>
      </c>
      <c r="E92" s="17">
        <v>759256.78117002558</v>
      </c>
      <c r="F92" s="17">
        <v>636796.01001356984</v>
      </c>
      <c r="G92" s="17">
        <v>514335.23885711422</v>
      </c>
      <c r="H92" s="17">
        <v>391874.46770065837</v>
      </c>
      <c r="N92" s="17">
        <v>1140</v>
      </c>
      <c r="O92" s="19">
        <v>768302.70973367011</v>
      </c>
    </row>
    <row r="93" spans="1:15" x14ac:dyDescent="0.35">
      <c r="A93" s="22"/>
      <c r="B93" s="17">
        <v>670</v>
      </c>
      <c r="C93" s="17">
        <v>999574.99043870345</v>
      </c>
      <c r="D93" s="17">
        <v>880577.96776742931</v>
      </c>
      <c r="E93" s="17">
        <v>761580.94509615505</v>
      </c>
      <c r="F93" s="17">
        <v>642583.92242488079</v>
      </c>
      <c r="G93" s="17">
        <v>523586.89975360665</v>
      </c>
      <c r="H93" s="17">
        <v>404589.87708233227</v>
      </c>
      <c r="N93" s="17">
        <v>1150</v>
      </c>
      <c r="O93" s="19">
        <v>764095.85656661273</v>
      </c>
    </row>
    <row r="94" spans="1:15" x14ac:dyDescent="0.35">
      <c r="A94" s="22"/>
      <c r="B94" s="17">
        <v>680</v>
      </c>
      <c r="C94" s="17">
        <v>994851.51295467373</v>
      </c>
      <c r="D94" s="17">
        <v>879171.10447157209</v>
      </c>
      <c r="E94" s="17">
        <v>763490.69598847057</v>
      </c>
      <c r="F94" s="17">
        <v>647810.28750536893</v>
      </c>
      <c r="G94" s="17">
        <v>532129.8790222673</v>
      </c>
      <c r="H94" s="17">
        <v>416449.47053916566</v>
      </c>
      <c r="N94" s="17">
        <v>1160</v>
      </c>
      <c r="O94" s="19">
        <v>759927.85449563246</v>
      </c>
    </row>
    <row r="95" spans="1:15" x14ac:dyDescent="0.35">
      <c r="A95" s="22"/>
      <c r="B95" s="17">
        <v>690</v>
      </c>
      <c r="C95" s="17">
        <v>990023.32329994719</v>
      </c>
      <c r="D95" s="17">
        <v>877520.67292495316</v>
      </c>
      <c r="E95" s="17">
        <v>765018.02254995925</v>
      </c>
      <c r="F95" s="17">
        <v>652515.37217496522</v>
      </c>
      <c r="G95" s="17">
        <v>540012.72179997119</v>
      </c>
      <c r="H95" s="17">
        <v>427510.07142497716</v>
      </c>
      <c r="N95" s="17">
        <v>1170</v>
      </c>
      <c r="O95" s="19">
        <v>755798.48623449123</v>
      </c>
    </row>
    <row r="96" spans="1:15" x14ac:dyDescent="0.35">
      <c r="A96" s="22"/>
      <c r="B96" s="17">
        <v>700</v>
      </c>
      <c r="C96" s="17">
        <v>985104.42081539321</v>
      </c>
      <c r="D96" s="17">
        <v>875648.37405812729</v>
      </c>
      <c r="E96" s="17">
        <v>766192.32730086136</v>
      </c>
      <c r="F96" s="17">
        <v>656736.28054359555</v>
      </c>
      <c r="G96" s="17">
        <v>547280.23378632963</v>
      </c>
      <c r="H96" s="17">
        <v>437824.1870290637</v>
      </c>
      <c r="N96" s="17">
        <v>1180</v>
      </c>
      <c r="O96" s="19">
        <v>751707.51709969062</v>
      </c>
    </row>
    <row r="97" spans="1:15" x14ac:dyDescent="0.35">
      <c r="A97" s="22"/>
      <c r="B97" s="17">
        <v>710</v>
      </c>
      <c r="C97" s="17">
        <v>980107.50995916908</v>
      </c>
      <c r="D97" s="17">
        <v>873574.08496360714</v>
      </c>
      <c r="E97" s="17">
        <v>767040.65996804531</v>
      </c>
      <c r="F97" s="17">
        <v>660507.23497248348</v>
      </c>
      <c r="G97" s="17">
        <v>553973.80997692165</v>
      </c>
      <c r="H97" s="17">
        <v>447440.38498135982</v>
      </c>
      <c r="N97" s="17">
        <v>1190</v>
      </c>
      <c r="O97" s="19">
        <v>747654.69673457858</v>
      </c>
    </row>
    <row r="98" spans="1:15" x14ac:dyDescent="0.35">
      <c r="A98" s="22"/>
      <c r="B98" s="17">
        <v>720</v>
      </c>
      <c r="C98" s="17">
        <v>975044.1238656675</v>
      </c>
      <c r="D98" s="17">
        <v>871316.02558208595</v>
      </c>
      <c r="E98" s="17">
        <v>767587.92729850428</v>
      </c>
      <c r="F98" s="17">
        <v>663859.82901492261</v>
      </c>
      <c r="G98" s="17">
        <v>560131.73073134094</v>
      </c>
      <c r="H98" s="17">
        <v>456403.63244775927</v>
      </c>
      <c r="N98" s="17">
        <v>1200</v>
      </c>
      <c r="O98" s="19">
        <v>743639.76069940359</v>
      </c>
    </row>
    <row r="99" spans="1:15" x14ac:dyDescent="0.35">
      <c r="A99" s="22"/>
      <c r="B99" s="17">
        <v>730</v>
      </c>
      <c r="C99" s="17">
        <v>969924.73508398188</v>
      </c>
      <c r="D99" s="17">
        <v>868890.90851273388</v>
      </c>
      <c r="E99" s="17">
        <v>767857.08194148575</v>
      </c>
      <c r="F99" s="17">
        <v>666823.25537023752</v>
      </c>
      <c r="G99" s="17">
        <v>565789.42879898939</v>
      </c>
      <c r="H99" s="17">
        <v>464755.60222774127</v>
      </c>
    </row>
    <row r="100" spans="1:15" x14ac:dyDescent="0.35">
      <c r="A100" s="22"/>
      <c r="B100" s="17">
        <v>740</v>
      </c>
      <c r="C100" s="17">
        <v>964758.8549528002</v>
      </c>
      <c r="D100" s="17">
        <v>866314.07383516757</v>
      </c>
      <c r="E100" s="17">
        <v>767869.29271753482</v>
      </c>
      <c r="F100" s="17">
        <v>669424.51159990218</v>
      </c>
      <c r="G100" s="17">
        <v>570979.73048226954</v>
      </c>
      <c r="H100" s="17">
        <v>472534.94936463679</v>
      </c>
    </row>
    <row r="101" spans="1:15" x14ac:dyDescent="0.35">
      <c r="A101" s="22"/>
      <c r="B101" s="17">
        <v>750</v>
      </c>
      <c r="C101" s="17">
        <v>959555.12288789009</v>
      </c>
      <c r="D101" s="17">
        <v>863599.61059910117</v>
      </c>
      <c r="E101" s="17">
        <v>767644.09831031214</v>
      </c>
      <c r="F101" s="17">
        <v>671688.58602152311</v>
      </c>
      <c r="G101" s="17">
        <v>575733.07373273408</v>
      </c>
      <c r="H101" s="17">
        <v>479777.56144394504</v>
      </c>
    </row>
    <row r="102" spans="1:15" x14ac:dyDescent="0.35">
      <c r="A102" s="22"/>
      <c r="B102" s="17">
        <v>760</v>
      </c>
      <c r="C102" s="17">
        <v>954321.38670201262</v>
      </c>
      <c r="D102" s="17">
        <v>860760.4664371094</v>
      </c>
      <c r="E102" s="17">
        <v>767199.54617220617</v>
      </c>
      <c r="F102" s="17">
        <v>673638.62590730307</v>
      </c>
      <c r="G102" s="17">
        <v>580077.70564239984</v>
      </c>
      <c r="H102" s="17">
        <v>486516.78537749662</v>
      </c>
    </row>
    <row r="103" spans="1:15" x14ac:dyDescent="0.35">
      <c r="A103" s="22"/>
      <c r="B103" s="17">
        <v>770</v>
      </c>
      <c r="C103" s="17">
        <v>949064.7749414182</v>
      </c>
      <c r="D103" s="17">
        <v>857808.54658166645</v>
      </c>
      <c r="E103" s="17">
        <v>766552.3182219147</v>
      </c>
      <c r="F103" s="17">
        <v>675296.08986216295</v>
      </c>
      <c r="G103" s="17">
        <v>584039.86150241119</v>
      </c>
      <c r="H103" s="17">
        <v>492783.63314265944</v>
      </c>
    </row>
    <row r="104" spans="1:15" x14ac:dyDescent="0.35">
      <c r="A104" s="22"/>
      <c r="B104" s="17">
        <v>780</v>
      </c>
      <c r="C104" s="17">
        <v>943791.76210536808</v>
      </c>
      <c r="D104" s="17">
        <v>854754.80341618229</v>
      </c>
      <c r="E104" s="17">
        <v>765717.84472699661</v>
      </c>
      <c r="F104" s="17">
        <v>676680.88603781094</v>
      </c>
      <c r="G104" s="17">
        <v>587643.92734862538</v>
      </c>
      <c r="H104" s="17">
        <v>498606.96865943971</v>
      </c>
    </row>
    <row r="105" spans="1:15" x14ac:dyDescent="0.35">
      <c r="A105" s="22"/>
      <c r="B105" s="17">
        <v>790</v>
      </c>
      <c r="C105" s="17">
        <v>938508.22751260083</v>
      </c>
      <c r="D105" s="17">
        <v>851609.31755773036</v>
      </c>
      <c r="E105" s="17">
        <v>764710.40760285989</v>
      </c>
      <c r="F105" s="17">
        <v>677811.49764798942</v>
      </c>
      <c r="G105" s="17">
        <v>590912.58769311896</v>
      </c>
      <c r="H105" s="17">
        <v>504013.67773824849</v>
      </c>
    </row>
    <row r="106" spans="1:15" x14ac:dyDescent="0.35">
      <c r="A106" s="22"/>
      <c r="B106" s="17">
        <v>800</v>
      </c>
      <c r="C106" s="17">
        <v>933219.50848926988</v>
      </c>
      <c r="D106" s="17">
        <v>848381.37135388167</v>
      </c>
      <c r="E106" s="17">
        <v>763543.23421849345</v>
      </c>
      <c r="F106" s="17">
        <v>678705.09708310536</v>
      </c>
      <c r="G106" s="17">
        <v>593866.95994771714</v>
      </c>
      <c r="H106" s="17">
        <v>509028.82281232905</v>
      </c>
    </row>
    <row r="107" spans="1:15" x14ac:dyDescent="0.35">
      <c r="A107" s="22"/>
      <c r="B107" s="17">
        <v>810</v>
      </c>
      <c r="C107" s="17">
        <v>927930.44847494666</v>
      </c>
      <c r="D107" s="17">
        <v>845079.51557539788</v>
      </c>
      <c r="E107" s="17">
        <v>762228.58267584909</v>
      </c>
      <c r="F107" s="17">
        <v>679377.6497763003</v>
      </c>
      <c r="G107" s="17">
        <v>596526.71687675139</v>
      </c>
      <c r="H107" s="17">
        <v>513675.78397720261</v>
      </c>
    </row>
    <row r="108" spans="1:15" x14ac:dyDescent="0.35">
      <c r="A108" s="22"/>
      <c r="B108" s="17">
        <v>820</v>
      </c>
      <c r="C108" s="17">
        <v>922645.44057495799</v>
      </c>
      <c r="D108" s="17">
        <v>841711.62999820733</v>
      </c>
      <c r="E108" s="17">
        <v>760777.81942145666</v>
      </c>
      <c r="F108" s="17">
        <v>679844.00884470588</v>
      </c>
      <c r="G108" s="17">
        <v>598910.19826795522</v>
      </c>
      <c r="H108" s="17">
        <v>517976.38769120455</v>
      </c>
    </row>
    <row r="109" spans="1:15" x14ac:dyDescent="0.35">
      <c r="A109" s="22"/>
      <c r="B109" s="17">
        <v>830</v>
      </c>
      <c r="C109" s="17">
        <v>917368.46702761366</v>
      </c>
      <c r="D109" s="17">
        <v>838284.97849075054</v>
      </c>
      <c r="E109" s="17">
        <v>759201.48995388718</v>
      </c>
      <c r="F109" s="17">
        <v>680118.00141702394</v>
      </c>
      <c r="G109" s="17">
        <v>601034.51288016071</v>
      </c>
      <c r="H109" s="17">
        <v>521951.02434329747</v>
      </c>
    </row>
    <row r="110" spans="1:15" x14ac:dyDescent="0.35">
      <c r="A110" s="22"/>
      <c r="B110" s="17">
        <v>840</v>
      </c>
      <c r="C110" s="17">
        <v>912103.13500239153</v>
      </c>
      <c r="D110" s="17">
        <v>834806.25915473117</v>
      </c>
      <c r="E110" s="17">
        <v>757509.38330707094</v>
      </c>
      <c r="F110" s="17">
        <v>680212.50745941058</v>
      </c>
      <c r="G110" s="17">
        <v>602915.63161175034</v>
      </c>
      <c r="H110" s="17">
        <v>525618.75576408999</v>
      </c>
    </row>
    <row r="111" spans="1:15" x14ac:dyDescent="0.35">
      <c r="A111" s="22"/>
      <c r="B111" s="17">
        <v>850</v>
      </c>
      <c r="C111" s="17">
        <v>906852.70909909625</v>
      </c>
      <c r="D111" s="17">
        <v>831281.65000750497</v>
      </c>
      <c r="E111" s="17">
        <v>755710.59091591358</v>
      </c>
      <c r="F111" s="17">
        <v>680139.53182432218</v>
      </c>
      <c r="G111" s="17">
        <v>604568.47273273091</v>
      </c>
      <c r="H111" s="17">
        <v>528997.41364113952</v>
      </c>
    </row>
    <row r="112" spans="1:15" x14ac:dyDescent="0.35">
      <c r="A112" s="22"/>
      <c r="B112" s="17">
        <v>860</v>
      </c>
      <c r="C112" s="17">
        <v>901620.14087741717</v>
      </c>
      <c r="D112" s="17">
        <v>827716.8506415633</v>
      </c>
      <c r="E112" s="17">
        <v>753813.56040570955</v>
      </c>
      <c r="F112" s="17">
        <v>679910.27016985556</v>
      </c>
      <c r="G112" s="17">
        <v>606006.97993400169</v>
      </c>
      <c r="H112" s="17">
        <v>532103.68969814782</v>
      </c>
    </row>
    <row r="113" spans="1:8" x14ac:dyDescent="0.35">
      <c r="A113" s="22"/>
      <c r="B113" s="17">
        <v>870</v>
      </c>
      <c r="C113" s="17">
        <v>896408.09571059258</v>
      </c>
      <c r="D113" s="17">
        <v>824117.12025006092</v>
      </c>
      <c r="E113" s="17">
        <v>751826.14478952927</v>
      </c>
      <c r="F113" s="17">
        <v>679535.16932899761</v>
      </c>
      <c r="G113" s="17">
        <v>607244.19386846595</v>
      </c>
      <c r="H113" s="17">
        <v>534953.2184079343</v>
      </c>
    </row>
    <row r="114" spans="1:8" x14ac:dyDescent="0.35">
      <c r="A114" s="22"/>
      <c r="B114" s="17">
        <v>880</v>
      </c>
      <c r="C114" s="17">
        <v>891218.97722535138</v>
      </c>
      <c r="D114" s="17">
        <v>820487.31236619642</v>
      </c>
      <c r="E114" s="17">
        <v>749755.64750704158</v>
      </c>
      <c r="F114" s="17">
        <v>679023.98264788673</v>
      </c>
      <c r="G114" s="17">
        <v>608292.31778873189</v>
      </c>
      <c r="H114" s="17">
        <v>537560.65292957693</v>
      </c>
    </row>
    <row r="115" spans="1:8" x14ac:dyDescent="0.35">
      <c r="A115" s="22"/>
      <c r="B115" s="17">
        <v>890</v>
      </c>
      <c r="C115" s="17">
        <v>886054.94956237264</v>
      </c>
      <c r="D115" s="17">
        <v>816831.90662781219</v>
      </c>
      <c r="E115" s="17">
        <v>747608.86369325186</v>
      </c>
      <c r="F115" s="17">
        <v>678385.82075869152</v>
      </c>
      <c r="G115" s="17">
        <v>609162.77782413119</v>
      </c>
      <c r="H115" s="17">
        <v>539939.73488957086</v>
      </c>
    </row>
    <row r="116" spans="1:8" x14ac:dyDescent="0.35">
      <c r="A116" s="22"/>
      <c r="B116" s="17">
        <v>900</v>
      </c>
      <c r="C116" s="17">
        <v>880917.95766693447</v>
      </c>
      <c r="D116" s="17">
        <v>813155.03784640098</v>
      </c>
      <c r="E116" s="17">
        <v>745392.11802586762</v>
      </c>
      <c r="F116" s="17">
        <v>677629.19820533413</v>
      </c>
      <c r="G116" s="17">
        <v>609866.27838480077</v>
      </c>
      <c r="H116" s="17">
        <v>542103.35856426728</v>
      </c>
    </row>
    <row r="117" spans="1:8" x14ac:dyDescent="0.35">
      <c r="A117" s="22"/>
      <c r="B117" s="17">
        <v>910</v>
      </c>
      <c r="C117" s="17">
        <v>875809.74579744879</v>
      </c>
      <c r="D117" s="17">
        <v>809460.52263097535</v>
      </c>
      <c r="E117" s="17">
        <v>743111.29946450202</v>
      </c>
      <c r="F117" s="17">
        <v>676762.07629802858</v>
      </c>
      <c r="G117" s="17">
        <v>610412.85313155525</v>
      </c>
      <c r="H117" s="17">
        <v>544063.62996508181</v>
      </c>
    </row>
    <row r="118" spans="1:8" x14ac:dyDescent="0.35">
      <c r="A118" s="22"/>
      <c r="B118" s="17">
        <v>920</v>
      </c>
      <c r="C118" s="17">
        <v>870731.87442029815</v>
      </c>
      <c r="D118" s="17">
        <v>805751.8837919177</v>
      </c>
      <c r="E118" s="17">
        <v>740771.89316353726</v>
      </c>
      <c r="F118" s="17">
        <v>675791.90253515681</v>
      </c>
      <c r="G118" s="17">
        <v>610811.91190677637</v>
      </c>
      <c r="H118" s="17">
        <v>545831.92127839592</v>
      </c>
    </row>
    <row r="119" spans="1:8" x14ac:dyDescent="0.35">
      <c r="A119" s="22"/>
      <c r="B119" s="17">
        <v>930</v>
      </c>
      <c r="C119" s="17">
        <v>865685.73564207088</v>
      </c>
      <c r="D119" s="17">
        <v>802032.37272721273</v>
      </c>
      <c r="E119" s="17">
        <v>738379.00981235458</v>
      </c>
      <c r="F119" s="17">
        <v>674725.64689749642</v>
      </c>
      <c r="G119" s="17">
        <v>611072.28398263827</v>
      </c>
      <c r="H119" s="17">
        <v>547418.92106778012</v>
      </c>
    </row>
    <row r="120" spans="1:8" x14ac:dyDescent="0.35">
      <c r="A120" s="22"/>
      <c r="B120" s="17">
        <v>940</v>
      </c>
      <c r="C120" s="17">
        <v>860672.56731504342</v>
      </c>
      <c r="D120" s="17">
        <v>798304.98997337348</v>
      </c>
      <c r="E120" s="17">
        <v>735937.41263170377</v>
      </c>
      <c r="F120" s="17">
        <v>673569.83529003384</v>
      </c>
      <c r="G120" s="17">
        <v>611202.25794836413</v>
      </c>
      <c r="H120" s="17">
        <v>548834.68060669431</v>
      </c>
    </row>
    <row r="121" spans="1:8" x14ac:dyDescent="0.35">
      <c r="A121" s="22"/>
      <c r="B121" s="17">
        <v>950</v>
      </c>
      <c r="C121" s="17">
        <v>855693.46593807475</v>
      </c>
      <c r="D121" s="17">
        <v>794572.50408535521</v>
      </c>
      <c r="E121" s="17">
        <v>733451.54223263543</v>
      </c>
      <c r="F121" s="17">
        <v>672330.58037991589</v>
      </c>
      <c r="G121" s="20">
        <v>611209.61852719623</v>
      </c>
      <c r="H121" s="17">
        <v>550088.65667447657</v>
      </c>
    </row>
    <row r="122" spans="1:8" x14ac:dyDescent="0.35">
      <c r="A122" s="22"/>
      <c r="B122" s="17">
        <v>960</v>
      </c>
      <c r="C122" s="17">
        <v>850749.39846291335</v>
      </c>
      <c r="D122" s="17">
        <v>790837.46899369406</v>
      </c>
      <c r="E122" s="17">
        <v>730925.53952447488</v>
      </c>
      <c r="F122" s="17">
        <v>671013.61005525559</v>
      </c>
      <c r="G122" s="17">
        <v>611101.68058603629</v>
      </c>
      <c r="H122" s="17">
        <v>551189.75111681712</v>
      </c>
    </row>
    <row r="123" spans="1:8" x14ac:dyDescent="0.35">
      <c r="A123" s="22"/>
      <c r="B123" s="17">
        <v>970</v>
      </c>
      <c r="C123" s="17">
        <v>845841.21310510824</v>
      </c>
      <c r="D123" s="17">
        <v>787102.2399728091</v>
      </c>
      <c r="E123" s="17">
        <v>728363.26684050984</v>
      </c>
      <c r="F123" s="17">
        <v>669624.29370821058</v>
      </c>
      <c r="G123" s="17">
        <v>610885.32057591144</v>
      </c>
      <c r="H123" s="17">
        <v>552146.34744361229</v>
      </c>
    </row>
    <row r="124" spans="1:8" x14ac:dyDescent="0.35">
      <c r="A124" s="22"/>
      <c r="B124" s="17">
        <v>980</v>
      </c>
      <c r="C124" s="17">
        <v>840969.6492489638</v>
      </c>
      <c r="D124" s="17">
        <v>783368.98834150052</v>
      </c>
      <c r="E124" s="17">
        <v>725768.32743403735</v>
      </c>
      <c r="F124" s="17">
        <v>668167.66652657394</v>
      </c>
      <c r="G124" s="17">
        <v>610567.00561911077</v>
      </c>
      <c r="H124" s="17">
        <v>552966.34471164737</v>
      </c>
    </row>
    <row r="125" spans="1:8" x14ac:dyDescent="0.35">
      <c r="A125" s="22"/>
      <c r="B125" s="17">
        <v>990</v>
      </c>
      <c r="C125" s="17">
        <v>836135.34652733605</v>
      </c>
      <c r="D125" s="17">
        <v>779639.71500521875</v>
      </c>
      <c r="E125" s="17">
        <v>723144.08348310145</v>
      </c>
      <c r="F125" s="17">
        <v>666648.45196098415</v>
      </c>
      <c r="G125" s="17">
        <v>610152.82043886685</v>
      </c>
      <c r="H125" s="17">
        <v>553657.18891674955</v>
      </c>
    </row>
    <row r="126" spans="1:8" x14ac:dyDescent="0.35">
      <c r="A126" s="22"/>
      <c r="B126" s="17">
        <v>1000</v>
      </c>
      <c r="C126" s="17">
        <v>831338.85314930137</v>
      </c>
      <c r="D126" s="17">
        <v>775916.262939348</v>
      </c>
      <c r="E126" s="17">
        <v>720493.67272939463</v>
      </c>
      <c r="F126" s="17">
        <v>665071.08251944114</v>
      </c>
      <c r="G126" s="17">
        <v>609648.49230948766</v>
      </c>
      <c r="H126" s="17">
        <v>554225.90209953429</v>
      </c>
    </row>
    <row r="127" spans="1:8" x14ac:dyDescent="0.35">
      <c r="A127" s="22"/>
      <c r="B127" s="17">
        <v>1010</v>
      </c>
      <c r="C127" s="17">
        <v>826580.6335417449</v>
      </c>
      <c r="D127" s="17">
        <v>772200.32870347216</v>
      </c>
      <c r="E127" s="17">
        <v>717820.02386519953</v>
      </c>
      <c r="F127" s="17">
        <v>663439.71902692679</v>
      </c>
      <c r="G127" s="17">
        <v>609059.41418865416</v>
      </c>
      <c r="H127" s="17">
        <v>554679.10935038142</v>
      </c>
    </row>
    <row r="128" spans="1:8" x14ac:dyDescent="0.35">
      <c r="A128" s="22"/>
      <c r="B128" s="17">
        <v>1020</v>
      </c>
      <c r="C128" s="17">
        <v>821861.07536470343</v>
      </c>
      <c r="D128" s="17">
        <v>768493.47306829412</v>
      </c>
      <c r="E128" s="17">
        <v>715125.8707718848</v>
      </c>
      <c r="F128" s="17">
        <v>661758.26847547549</v>
      </c>
      <c r="G128" s="17">
        <v>608390.66617906617</v>
      </c>
      <c r="H128" s="17">
        <v>555023.06388265686</v>
      </c>
    </row>
    <row r="129" spans="1:8" x14ac:dyDescent="0.35">
      <c r="A129" s="22"/>
      <c r="B129" s="17">
        <v>1030</v>
      </c>
      <c r="C129" s="17">
        <v>817180.49595467013</v>
      </c>
      <c r="D129" s="17">
        <v>764797.13082937081</v>
      </c>
      <c r="E129" s="17">
        <v>712413.76570407138</v>
      </c>
      <c r="F129" s="17">
        <v>660030.40057877207</v>
      </c>
      <c r="G129" s="17">
        <v>607647.03545347275</v>
      </c>
      <c r="H129" s="17">
        <v>555263.67032817332</v>
      </c>
    </row>
    <row r="130" spans="1:8" x14ac:dyDescent="0.35">
      <c r="A130" s="22"/>
      <c r="B130" s="17">
        <v>1040</v>
      </c>
      <c r="C130" s="17">
        <v>812539.14824501297</v>
      </c>
      <c r="D130" s="17">
        <v>761112.61987507541</v>
      </c>
      <c r="E130" s="17">
        <v>709686.09150513797</v>
      </c>
      <c r="F130" s="17">
        <v>658259.56313520041</v>
      </c>
      <c r="G130" s="17">
        <v>606833.03476526286</v>
      </c>
      <c r="H130" s="17">
        <v>555406.5063953253</v>
      </c>
    </row>
    <row r="131" spans="1:8" x14ac:dyDescent="0.35">
      <c r="A131" s="22"/>
      <c r="B131" s="17">
        <v>1050</v>
      </c>
      <c r="C131" s="17">
        <v>807937.22620815388</v>
      </c>
      <c r="D131" s="17">
        <v>757441.14957014436</v>
      </c>
      <c r="E131" s="17">
        <v>706945.07293213473</v>
      </c>
      <c r="F131" s="17">
        <v>656448.9962941251</v>
      </c>
      <c r="G131" s="17">
        <v>605952.91965611547</v>
      </c>
      <c r="H131" s="17">
        <v>555456.84301810584</v>
      </c>
    </row>
    <row r="132" spans="1:8" x14ac:dyDescent="0.35">
      <c r="A132" s="22"/>
      <c r="B132" s="17">
        <v>1060</v>
      </c>
      <c r="C132" s="17">
        <v>803374.86986003921</v>
      </c>
      <c r="D132" s="17">
        <v>753783.82851065416</v>
      </c>
      <c r="E132" s="17">
        <v>704192.78716126899</v>
      </c>
      <c r="F132" s="17">
        <v>654601.74581188383</v>
      </c>
      <c r="G132" s="17">
        <v>605010.70446249866</v>
      </c>
      <c r="H132" s="17">
        <v>555419.66311311349</v>
      </c>
    </row>
    <row r="133" spans="1:8" x14ac:dyDescent="0.35">
      <c r="A133" s="22"/>
      <c r="B133" s="17">
        <v>1070</v>
      </c>
      <c r="C133" s="17">
        <v>798852.16986378585</v>
      </c>
      <c r="D133" s="17">
        <v>750141.67170135991</v>
      </c>
      <c r="E133" s="17">
        <v>701431.17353893397</v>
      </c>
      <c r="F133" s="17">
        <v>652720.67537650792</v>
      </c>
      <c r="G133" s="17">
        <v>604010.1772140821</v>
      </c>
      <c r="H133" s="17">
        <v>555299.67905165604</v>
      </c>
    </row>
    <row r="134" spans="1:8" x14ac:dyDescent="0.35">
      <c r="A134" s="22"/>
      <c r="B134" s="17">
        <v>1080</v>
      </c>
      <c r="C134" s="17">
        <v>794369.17176599521</v>
      </c>
      <c r="D134" s="17">
        <v>746515.60720177856</v>
      </c>
      <c r="E134" s="17">
        <v>698662.04263756215</v>
      </c>
      <c r="F134" s="17">
        <v>650808.4780733455</v>
      </c>
      <c r="G134" s="17">
        <v>602954.91350912885</v>
      </c>
      <c r="H134" s="17">
        <v>555101.34894491232</v>
      </c>
    </row>
    <row r="135" spans="1:8" x14ac:dyDescent="0.35">
      <c r="A135" s="22"/>
      <c r="B135" s="17">
        <v>1090</v>
      </c>
      <c r="C135" s="17">
        <v>789925.8798963275</v>
      </c>
      <c r="D135" s="17">
        <v>742906.4822834509</v>
      </c>
      <c r="E135" s="17">
        <v>695887.08467057417</v>
      </c>
      <c r="F135" s="17">
        <v>648867.68705769756</v>
      </c>
      <c r="G135" s="17">
        <v>601848.28944482096</v>
      </c>
      <c r="H135" s="17">
        <v>554828.89183194435</v>
      </c>
    </row>
    <row r="136" spans="1:8" x14ac:dyDescent="0.35">
      <c r="A136" s="22"/>
      <c r="B136" s="17">
        <v>1100</v>
      </c>
      <c r="C136" s="17">
        <v>785522.26095810602</v>
      </c>
      <c r="D136" s="17">
        <v>739315.06913704099</v>
      </c>
      <c r="E136" s="17">
        <v>693107.87731597596</v>
      </c>
      <c r="F136" s="17">
        <v>646900.68549491081</v>
      </c>
      <c r="G136" s="17">
        <v>600693.49367384578</v>
      </c>
      <c r="H136" s="17">
        <v>554486.30185278063</v>
      </c>
    </row>
    <row r="137" spans="1:8" x14ac:dyDescent="0.35">
      <c r="A137" s="22"/>
      <c r="B137" s="17">
        <v>1110</v>
      </c>
      <c r="C137" s="17">
        <v>781158.24733535526</v>
      </c>
      <c r="D137" s="17">
        <v>735742.07016469503</v>
      </c>
      <c r="E137" s="17">
        <v>690325.8929940348</v>
      </c>
      <c r="F137" s="17">
        <v>644909.71582337469</v>
      </c>
      <c r="G137" s="17">
        <v>599493.53865271457</v>
      </c>
      <c r="H137" s="17">
        <v>554077.36148205423</v>
      </c>
    </row>
    <row r="138" spans="1:8" x14ac:dyDescent="0.35">
      <c r="A138" s="22"/>
      <c r="B138" s="17">
        <v>1120</v>
      </c>
      <c r="C138" s="17">
        <v>776833.74013940734</v>
      </c>
      <c r="D138" s="17">
        <v>732188.12289001606</v>
      </c>
      <c r="E138" s="17">
        <v>687542.50564062491</v>
      </c>
      <c r="F138" s="17">
        <v>642896.88839123363</v>
      </c>
      <c r="G138" s="17">
        <v>598251.27114184247</v>
      </c>
      <c r="H138" s="17">
        <v>553605.6538924512</v>
      </c>
    </row>
    <row r="139" spans="1:8" x14ac:dyDescent="0.35">
      <c r="A139" s="22"/>
      <c r="B139" s="17">
        <v>1130</v>
      </c>
      <c r="C139" s="17">
        <v>772548.61201621394</v>
      </c>
      <c r="D139" s="17">
        <v>728653.80451529275</v>
      </c>
      <c r="E139" s="17">
        <v>684758.99701437145</v>
      </c>
      <c r="F139" s="17">
        <v>640864.18951345026</v>
      </c>
      <c r="G139" s="17">
        <v>596969.38201252895</v>
      </c>
      <c r="H139" s="17">
        <v>553074.57451160764</v>
      </c>
    </row>
    <row r="140" spans="1:8" x14ac:dyDescent="0.35">
      <c r="A140" s="22"/>
      <c r="B140" s="17">
        <v>1140</v>
      </c>
      <c r="C140" s="17">
        <v>768302.70973367011</v>
      </c>
      <c r="D140" s="17">
        <v>725139.63615312683</v>
      </c>
      <c r="E140" s="17">
        <v>681976.56257258356</v>
      </c>
      <c r="F140" s="17">
        <v>638813.48899204028</v>
      </c>
      <c r="G140" s="17">
        <v>595650.415411497</v>
      </c>
      <c r="H140" s="17">
        <v>552487.34183095372</v>
      </c>
    </row>
    <row r="141" spans="1:8" x14ac:dyDescent="0.35">
      <c r="A141" s="22"/>
      <c r="B141" s="17">
        <v>1150</v>
      </c>
      <c r="C141" s="17">
        <v>764095.85656661273</v>
      </c>
      <c r="D141" s="17">
        <v>721646.08675735642</v>
      </c>
      <c r="E141" s="17">
        <v>679196.31694810023</v>
      </c>
      <c r="F141" s="17">
        <v>636746.54713884392</v>
      </c>
      <c r="G141" s="17">
        <v>594296.77732958761</v>
      </c>
      <c r="H141" s="17">
        <v>551847.0075203313</v>
      </c>
    </row>
    <row r="142" spans="1:8" x14ac:dyDescent="0.35">
      <c r="A142" s="22"/>
      <c r="B142" s="17">
        <v>1160</v>
      </c>
      <c r="C142" s="17">
        <v>759927.85449563246</v>
      </c>
      <c r="D142" s="17">
        <v>718173.57677609217</v>
      </c>
      <c r="E142" s="17">
        <v>676419.29905655188</v>
      </c>
      <c r="F142" s="17">
        <v>634665.02133701171</v>
      </c>
      <c r="G142" s="17">
        <v>592910.74361747154</v>
      </c>
      <c r="H142" s="17">
        <v>551156.46589793125</v>
      </c>
    </row>
    <row r="143" spans="1:8" x14ac:dyDescent="0.35">
      <c r="A143" s="22"/>
      <c r="B143" s="17">
        <v>1170</v>
      </c>
      <c r="C143" s="17">
        <v>755798.48623449123</v>
      </c>
      <c r="D143" s="17">
        <v>714722.48154783412</v>
      </c>
      <c r="E143" s="17">
        <v>673646.47686117701</v>
      </c>
      <c r="F143" s="17">
        <v>632570.47217451991</v>
      </c>
      <c r="G143" s="17">
        <v>591494.46748786268</v>
      </c>
      <c r="H143" s="17">
        <v>550418.46280120558</v>
      </c>
    </row>
    <row r="144" spans="1:8" x14ac:dyDescent="0.35">
      <c r="A144" s="22"/>
      <c r="B144" s="17">
        <v>1180</v>
      </c>
      <c r="C144" s="17">
        <v>751707.51709969062</v>
      </c>
      <c r="D144" s="17">
        <v>711293.13445992232</v>
      </c>
      <c r="E144" s="17">
        <v>670878.75182015402</v>
      </c>
      <c r="F144" s="17">
        <v>630464.36918038572</v>
      </c>
      <c r="G144" s="17">
        <v>590049.98654061742</v>
      </c>
      <c r="H144" s="17">
        <v>549635.60390084912</v>
      </c>
    </row>
    <row r="145" spans="1:8" x14ac:dyDescent="0.35">
      <c r="A145" s="22"/>
      <c r="B145" s="17">
        <v>1190</v>
      </c>
      <c r="C145" s="17">
        <v>747654.69673457858</v>
      </c>
      <c r="D145" s="17">
        <v>707885.82988699467</v>
      </c>
      <c r="E145" s="17">
        <v>668116.96303941077</v>
      </c>
      <c r="F145" s="17">
        <v>628348.09619182674</v>
      </c>
      <c r="G145" s="17">
        <v>588579.22934424272</v>
      </c>
      <c r="H145" s="17">
        <v>548810.36249665881</v>
      </c>
    </row>
    <row r="146" spans="1:8" x14ac:dyDescent="0.35">
      <c r="A146" s="22"/>
      <c r="B146" s="17">
        <v>1200</v>
      </c>
      <c r="C146" s="17">
        <v>743639.76069940359</v>
      </c>
      <c r="D146" s="17">
        <v>704500.82592575077</v>
      </c>
      <c r="E146" s="17">
        <v>665361.89115209796</v>
      </c>
      <c r="F146" s="17">
        <v>626222.95637844515</v>
      </c>
      <c r="G146" s="17">
        <v>587084.02160479221</v>
      </c>
      <c r="H146" s="17">
        <v>547945.0868311394</v>
      </c>
    </row>
  </sheetData>
  <mergeCells count="10">
    <mergeCell ref="A52:A146"/>
    <mergeCell ref="I31:K31"/>
    <mergeCell ref="A34:C34"/>
    <mergeCell ref="C50:H50"/>
    <mergeCell ref="A1:D1"/>
    <mergeCell ref="E3:F3"/>
    <mergeCell ref="E7:F7"/>
    <mergeCell ref="E11:F11"/>
    <mergeCell ref="A17:C17"/>
    <mergeCell ref="F17:H17"/>
  </mergeCells>
  <conditionalFormatting sqref="C52:C146">
    <cfRule type="top10" dxfId="10" priority="6" rank="1"/>
  </conditionalFormatting>
  <conditionalFormatting sqref="D52:D146">
    <cfRule type="top10" dxfId="9" priority="5" rank="1"/>
  </conditionalFormatting>
  <conditionalFormatting sqref="E52:E146">
    <cfRule type="top10" dxfId="8" priority="4" rank="1"/>
  </conditionalFormatting>
  <conditionalFormatting sqref="F52:F146">
    <cfRule type="top10" dxfId="7" priority="3" rank="1"/>
  </conditionalFormatting>
  <conditionalFormatting sqref="G52:G146">
    <cfRule type="top10" dxfId="6" priority="2" rank="1"/>
  </conditionalFormatting>
  <conditionalFormatting sqref="H52:H146">
    <cfRule type="top10" dxfId="5" priority="1" rank="1"/>
  </conditionalFormatting>
  <conditionalFormatting sqref="O3:O98">
    <cfRule type="top10" dxfId="4" priority="7" rank="1"/>
    <cfRule type="cellIs" priority="8" operator="equal">
      <formula>1</formula>
    </cfRule>
    <cfRule type="cellIs" dxfId="3" priority="9" operator="equal">
      <formula>1</formula>
    </cfRule>
    <cfRule type="top10" priority="10" rank="10"/>
    <cfRule type="cellIs" dxfId="2" priority="11" operator="equal">
      <formula>1</formula>
    </cfRule>
    <cfRule type="cellIs" dxfId="1" priority="12" operator="equal">
      <formula>" $O$3:$O$99"</formula>
    </cfRule>
    <cfRule type="cellIs" dxfId="0" priority="13" operator="equal">
      <formula>"max"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joanna pinto</dc:creator>
  <cp:keywords/>
  <dc:description/>
  <cp:lastModifiedBy>joanna pinto</cp:lastModifiedBy>
  <cp:revision/>
  <dcterms:created xsi:type="dcterms:W3CDTF">2024-01-20T18:42:31Z</dcterms:created>
  <dcterms:modified xsi:type="dcterms:W3CDTF">2024-02-02T17:20:47Z</dcterms:modified>
  <cp:category/>
  <cp:contentStatus/>
</cp:coreProperties>
</file>