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1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7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8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Ex19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0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2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3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4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5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6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7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28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29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30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31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pana\Downloads\"/>
    </mc:Choice>
  </mc:AlternateContent>
  <xr:revisionPtr revIDLastSave="0" documentId="13_ncr:1_{BAACE588-CE30-4632-ADC9-53739219E1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-O0" sheetId="9" r:id="rId1"/>
    <sheet name="-fast" sheetId="11" r:id="rId2"/>
  </sheets>
  <definedNames>
    <definedName name="_xlchart.v1.0" hidden="1">'-O0'!$B$1</definedName>
    <definedName name="_xlchart.v1.1" hidden="1">'-O0'!$B$2:$B$26</definedName>
    <definedName name="_xlchart.v1.10" hidden="1">'-O0'!$P$1</definedName>
    <definedName name="_xlchart.v1.100" hidden="1">'-O0'!$B$1</definedName>
    <definedName name="_xlchart.v1.101" hidden="1">'-O0'!$B$2:$B$26</definedName>
    <definedName name="_xlchart.v1.102" hidden="1">'-O0'!$C$1</definedName>
    <definedName name="_xlchart.v1.103" hidden="1">'-O0'!$C$2:$C$26</definedName>
    <definedName name="_xlchart.v1.104" hidden="1">'-O0'!$L$1</definedName>
    <definedName name="_xlchart.v1.105" hidden="1">'-O0'!$L$2:$L$26</definedName>
    <definedName name="_xlchart.v1.106" hidden="1">'-O0'!$M$1</definedName>
    <definedName name="_xlchart.v1.107" hidden="1">'-O0'!$M$2:$M$26</definedName>
    <definedName name="_xlchart.v1.108" hidden="1">'-O0'!$N$1</definedName>
    <definedName name="_xlchart.v1.109" hidden="1">'-O0'!$N$2:$N$26</definedName>
    <definedName name="_xlchart.v1.11" hidden="1">'-O0'!$P$2:$P$26</definedName>
    <definedName name="_xlchart.v1.110" hidden="1">'-O0'!$O$1</definedName>
    <definedName name="_xlchart.v1.111" hidden="1">'-O0'!$O$2:$O$26</definedName>
    <definedName name="_xlchart.v1.112" hidden="1">'-O0'!$O$1</definedName>
    <definedName name="_xlchart.v1.113" hidden="1">'-O0'!$O$2:$O$26</definedName>
    <definedName name="_xlchart.v1.114" hidden="1">'-O0'!$P$1</definedName>
    <definedName name="_xlchart.v1.115" hidden="1">'-O0'!$P$2:$P$26</definedName>
    <definedName name="_xlchart.v1.116" hidden="1">'-O0'!$Q$1</definedName>
    <definedName name="_xlchart.v1.117" hidden="1">'-O0'!$Q$2:$Q$26</definedName>
    <definedName name="_xlchart.v1.118" hidden="1">'-O0'!$J$1</definedName>
    <definedName name="_xlchart.v1.119" hidden="1">'-O0'!$J$2:$J$26</definedName>
    <definedName name="_xlchart.v1.12" hidden="1">'-O0'!$L$1</definedName>
    <definedName name="_xlchart.v1.120" hidden="1">'-O0'!$L$1</definedName>
    <definedName name="_xlchart.v1.121" hidden="1">'-O0'!$L$2:$L$26</definedName>
    <definedName name="_xlchart.v1.122" hidden="1">'-fast'!$J$1</definedName>
    <definedName name="_xlchart.v1.123" hidden="1">'-fast'!$J$2:$J$13</definedName>
    <definedName name="_xlchart.v1.124" hidden="1">'-fast'!$J$2:$J$26</definedName>
    <definedName name="_xlchart.v1.125" hidden="1">'-fast'!$L$1</definedName>
    <definedName name="_xlchart.v1.126" hidden="1">'-fast'!$L$2:$L$26</definedName>
    <definedName name="_xlchart.v1.127" hidden="1">'-fast'!$G$1</definedName>
    <definedName name="_xlchart.v1.128" hidden="1">'-fast'!$G$2:$G$26</definedName>
    <definedName name="_xlchart.v1.129" hidden="1">'-fast'!$H$1</definedName>
    <definedName name="_xlchart.v1.13" hidden="1">'-O0'!$L$2:$L$26</definedName>
    <definedName name="_xlchart.v1.130" hidden="1">'-fast'!$H$2:$H$26</definedName>
    <definedName name="_xlchart.v1.131" hidden="1">'-fast'!$I$1</definedName>
    <definedName name="_xlchart.v1.132" hidden="1">'-fast'!$I$2:$I$26</definedName>
    <definedName name="_xlchart.v1.133" hidden="1">'-fast'!$J$1</definedName>
    <definedName name="_xlchart.v1.134" hidden="1">'-fast'!$J$2:$J$26</definedName>
    <definedName name="_xlchart.v1.135" hidden="1">'-O0'!$L$1</definedName>
    <definedName name="_xlchart.v1.136" hidden="1">'-O0'!$L$2:$L$26</definedName>
    <definedName name="_xlchart.v1.137" hidden="1">'-O0'!$M$1</definedName>
    <definedName name="_xlchart.v1.138" hidden="1">'-O0'!$M$2:$M$26</definedName>
    <definedName name="_xlchart.v1.139" hidden="1">'-O0'!$N$1</definedName>
    <definedName name="_xlchart.v1.14" hidden="1">'-O0'!$M$1</definedName>
    <definedName name="_xlchart.v1.140" hidden="1">'-O0'!$N$2:$N$26</definedName>
    <definedName name="_xlchart.v1.141" hidden="1">'-O0'!$O$1</definedName>
    <definedName name="_xlchart.v1.142" hidden="1">'-O0'!$O$2:$O$26</definedName>
    <definedName name="_xlchart.v1.143" hidden="1">'-fast'!$I$1</definedName>
    <definedName name="_xlchart.v1.144" hidden="1">'-fast'!$I$2:$I$26</definedName>
    <definedName name="_xlchart.v1.145" hidden="1">'-fast'!$J$1</definedName>
    <definedName name="_xlchart.v1.146" hidden="1">'-fast'!$J$2:$J$26</definedName>
    <definedName name="_xlchart.v1.147" hidden="1">'-fast'!$L$1</definedName>
    <definedName name="_xlchart.v1.148" hidden="1">'-fast'!$L$2:$L$26</definedName>
    <definedName name="_xlchart.v1.149" hidden="1">'-fast'!$P$1</definedName>
    <definedName name="_xlchart.v1.15" hidden="1">'-O0'!$M$2:$M$26</definedName>
    <definedName name="_xlchart.v1.150" hidden="1">'-fast'!$P$2:$P$26</definedName>
    <definedName name="_xlchart.v1.151" hidden="1">'-fast'!$J$1</definedName>
    <definedName name="_xlchart.v1.152" hidden="1">'-fast'!$J$2:$J$26</definedName>
    <definedName name="_xlchart.v1.153" hidden="1">'-fast'!$K$1</definedName>
    <definedName name="_xlchart.v1.154" hidden="1">'-fast'!$K$2:$K$26</definedName>
    <definedName name="_xlchart.v1.155" hidden="1">'-fast'!$L$1</definedName>
    <definedName name="_xlchart.v1.156" hidden="1">'-fast'!$L$2:$L$26</definedName>
    <definedName name="_xlchart.v1.157" hidden="1">'-fast'!$H$1</definedName>
    <definedName name="_xlchart.v1.158" hidden="1">'-fast'!$H$2:$H$26</definedName>
    <definedName name="_xlchart.v1.159" hidden="1">'-fast'!$I$1</definedName>
    <definedName name="_xlchart.v1.16" hidden="1">'-O0'!$N$1</definedName>
    <definedName name="_xlchart.v1.160" hidden="1">'-fast'!$I$2:$I$26</definedName>
    <definedName name="_xlchart.v1.161" hidden="1">'-fast'!$J$1</definedName>
    <definedName name="_xlchart.v1.162" hidden="1">'-fast'!$J$2:$J$26</definedName>
    <definedName name="_xlchart.v1.163" hidden="1">'-fast'!$K$1</definedName>
    <definedName name="_xlchart.v1.164" hidden="1">'-fast'!$K$2:$K$26</definedName>
    <definedName name="_xlchart.v1.165" hidden="1">'-fast'!$J$1</definedName>
    <definedName name="_xlchart.v1.166" hidden="1">'-fast'!$J$2:$J$26</definedName>
    <definedName name="_xlchart.v1.167" hidden="1">'-fast'!$P$1</definedName>
    <definedName name="_xlchart.v1.168" hidden="1">'-fast'!$P$2:$P$26</definedName>
    <definedName name="_xlchart.v1.169" hidden="1">'-fast'!$Q$1</definedName>
    <definedName name="_xlchart.v1.17" hidden="1">'-O0'!$N$2:$N$26</definedName>
    <definedName name="_xlchart.v1.170" hidden="1">'-fast'!$Q$2:$Q$26</definedName>
    <definedName name="_xlchart.v1.171" hidden="1">'-fast'!$L$1</definedName>
    <definedName name="_xlchart.v1.172" hidden="1">'-fast'!$L$2:$L$26</definedName>
    <definedName name="_xlchart.v1.173" hidden="1">'-fast'!$M$1</definedName>
    <definedName name="_xlchart.v1.174" hidden="1">'-fast'!$M$2:$M$26</definedName>
    <definedName name="_xlchart.v1.175" hidden="1">'-fast'!$N$1</definedName>
    <definedName name="_xlchart.v1.176" hidden="1">'-fast'!$N$2:$N$26</definedName>
    <definedName name="_xlchart.v1.177" hidden="1">'-fast'!$O$1</definedName>
    <definedName name="_xlchart.v1.178" hidden="1">'-fast'!$O$2:$O$26</definedName>
    <definedName name="_xlchart.v1.179" hidden="1">'-fast'!$D$1</definedName>
    <definedName name="_xlchart.v1.18" hidden="1">'-O0'!$O$1</definedName>
    <definedName name="_xlchart.v1.180" hidden="1">'-fast'!$D$2:$D$26</definedName>
    <definedName name="_xlchart.v1.181" hidden="1">'-fast'!$E$1</definedName>
    <definedName name="_xlchart.v1.182" hidden="1">'-fast'!$E$2:$E$26</definedName>
    <definedName name="_xlchart.v1.183" hidden="1">'-fast'!$E$1</definedName>
    <definedName name="_xlchart.v1.184" hidden="1">'-fast'!$E$2:$E$26</definedName>
    <definedName name="_xlchart.v1.185" hidden="1">'-fast'!$F$1</definedName>
    <definedName name="_xlchart.v1.186" hidden="1">'-fast'!$F$2:$F$26</definedName>
    <definedName name="_xlchart.v1.187" hidden="1">'-fast'!$F$1</definedName>
    <definedName name="_xlchart.v1.188" hidden="1">'-fast'!$F$2:$F$26</definedName>
    <definedName name="_xlchart.v1.189" hidden="1">'-fast'!$G$1</definedName>
    <definedName name="_xlchart.v1.19" hidden="1">'-O0'!$O$2:$O$26</definedName>
    <definedName name="_xlchart.v1.190" hidden="1">'-fast'!$G$2:$G$26</definedName>
    <definedName name="_xlchart.v1.191" hidden="1">'-fast'!$B$1</definedName>
    <definedName name="_xlchart.v1.192" hidden="1">'-fast'!$B$2:$B$26</definedName>
    <definedName name="_xlchart.v1.193" hidden="1">'-fast'!$C$1</definedName>
    <definedName name="_xlchart.v1.194" hidden="1">'-fast'!$C$2:$C$26</definedName>
    <definedName name="_xlchart.v1.195" hidden="1">'-fast'!$C$1</definedName>
    <definedName name="_xlchart.v1.196" hidden="1">'-fast'!$C$2:$C$26</definedName>
    <definedName name="_xlchart.v1.197" hidden="1">'-fast'!$D$1</definedName>
    <definedName name="_xlchart.v1.198" hidden="1">'-fast'!$D$2:$D$26</definedName>
    <definedName name="_xlchart.v1.199" hidden="1">'-fast'!$I$1</definedName>
    <definedName name="_xlchart.v1.2" hidden="1">'-O0'!$C$1</definedName>
    <definedName name="_xlchart.v1.20" hidden="1">'-O0'!$G$1</definedName>
    <definedName name="_xlchart.v1.200" hidden="1">'-fast'!$I$2:$I$26</definedName>
    <definedName name="_xlchart.v1.201" hidden="1">'-fast'!$J$1</definedName>
    <definedName name="_xlchart.v1.202" hidden="1">'-fast'!$J$2:$J$26</definedName>
    <definedName name="_xlchart.v1.203" hidden="1">'-fast'!$J$1</definedName>
    <definedName name="_xlchart.v1.204" hidden="1">'-fast'!$J$2:$J$26</definedName>
    <definedName name="_xlchart.v1.205" hidden="1">'-fast'!$P$1</definedName>
    <definedName name="_xlchart.v1.206" hidden="1">'-fast'!$P$2:$P$26</definedName>
    <definedName name="_xlchart.v1.207" hidden="1">'-fast'!$Q$1</definedName>
    <definedName name="_xlchart.v1.208" hidden="1">'-fast'!$Q$2:$Q$26</definedName>
    <definedName name="_xlchart.v1.209" hidden="1">'-O0'!$H$1</definedName>
    <definedName name="_xlchart.v1.21" hidden="1">'-O0'!$G$2:$G$26</definedName>
    <definedName name="_xlchart.v1.210" hidden="1">'-O0'!$H$2:$H$26</definedName>
    <definedName name="_xlchart.v1.211" hidden="1">'-O0'!$I$1</definedName>
    <definedName name="_xlchart.v1.212" hidden="1">'-O0'!$I$2:$I$26</definedName>
    <definedName name="_xlchart.v1.213" hidden="1">'-fast'!$B$1</definedName>
    <definedName name="_xlchart.v1.214" hidden="1">'-fast'!$B$2:$B$26</definedName>
    <definedName name="_xlchart.v1.215" hidden="1">'-fast'!$C$1</definedName>
    <definedName name="_xlchart.v1.216" hidden="1">'-fast'!$C$2:$C$26</definedName>
    <definedName name="_xlchart.v1.217" hidden="1">'-O0'!$L$1</definedName>
    <definedName name="_xlchart.v1.218" hidden="1">'-O0'!$L$2:$L$26</definedName>
    <definedName name="_xlchart.v1.219" hidden="1">'-O0'!$M$1</definedName>
    <definedName name="_xlchart.v1.22" hidden="1">'-O0'!$H$1</definedName>
    <definedName name="_xlchart.v1.220" hidden="1">'-O0'!$M$2:$M$26</definedName>
    <definedName name="_xlchart.v1.221" hidden="1">'-O0'!$N$1</definedName>
    <definedName name="_xlchart.v1.222" hidden="1">'-O0'!$N$2:$N$26</definedName>
    <definedName name="_xlchart.v1.223" hidden="1">'-O0'!$O$1</definedName>
    <definedName name="_xlchart.v1.224" hidden="1">'-O0'!$O$2:$O$26</definedName>
    <definedName name="_xlchart.v1.225" hidden="1">'-fast'!$J$1</definedName>
    <definedName name="_xlchart.v1.226" hidden="1">'-fast'!$J$2:$J$26</definedName>
    <definedName name="_xlchart.v1.227" hidden="1">'-fast'!$P$1</definedName>
    <definedName name="_xlchart.v1.228" hidden="1">'-fast'!$P$2:$P$26</definedName>
    <definedName name="_xlchart.v1.229" hidden="1">'-fast'!$Q$1</definedName>
    <definedName name="_xlchart.v1.23" hidden="1">'-O0'!$H$2:$H$26</definedName>
    <definedName name="_xlchart.v1.230" hidden="1">'-fast'!$Q$2:$Q$26</definedName>
    <definedName name="_xlchart.v1.231" hidden="1">'-O0'!$B$1</definedName>
    <definedName name="_xlchart.v1.232" hidden="1">'-O0'!$B$2:$B$26</definedName>
    <definedName name="_xlchart.v1.233" hidden="1">'-O0'!$D$1</definedName>
    <definedName name="_xlchart.v1.234" hidden="1">'-O0'!$D$2:$D$26</definedName>
    <definedName name="_xlchart.v1.235" hidden="1">'-fast'!$B$1</definedName>
    <definedName name="_xlchart.v1.236" hidden="1">'-fast'!$B$2:$B$26</definedName>
    <definedName name="_xlchart.v1.237" hidden="1">'-fast'!$C$1</definedName>
    <definedName name="_xlchart.v1.238" hidden="1">'-fast'!$C$2:$C$26</definedName>
    <definedName name="_xlchart.v1.239" hidden="1">'-fast'!$D$1</definedName>
    <definedName name="_xlchart.v1.24" hidden="1">'-O0'!$A$31</definedName>
    <definedName name="_xlchart.v1.240" hidden="1">'-fast'!$D$2:$D$26</definedName>
    <definedName name="_xlchart.v1.25" hidden="1">'-O0'!$B$31</definedName>
    <definedName name="_xlchart.v1.26" hidden="1">'-O0'!$C$31</definedName>
    <definedName name="_xlchart.v1.27" hidden="1">'-O0'!$D$1</definedName>
    <definedName name="_xlchart.v1.28" hidden="1">'-O0'!$D$2:$D$26</definedName>
    <definedName name="_xlchart.v1.29" hidden="1">'-O0'!$D$31</definedName>
    <definedName name="_xlchart.v1.3" hidden="1">'-O0'!$C$2:$C$26</definedName>
    <definedName name="_xlchart.v1.30" hidden="1">'-O0'!$D$31:$E$31</definedName>
    <definedName name="_xlchart.v1.31" hidden="1">'-O0'!$E$1</definedName>
    <definedName name="_xlchart.v1.32" hidden="1">'-O0'!$E$2:$E$26</definedName>
    <definedName name="_xlchart.v1.33" hidden="1">'-O0'!$E$31</definedName>
    <definedName name="_xlchart.v1.34" hidden="1">'-O0'!$I$1</definedName>
    <definedName name="_xlchart.v1.35" hidden="1">'-O0'!$I$2:$I$26</definedName>
    <definedName name="_xlchart.v1.36" hidden="1">'-O0'!$J$1</definedName>
    <definedName name="_xlchart.v1.37" hidden="1">'-O0'!$J$2:$J$26</definedName>
    <definedName name="_xlchart.v1.38" hidden="1">'-O0'!$M$1</definedName>
    <definedName name="_xlchart.v1.39" hidden="1">'-O0'!$M$2:$M$26</definedName>
    <definedName name="_xlchart.v1.4" hidden="1">'-O0'!$P$1</definedName>
    <definedName name="_xlchart.v1.40" hidden="1">'-O0'!$N$1</definedName>
    <definedName name="_xlchart.v1.41" hidden="1">'-O0'!$N$2:$N$26</definedName>
    <definedName name="_xlchart.v1.42" hidden="1">'-O0'!$K$1</definedName>
    <definedName name="_xlchart.v1.43" hidden="1">'-O0'!$K$2:$K$26</definedName>
    <definedName name="_xlchart.v1.44" hidden="1">'-O0'!$L$1</definedName>
    <definedName name="_xlchart.v1.45" hidden="1">'-O0'!$L$2:$L$26</definedName>
    <definedName name="_xlchart.v1.46" hidden="1">'-O0'!$B$1</definedName>
    <definedName name="_xlchart.v1.47" hidden="1">'-O0'!$B$2:$B$26</definedName>
    <definedName name="_xlchart.v1.48" hidden="1">'-O0'!$D$1</definedName>
    <definedName name="_xlchart.v1.49" hidden="1">'-O0'!$D$2:$D$26</definedName>
    <definedName name="_xlchart.v1.5" hidden="1">'-O0'!$P$2:$P$26</definedName>
    <definedName name="_xlchart.v1.50" hidden="1">'-O0'!$F$1</definedName>
    <definedName name="_xlchart.v1.51" hidden="1">'-O0'!$F$2:$F$26</definedName>
    <definedName name="_xlchart.v1.52" hidden="1">'-O0'!$G$1</definedName>
    <definedName name="_xlchart.v1.53" hidden="1">'-O0'!$G$2:$G$26</definedName>
    <definedName name="_xlchart.v1.54" hidden="1">'-O0'!$H$1</definedName>
    <definedName name="_xlchart.v1.55" hidden="1">'-O0'!$H$2:$H$26</definedName>
    <definedName name="_xlchart.v1.56" hidden="1">'-O0'!$I$1</definedName>
    <definedName name="_xlchart.v1.57" hidden="1">'-O0'!$I$2:$I$26</definedName>
    <definedName name="_xlchart.v1.58" hidden="1">'-O0'!$J$1</definedName>
    <definedName name="_xlchart.v1.59" hidden="1">'-O0'!$J$2:$J$26</definedName>
    <definedName name="_xlchart.v1.6" hidden="1">'-O0'!$Q$1</definedName>
    <definedName name="_xlchart.v1.60" hidden="1">'-O0'!$K$1</definedName>
    <definedName name="_xlchart.v1.61" hidden="1">'-O0'!$K$2:$K$26</definedName>
    <definedName name="_xlchart.v1.62" hidden="1">'-O0'!$E$1</definedName>
    <definedName name="_xlchart.v1.63" hidden="1">'-O0'!$E$2:$E$26</definedName>
    <definedName name="_xlchart.v1.64" hidden="1">'-O0'!$F$1</definedName>
    <definedName name="_xlchart.v1.65" hidden="1">'-O0'!$F$2:$F$26</definedName>
    <definedName name="_xlchart.v1.66" hidden="1">'-O0'!$L$1</definedName>
    <definedName name="_xlchart.v1.67" hidden="1">'-O0'!$L$2:$L$26</definedName>
    <definedName name="_xlchart.v1.68" hidden="1">'-O0'!$M$1</definedName>
    <definedName name="_xlchart.v1.69" hidden="1">'-O0'!$M$2:$M$26</definedName>
    <definedName name="_xlchart.v1.7" hidden="1">'-O0'!$Q$2:$Q$26</definedName>
    <definedName name="_xlchart.v1.70" hidden="1">'-O0'!$N$1</definedName>
    <definedName name="_xlchart.v1.71" hidden="1">'-O0'!$N$2:$N$26</definedName>
    <definedName name="_xlchart.v1.72" hidden="1">'-O0'!$O$1</definedName>
    <definedName name="_xlchart.v1.73" hidden="1">'-O0'!$O$2:$O$26</definedName>
    <definedName name="_xlchart.v1.74" hidden="1">'-O0'!$K$1</definedName>
    <definedName name="_xlchart.v1.75" hidden="1">'-O0'!$K$2:$K$26</definedName>
    <definedName name="_xlchart.v1.76" hidden="1">'-O0'!$L$1</definedName>
    <definedName name="_xlchart.v1.77" hidden="1">'-O0'!$L$2:$L$26</definedName>
    <definedName name="_xlchart.v1.78" hidden="1">'-O0'!$E$1</definedName>
    <definedName name="_xlchart.v1.79" hidden="1">'-O0'!$E$2:$E$26</definedName>
    <definedName name="_xlchart.v1.8" hidden="1">'-O0'!$O$1</definedName>
    <definedName name="_xlchart.v1.80" hidden="1">'-O0'!$F$1</definedName>
    <definedName name="_xlchart.v1.81" hidden="1">'-O0'!$F$2:$F$26</definedName>
    <definedName name="_xlchart.v1.82" hidden="1">'-fast'!$E$1</definedName>
    <definedName name="_xlchart.v1.83" hidden="1">'-fast'!$E$2:$E$26</definedName>
    <definedName name="_xlchart.v1.84" hidden="1">'-fast'!$F$1</definedName>
    <definedName name="_xlchart.v1.85" hidden="1">'-fast'!$F$2:$F$26</definedName>
    <definedName name="_xlchart.v1.86" hidden="1">'-O0'!$P$1</definedName>
    <definedName name="_xlchart.v1.87" hidden="1">'-O0'!$P$2:$P$26</definedName>
    <definedName name="_xlchart.v1.88" hidden="1">'-O0'!$Q$1</definedName>
    <definedName name="_xlchart.v1.89" hidden="1">'-O0'!$Q$2:$Q$26</definedName>
    <definedName name="_xlchart.v1.9" hidden="1">'-O0'!$O$2:$O$26</definedName>
    <definedName name="_xlchart.v1.90" hidden="1">'-O0'!$P$1</definedName>
    <definedName name="_xlchart.v1.91" hidden="1">'-O0'!$P$2:$P$26</definedName>
    <definedName name="_xlchart.v1.92" hidden="1">'-O0'!$Q$1</definedName>
    <definedName name="_xlchart.v1.93" hidden="1">'-O0'!$Q$2:$Q$26</definedName>
    <definedName name="_xlchart.v1.94" hidden="1">'-O0'!$B$1</definedName>
    <definedName name="_xlchart.v1.95" hidden="1">'-O0'!$B$2:$B$26</definedName>
    <definedName name="_xlchart.v1.96" hidden="1">'-O0'!$C$1</definedName>
    <definedName name="_xlchart.v1.97" hidden="1">'-O0'!$C$2:$C$26</definedName>
    <definedName name="_xlchart.v1.98" hidden="1">'-O0'!$D$1</definedName>
    <definedName name="_xlchart.v1.99" hidden="1">'-O0'!$D$2:$D$26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2" i="9" l="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B29" i="9" l="1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Q31" i="11" l="1" a="1"/>
  <c r="Q31" i="11" s="1"/>
  <c r="Q30" i="11" a="1"/>
  <c r="Q30" i="11" s="1"/>
  <c r="P31" i="11" a="1"/>
  <c r="P31" i="11" s="1"/>
  <c r="P30" i="11" a="1"/>
  <c r="P30" i="11" s="1"/>
  <c r="O31" i="11" a="1"/>
  <c r="O31" i="11" s="1"/>
  <c r="P32" i="11" s="1"/>
  <c r="O30" i="11" a="1"/>
  <c r="O30" i="11" s="1"/>
  <c r="N31" i="11" a="1"/>
  <c r="N31" i="11" s="1"/>
  <c r="N30" i="11" a="1"/>
  <c r="N30" i="11" s="1"/>
  <c r="M31" i="11" a="1"/>
  <c r="M31" i="11" s="1"/>
  <c r="M30" i="11" a="1"/>
  <c r="M30" i="11" s="1"/>
  <c r="L31" i="11" a="1"/>
  <c r="L31" i="11" s="1"/>
  <c r="L30" i="11" a="1"/>
  <c r="L30" i="11" s="1"/>
  <c r="K31" i="11" a="1"/>
  <c r="K31" i="11" s="1"/>
  <c r="L32" i="11" s="1"/>
  <c r="K30" i="11" a="1"/>
  <c r="K30" i="11" s="1"/>
  <c r="J31" i="11" a="1"/>
  <c r="J31" i="11" s="1"/>
  <c r="J30" i="11" a="1"/>
  <c r="J30" i="11" s="1"/>
  <c r="I31" i="11" a="1"/>
  <c r="I31" i="11" s="1"/>
  <c r="I30" i="11" a="1"/>
  <c r="I30" i="11" s="1"/>
  <c r="H31" i="11" a="1"/>
  <c r="H31" i="11" s="1"/>
  <c r="H30" i="11" a="1"/>
  <c r="H30" i="11" s="1"/>
  <c r="G31" i="11" a="1"/>
  <c r="G31" i="11" s="1"/>
  <c r="G30" i="11" a="1"/>
  <c r="G30" i="11" s="1"/>
  <c r="F31" i="11" a="1"/>
  <c r="F31" i="11" s="1"/>
  <c r="F30" i="11" a="1"/>
  <c r="F30" i="11" s="1"/>
  <c r="E31" i="11" a="1"/>
  <c r="E31" i="11" s="1"/>
  <c r="E30" i="11" a="1"/>
  <c r="E30" i="11" s="1"/>
  <c r="D31" i="11" a="1"/>
  <c r="D31" i="11" s="1"/>
  <c r="D30" i="11" a="1"/>
  <c r="D30" i="11" s="1"/>
  <c r="C31" i="11" a="1"/>
  <c r="C31" i="11" s="1"/>
  <c r="C30" i="11" a="1"/>
  <c r="C30" i="11" s="1"/>
  <c r="B31" i="11" a="1"/>
  <c r="B31" i="11" s="1"/>
  <c r="B30" i="11" a="1"/>
  <c r="B30" i="11" s="1"/>
  <c r="Q31" i="9" a="1"/>
  <c r="Q31" i="9" s="1"/>
  <c r="Q30" i="9" a="1"/>
  <c r="Q30" i="9" s="1"/>
  <c r="P31" i="9" a="1"/>
  <c r="P31" i="9" s="1"/>
  <c r="Q32" i="9" s="1"/>
  <c r="P30" i="9" a="1"/>
  <c r="P30" i="9" s="1"/>
  <c r="O31" i="9" a="1"/>
  <c r="O31" i="9" s="1"/>
  <c r="P32" i="9" s="1"/>
  <c r="O30" i="9" a="1"/>
  <c r="O30" i="9" s="1"/>
  <c r="N31" i="9" a="1"/>
  <c r="N31" i="9" s="1"/>
  <c r="O32" i="9" s="1"/>
  <c r="N30" i="9" a="1"/>
  <c r="N30" i="9" s="1"/>
  <c r="M31" i="9" a="1"/>
  <c r="M31" i="9" s="1"/>
  <c r="N32" i="9" s="1"/>
  <c r="M30" i="9" a="1"/>
  <c r="M30" i="9" s="1"/>
  <c r="L31" i="9" a="1"/>
  <c r="L31" i="9" s="1"/>
  <c r="M32" i="9" s="1"/>
  <c r="L30" i="9" a="1"/>
  <c r="L30" i="9" s="1"/>
  <c r="K31" i="9" a="1"/>
  <c r="K31" i="9" s="1"/>
  <c r="K30" i="9" a="1"/>
  <c r="K30" i="9" s="1"/>
  <c r="J31" i="9" a="1"/>
  <c r="J31" i="9" s="1"/>
  <c r="K32" i="9" s="1"/>
  <c r="J30" i="9" a="1"/>
  <c r="J30" i="9" s="1"/>
  <c r="I31" i="9" a="1"/>
  <c r="I31" i="9" s="1"/>
  <c r="J32" i="9" s="1"/>
  <c r="I30" i="9" a="1"/>
  <c r="I30" i="9" s="1"/>
  <c r="H31" i="9" a="1"/>
  <c r="H31" i="9" s="1"/>
  <c r="I32" i="9" s="1"/>
  <c r="H30" i="9" a="1"/>
  <c r="H30" i="9" s="1"/>
  <c r="G31" i="9" a="1"/>
  <c r="G31" i="9" s="1"/>
  <c r="G30" i="9" a="1"/>
  <c r="G30" i="9" s="1"/>
  <c r="F31" i="9" a="1"/>
  <c r="F31" i="9" s="1"/>
  <c r="F30" i="9" a="1"/>
  <c r="F30" i="9" s="1"/>
  <c r="E31" i="9" a="1"/>
  <c r="E31" i="9" s="1"/>
  <c r="F32" i="9" s="1"/>
  <c r="E30" i="9" a="1"/>
  <c r="E30" i="9" s="1"/>
  <c r="D31" i="9" a="1"/>
  <c r="D31" i="9" s="1"/>
  <c r="E32" i="9" s="1"/>
  <c r="D30" i="9" a="1"/>
  <c r="D30" i="9" s="1"/>
  <c r="C31" i="9" a="1"/>
  <c r="C31" i="9" s="1"/>
  <c r="C30" i="9" a="1"/>
  <c r="C30" i="9" s="1"/>
  <c r="B31" i="9" a="1"/>
  <c r="B31" i="9" s="1"/>
  <c r="B30" i="9" a="1"/>
  <c r="B30" i="9" s="1"/>
  <c r="E32" i="11" l="1"/>
  <c r="I32" i="11"/>
  <c r="F32" i="11"/>
  <c r="J32" i="11"/>
  <c r="N32" i="11"/>
  <c r="M32" i="11"/>
  <c r="K32" i="11"/>
  <c r="O32" i="11"/>
  <c r="Q32" i="11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D32" i="9"/>
  <c r="C32" i="9"/>
  <c r="H32" i="9"/>
  <c r="G32" i="9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D32" i="11"/>
  <c r="C32" i="11"/>
  <c r="H32" i="11"/>
  <c r="G32" i="11"/>
</calcChain>
</file>

<file path=xl/sharedStrings.xml><?xml version="1.0" encoding="utf-8"?>
<sst xmlns="http://schemas.openxmlformats.org/spreadsheetml/2006/main" count="86" uniqueCount="31">
  <si>
    <t>Version</t>
  </si>
  <si>
    <t>Original</t>
  </si>
  <si>
    <t>Loop interchange (convolution_2D)</t>
  </si>
  <si>
    <t>Loop interchange (Sobel)</t>
  </si>
  <si>
    <t>Loop interchange (conv2D + sobel)</t>
  </si>
  <si>
    <t>Loop Unroll (convolution_2D)</t>
  </si>
  <si>
    <t>Loop Fusion</t>
  </si>
  <si>
    <t>Function inlining</t>
  </si>
  <si>
    <t>Strength Reduction</t>
  </si>
  <si>
    <t>Loop Code Motion</t>
  </si>
  <si>
    <t>Subexpression Elimination</t>
  </si>
  <si>
    <t>Single Loop</t>
  </si>
  <si>
    <t>Loop Unroll (factor 2)</t>
  </si>
  <si>
    <t>Loop Unroll (factor 4)</t>
  </si>
  <si>
    <t>Loop Unroll (factor 8)</t>
  </si>
  <si>
    <t>Compiler help</t>
  </si>
  <si>
    <t>Square Root Lookup Table</t>
  </si>
  <si>
    <t>Q1</t>
  </si>
  <si>
    <t>Q3</t>
  </si>
  <si>
    <t>IQR</t>
  </si>
  <si>
    <t>STDEV</t>
  </si>
  <si>
    <t>MEAN</t>
  </si>
  <si>
    <t>Speedup from previous successful optimization</t>
  </si>
  <si>
    <t>Speedup from original</t>
  </si>
  <si>
    <t>Speedup from previous successful optimization (-O0)</t>
  </si>
  <si>
    <t>Speedup from original (-O0)</t>
  </si>
  <si>
    <t>Speedup from previous successful optimization (-fast)</t>
  </si>
  <si>
    <t>Speedup from original (-fast)</t>
  </si>
  <si>
    <t>Mean Execution Time in sec (-O0)</t>
  </si>
  <si>
    <t>Mean Execution Time in sec (-fast)</t>
  </si>
  <si>
    <t>Loop Invariant Code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</si>
</sst>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362A"/>
      <color rgb="FFF8CBAD"/>
      <color rgb="FF356AC3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Mean</a:t>
            </a:r>
            <a:r>
              <a:rPr lang="en-US" b="1" baseline="0"/>
              <a:t> Execution Time (logarithmic scale)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0052572825737E-2"/>
          <c:y val="1.2756140209205657E-2"/>
          <c:w val="0.91967682899375214"/>
          <c:h val="0.77953535262115226"/>
        </c:manualLayout>
      </c:layout>
      <c:lineChart>
        <c:grouping val="standard"/>
        <c:varyColors val="0"/>
        <c:ser>
          <c:idx val="0"/>
          <c:order val="0"/>
          <c:tx>
            <c:strRef>
              <c:f>'-O0'!$A$128</c:f>
              <c:strCache>
                <c:ptCount val="1"/>
                <c:pt idx="0">
                  <c:v>Mean Execution Time in sec (-O0)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'-O0'!$B$127:$Q$127</c:f>
              <c:strCache>
                <c:ptCount val="16"/>
                <c:pt idx="0">
                  <c:v>Original</c:v>
                </c:pt>
                <c:pt idx="1">
                  <c:v>Loop interchange (convolution_2D)</c:v>
                </c:pt>
                <c:pt idx="2">
                  <c:v>Loop interchange (Sobel)</c:v>
                </c:pt>
                <c:pt idx="3">
                  <c:v>Loop interchange (conv2D + sobel)</c:v>
                </c:pt>
                <c:pt idx="4">
                  <c:v>Loop Unroll (convolution_2D)</c:v>
                </c:pt>
                <c:pt idx="5">
                  <c:v>Loop Fusion</c:v>
                </c:pt>
                <c:pt idx="6">
                  <c:v>Function inlining</c:v>
                </c:pt>
                <c:pt idx="7">
                  <c:v>Strength Reduction</c:v>
                </c:pt>
                <c:pt idx="8">
                  <c:v>Loop Code Motion</c:v>
                </c:pt>
                <c:pt idx="9">
                  <c:v>Subexpression Elimination</c:v>
                </c:pt>
                <c:pt idx="10">
                  <c:v>Single Loop</c:v>
                </c:pt>
                <c:pt idx="11">
                  <c:v>Loop Unroll (factor 2)</c:v>
                </c:pt>
                <c:pt idx="12">
                  <c:v>Loop Unroll (factor 4)</c:v>
                </c:pt>
                <c:pt idx="13">
                  <c:v>Loop Unroll (factor 8)</c:v>
                </c:pt>
                <c:pt idx="14">
                  <c:v>Compiler help</c:v>
                </c:pt>
                <c:pt idx="15">
                  <c:v>Square Root Lookup Table</c:v>
                </c:pt>
              </c:strCache>
            </c:strRef>
          </c:cat>
          <c:val>
            <c:numRef>
              <c:f>'-O0'!$B$128:$Q$128</c:f>
              <c:numCache>
                <c:formatCode>General</c:formatCode>
                <c:ptCount val="16"/>
                <c:pt idx="0">
                  <c:v>3.0002064000000002</c:v>
                </c:pt>
                <c:pt idx="1">
                  <c:v>3.3407308000000002</c:v>
                </c:pt>
                <c:pt idx="2">
                  <c:v>2.3546967999999997</c:v>
                </c:pt>
                <c:pt idx="3">
                  <c:v>2.3132036</c:v>
                </c:pt>
                <c:pt idx="4">
                  <c:v>1.8095668</c:v>
                </c:pt>
                <c:pt idx="5">
                  <c:v>1.8298516</c:v>
                </c:pt>
                <c:pt idx="6">
                  <c:v>1.5135112000000002</c:v>
                </c:pt>
                <c:pt idx="7">
                  <c:v>0.52883784</c:v>
                </c:pt>
                <c:pt idx="8">
                  <c:v>0.52683488000000012</c:v>
                </c:pt>
                <c:pt idx="9">
                  <c:v>0.52747043999999998</c:v>
                </c:pt>
                <c:pt idx="10">
                  <c:v>0.40444884000000003</c:v>
                </c:pt>
                <c:pt idx="11">
                  <c:v>0.36788004000000002</c:v>
                </c:pt>
                <c:pt idx="12">
                  <c:v>0.39329987999999999</c:v>
                </c:pt>
                <c:pt idx="13">
                  <c:v>0.36762595999999997</c:v>
                </c:pt>
                <c:pt idx="14">
                  <c:v>0.35397944000000003</c:v>
                </c:pt>
                <c:pt idx="15">
                  <c:v>0.31392396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2CB-4B4F-8CB4-282FA91FED58}"/>
            </c:ext>
          </c:extLst>
        </c:ser>
        <c:ser>
          <c:idx val="1"/>
          <c:order val="1"/>
          <c:tx>
            <c:strRef>
              <c:f>'-O0'!$A$129</c:f>
              <c:strCache>
                <c:ptCount val="1"/>
                <c:pt idx="0">
                  <c:v>Mean Execution Time in sec (-fast)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'-O0'!$B$127:$Q$127</c:f>
              <c:strCache>
                <c:ptCount val="16"/>
                <c:pt idx="0">
                  <c:v>Original</c:v>
                </c:pt>
                <c:pt idx="1">
                  <c:v>Loop interchange (convolution_2D)</c:v>
                </c:pt>
                <c:pt idx="2">
                  <c:v>Loop interchange (Sobel)</c:v>
                </c:pt>
                <c:pt idx="3">
                  <c:v>Loop interchange (conv2D + sobel)</c:v>
                </c:pt>
                <c:pt idx="4">
                  <c:v>Loop Unroll (convolution_2D)</c:v>
                </c:pt>
                <c:pt idx="5">
                  <c:v>Loop Fusion</c:v>
                </c:pt>
                <c:pt idx="6">
                  <c:v>Function inlining</c:v>
                </c:pt>
                <c:pt idx="7">
                  <c:v>Strength Reduction</c:v>
                </c:pt>
                <c:pt idx="8">
                  <c:v>Loop Code Motion</c:v>
                </c:pt>
                <c:pt idx="9">
                  <c:v>Subexpression Elimination</c:v>
                </c:pt>
                <c:pt idx="10">
                  <c:v>Single Loop</c:v>
                </c:pt>
                <c:pt idx="11">
                  <c:v>Loop Unroll (factor 2)</c:v>
                </c:pt>
                <c:pt idx="12">
                  <c:v>Loop Unroll (factor 4)</c:v>
                </c:pt>
                <c:pt idx="13">
                  <c:v>Loop Unroll (factor 8)</c:v>
                </c:pt>
                <c:pt idx="14">
                  <c:v>Compiler help</c:v>
                </c:pt>
                <c:pt idx="15">
                  <c:v>Square Root Lookup Table</c:v>
                </c:pt>
              </c:strCache>
            </c:strRef>
          </c:cat>
          <c:val>
            <c:numRef>
              <c:f>'-O0'!$B$129:$Q$129</c:f>
              <c:numCache>
                <c:formatCode>General</c:formatCode>
                <c:ptCount val="16"/>
                <c:pt idx="0">
                  <c:v>0.57809744000000007</c:v>
                </c:pt>
                <c:pt idx="1">
                  <c:v>0.58821760000000001</c:v>
                </c:pt>
                <c:pt idx="2">
                  <c:v>6.6839587999999991E-2</c:v>
                </c:pt>
                <c:pt idx="3">
                  <c:v>6.6794552000000007E-2</c:v>
                </c:pt>
                <c:pt idx="4">
                  <c:v>6.4755343999999992E-2</c:v>
                </c:pt>
                <c:pt idx="5">
                  <c:v>7.5446192000000009E-2</c:v>
                </c:pt>
                <c:pt idx="6">
                  <c:v>4.5779792000000007E-2</c:v>
                </c:pt>
                <c:pt idx="7">
                  <c:v>2.7328855999999995E-2</c:v>
                </c:pt>
                <c:pt idx="8">
                  <c:v>2.4992107999999999E-2</c:v>
                </c:pt>
                <c:pt idx="9">
                  <c:v>2.5615896000000006E-2</c:v>
                </c:pt>
                <c:pt idx="10">
                  <c:v>3.0404108000000006E-2</c:v>
                </c:pt>
                <c:pt idx="11">
                  <c:v>5.4925620000000015E-2</c:v>
                </c:pt>
                <c:pt idx="12">
                  <c:v>4.8636415999999995E-2</c:v>
                </c:pt>
                <c:pt idx="13">
                  <c:v>4.4753635999999986E-2</c:v>
                </c:pt>
                <c:pt idx="14">
                  <c:v>2.4324156E-2</c:v>
                </c:pt>
                <c:pt idx="15">
                  <c:v>2.8101976000000004E-2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2CB-4B4F-8CB4-282FA91FED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7738656"/>
        <c:axId val="547738984"/>
      </c:lineChart>
      <c:catAx>
        <c:axId val="5477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38984"/>
        <c:crosses val="autoZero"/>
        <c:auto val="1"/>
        <c:lblAlgn val="ctr"/>
        <c:lblOffset val="100"/>
        <c:tickMarkSkip val="1"/>
        <c:noMultiLvlLbl val="0"/>
      </c:catAx>
      <c:valAx>
        <c:axId val="547738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</a:t>
                </a:r>
                <a:r>
                  <a:rPr lang="en-US" b="1" baseline="0"/>
                  <a:t> Execution Time in sec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3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Speedup (logarithmi</a:t>
            </a:r>
            <a:r>
              <a:rPr lang="en-US" b="1" baseline="0"/>
              <a:t>c scale)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505142079238075E-2"/>
          <c:y val="0.1885361671745055"/>
          <c:w val="0.91967682899375214"/>
          <c:h val="0.77953535262115226"/>
        </c:manualLayout>
      </c:layout>
      <c:lineChart>
        <c:grouping val="standard"/>
        <c:varyColors val="0"/>
        <c:ser>
          <c:idx val="0"/>
          <c:order val="0"/>
          <c:tx>
            <c:strRef>
              <c:f>'-O0'!$A$122</c:f>
              <c:strCache>
                <c:ptCount val="1"/>
                <c:pt idx="0">
                  <c:v>Speedup from previous successful optimization (-O0)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'-O0'!$B$121:$P$121</c:f>
              <c:strCache>
                <c:ptCount val="15"/>
                <c:pt idx="0">
                  <c:v>Loop interchange (convolution_2D)</c:v>
                </c:pt>
                <c:pt idx="1">
                  <c:v>Loop interchange (Sobel)</c:v>
                </c:pt>
                <c:pt idx="2">
                  <c:v>Loop interchange (conv2D + sobel)</c:v>
                </c:pt>
                <c:pt idx="3">
                  <c:v>Loop Unroll (convolution_2D)</c:v>
                </c:pt>
                <c:pt idx="4">
                  <c:v>Loop Fusion</c:v>
                </c:pt>
                <c:pt idx="5">
                  <c:v>Function inlining</c:v>
                </c:pt>
                <c:pt idx="6">
                  <c:v>Strength Reduction</c:v>
                </c:pt>
                <c:pt idx="7">
                  <c:v>Loop Code Motion</c:v>
                </c:pt>
                <c:pt idx="8">
                  <c:v>Subexpression Elimination</c:v>
                </c:pt>
                <c:pt idx="9">
                  <c:v>Single Loop</c:v>
                </c:pt>
                <c:pt idx="10">
                  <c:v>Loop Unroll (factor 2)</c:v>
                </c:pt>
                <c:pt idx="11">
                  <c:v>Loop Unroll (factor 4)</c:v>
                </c:pt>
                <c:pt idx="12">
                  <c:v>Loop Unroll (factor 8)</c:v>
                </c:pt>
                <c:pt idx="13">
                  <c:v>Compiler help</c:v>
                </c:pt>
                <c:pt idx="14">
                  <c:v>Square Root Lookup Table</c:v>
                </c:pt>
              </c:strCache>
            </c:strRef>
          </c:cat>
          <c:val>
            <c:numRef>
              <c:f>'-O0'!$B$122:$P$122</c:f>
              <c:numCache>
                <c:formatCode>General</c:formatCode>
                <c:ptCount val="15"/>
                <c:pt idx="0">
                  <c:v>0.89806889000000001</c:v>
                </c:pt>
                <c:pt idx="1">
                  <c:v>1.2741370350000001</c:v>
                </c:pt>
                <c:pt idx="2">
                  <c:v>1.0179375479999999</c:v>
                </c:pt>
                <c:pt idx="3">
                  <c:v>1.2783189880000001</c:v>
                </c:pt>
                <c:pt idx="4">
                  <c:v>0.98891451100000005</c:v>
                </c:pt>
                <c:pt idx="5">
                  <c:v>1.1956084629999999</c:v>
                </c:pt>
                <c:pt idx="6">
                  <c:v>2.8619570790000002</c:v>
                </c:pt>
                <c:pt idx="7">
                  <c:v>1.0038018740000001</c:v>
                </c:pt>
                <c:pt idx="8">
                  <c:v>0.99879507899999997</c:v>
                </c:pt>
                <c:pt idx="9">
                  <c:v>1.3041709800000001</c:v>
                </c:pt>
                <c:pt idx="10">
                  <c:v>1.0994041429999999</c:v>
                </c:pt>
                <c:pt idx="11">
                  <c:v>0.935367791</c:v>
                </c:pt>
                <c:pt idx="12">
                  <c:v>1.0698370699999999</c:v>
                </c:pt>
                <c:pt idx="13">
                  <c:v>1.0385517310000001</c:v>
                </c:pt>
                <c:pt idx="14">
                  <c:v>1.1275961219999999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BE3-43EF-93C1-38545D2FB039}"/>
            </c:ext>
          </c:extLst>
        </c:ser>
        <c:ser>
          <c:idx val="1"/>
          <c:order val="1"/>
          <c:tx>
            <c:strRef>
              <c:f>'-O0'!$A$123</c:f>
              <c:strCache>
                <c:ptCount val="1"/>
                <c:pt idx="0">
                  <c:v>Speedup from original (-O0)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'-O0'!$B$121:$P$121</c:f>
              <c:strCache>
                <c:ptCount val="15"/>
                <c:pt idx="0">
                  <c:v>Loop interchange (convolution_2D)</c:v>
                </c:pt>
                <c:pt idx="1">
                  <c:v>Loop interchange (Sobel)</c:v>
                </c:pt>
                <c:pt idx="2">
                  <c:v>Loop interchange (conv2D + sobel)</c:v>
                </c:pt>
                <c:pt idx="3">
                  <c:v>Loop Unroll (convolution_2D)</c:v>
                </c:pt>
                <c:pt idx="4">
                  <c:v>Loop Fusion</c:v>
                </c:pt>
                <c:pt idx="5">
                  <c:v>Function inlining</c:v>
                </c:pt>
                <c:pt idx="6">
                  <c:v>Strength Reduction</c:v>
                </c:pt>
                <c:pt idx="7">
                  <c:v>Loop Code Motion</c:v>
                </c:pt>
                <c:pt idx="8">
                  <c:v>Subexpression Elimination</c:v>
                </c:pt>
                <c:pt idx="9">
                  <c:v>Single Loop</c:v>
                </c:pt>
                <c:pt idx="10">
                  <c:v>Loop Unroll (factor 2)</c:v>
                </c:pt>
                <c:pt idx="11">
                  <c:v>Loop Unroll (factor 4)</c:v>
                </c:pt>
                <c:pt idx="12">
                  <c:v>Loop Unroll (factor 8)</c:v>
                </c:pt>
                <c:pt idx="13">
                  <c:v>Compiler help</c:v>
                </c:pt>
                <c:pt idx="14">
                  <c:v>Square Root Lookup Table</c:v>
                </c:pt>
              </c:strCache>
            </c:strRef>
          </c:cat>
          <c:val>
            <c:numRef>
              <c:f>'-O0'!$B$123:$P$123</c:f>
              <c:numCache>
                <c:formatCode>General</c:formatCode>
                <c:ptCount val="15"/>
                <c:pt idx="0">
                  <c:v>0.89806889000000001</c:v>
                </c:pt>
                <c:pt idx="1">
                  <c:v>1.2741370350000001</c:v>
                </c:pt>
                <c:pt idx="2">
                  <c:v>1.296991929</c:v>
                </c:pt>
                <c:pt idx="3">
                  <c:v>1.65796941</c:v>
                </c:pt>
                <c:pt idx="4">
                  <c:v>1.6395900080000001</c:v>
                </c:pt>
                <c:pt idx="5">
                  <c:v>1.982282259</c:v>
                </c:pt>
                <c:pt idx="6">
                  <c:v>5.6732067429999997</c:v>
                </c:pt>
                <c:pt idx="7">
                  <c:v>5.6947755620000002</c:v>
                </c:pt>
                <c:pt idx="8">
                  <c:v>5.6879138100000004</c:v>
                </c:pt>
                <c:pt idx="9">
                  <c:v>7.4180121269999999</c:v>
                </c:pt>
                <c:pt idx="10">
                  <c:v>8.1553932640000006</c:v>
                </c:pt>
                <c:pt idx="11">
                  <c:v>7.6282921830000001</c:v>
                </c:pt>
                <c:pt idx="12">
                  <c:v>8.1610297599999999</c:v>
                </c:pt>
                <c:pt idx="13">
                  <c:v>8.4756515799999992</c:v>
                </c:pt>
                <c:pt idx="14">
                  <c:v>9.5571118560000006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BE3-43EF-93C1-38545D2FB039}"/>
            </c:ext>
          </c:extLst>
        </c:ser>
        <c:ser>
          <c:idx val="2"/>
          <c:order val="2"/>
          <c:tx>
            <c:strRef>
              <c:f>'-O0'!$A$124</c:f>
              <c:strCache>
                <c:ptCount val="1"/>
                <c:pt idx="0">
                  <c:v>Speedup from previous successful optimization (-fast)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'-O0'!$B$121:$P$121</c:f>
              <c:strCache>
                <c:ptCount val="15"/>
                <c:pt idx="0">
                  <c:v>Loop interchange (convolution_2D)</c:v>
                </c:pt>
                <c:pt idx="1">
                  <c:v>Loop interchange (Sobel)</c:v>
                </c:pt>
                <c:pt idx="2">
                  <c:v>Loop interchange (conv2D + sobel)</c:v>
                </c:pt>
                <c:pt idx="3">
                  <c:v>Loop Unroll (convolution_2D)</c:v>
                </c:pt>
                <c:pt idx="4">
                  <c:v>Loop Fusion</c:v>
                </c:pt>
                <c:pt idx="5">
                  <c:v>Function inlining</c:v>
                </c:pt>
                <c:pt idx="6">
                  <c:v>Strength Reduction</c:v>
                </c:pt>
                <c:pt idx="7">
                  <c:v>Loop Code Motion</c:v>
                </c:pt>
                <c:pt idx="8">
                  <c:v>Subexpression Elimination</c:v>
                </c:pt>
                <c:pt idx="9">
                  <c:v>Single Loop</c:v>
                </c:pt>
                <c:pt idx="10">
                  <c:v>Loop Unroll (factor 2)</c:v>
                </c:pt>
                <c:pt idx="11">
                  <c:v>Loop Unroll (factor 4)</c:v>
                </c:pt>
                <c:pt idx="12">
                  <c:v>Loop Unroll (factor 8)</c:v>
                </c:pt>
                <c:pt idx="13">
                  <c:v>Compiler help</c:v>
                </c:pt>
                <c:pt idx="14">
                  <c:v>Square Root Lookup Table</c:v>
                </c:pt>
              </c:strCache>
            </c:strRef>
          </c:cat>
          <c:val>
            <c:numRef>
              <c:f>'-O0'!$B$124:$P$124</c:f>
              <c:numCache>
                <c:formatCode>General</c:formatCode>
                <c:ptCount val="15"/>
                <c:pt idx="0">
                  <c:v>0.98279521047993135</c:v>
                </c:pt>
                <c:pt idx="1">
                  <c:v>8.6490275792843025</c:v>
                </c:pt>
                <c:pt idx="2">
                  <c:v>1.00067424660622</c:v>
                </c:pt>
                <c:pt idx="3">
                  <c:v>1.0314909608078062</c:v>
                </c:pt>
                <c:pt idx="4">
                  <c:v>0.85829837508565021</c:v>
                </c:pt>
                <c:pt idx="5">
                  <c:v>1.4144962476019984</c:v>
                </c:pt>
                <c:pt idx="6">
                  <c:v>1.6751448359199528</c:v>
                </c:pt>
                <c:pt idx="7">
                  <c:v>1.0934994359019254</c:v>
                </c:pt>
                <c:pt idx="8">
                  <c:v>0.9756484020703392</c:v>
                </c:pt>
                <c:pt idx="9">
                  <c:v>0.84251430760606427</c:v>
                </c:pt>
                <c:pt idx="10">
                  <c:v>0.55355056529175273</c:v>
                </c:pt>
                <c:pt idx="11">
                  <c:v>1.1293105972282174</c:v>
                </c:pt>
                <c:pt idx="12">
                  <c:v>1.0867589842309129</c:v>
                </c:pt>
                <c:pt idx="13">
                  <c:v>1.8398844342225065</c:v>
                </c:pt>
                <c:pt idx="14">
                  <c:v>0.86556746045189126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E3-43EF-93C1-38545D2FB039}"/>
            </c:ext>
          </c:extLst>
        </c:ser>
        <c:ser>
          <c:idx val="3"/>
          <c:order val="3"/>
          <c:tx>
            <c:strRef>
              <c:f>'-O0'!$A$125</c:f>
              <c:strCache>
                <c:ptCount val="1"/>
                <c:pt idx="0">
                  <c:v>Speedup from original (-fast)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'-O0'!$B$121:$P$121</c:f>
              <c:strCache>
                <c:ptCount val="15"/>
                <c:pt idx="0">
                  <c:v>Loop interchange (convolution_2D)</c:v>
                </c:pt>
                <c:pt idx="1">
                  <c:v>Loop interchange (Sobel)</c:v>
                </c:pt>
                <c:pt idx="2">
                  <c:v>Loop interchange (conv2D + sobel)</c:v>
                </c:pt>
                <c:pt idx="3">
                  <c:v>Loop Unroll (convolution_2D)</c:v>
                </c:pt>
                <c:pt idx="4">
                  <c:v>Loop Fusion</c:v>
                </c:pt>
                <c:pt idx="5">
                  <c:v>Function inlining</c:v>
                </c:pt>
                <c:pt idx="6">
                  <c:v>Strength Reduction</c:v>
                </c:pt>
                <c:pt idx="7">
                  <c:v>Loop Code Motion</c:v>
                </c:pt>
                <c:pt idx="8">
                  <c:v>Subexpression Elimination</c:v>
                </c:pt>
                <c:pt idx="9">
                  <c:v>Single Loop</c:v>
                </c:pt>
                <c:pt idx="10">
                  <c:v>Loop Unroll (factor 2)</c:v>
                </c:pt>
                <c:pt idx="11">
                  <c:v>Loop Unroll (factor 4)</c:v>
                </c:pt>
                <c:pt idx="12">
                  <c:v>Loop Unroll (factor 8)</c:v>
                </c:pt>
                <c:pt idx="13">
                  <c:v>Compiler help</c:v>
                </c:pt>
                <c:pt idx="14">
                  <c:v>Square Root Lookup Table</c:v>
                </c:pt>
              </c:strCache>
            </c:strRef>
          </c:cat>
          <c:val>
            <c:numRef>
              <c:f>'-O0'!$B$125:$P$125</c:f>
              <c:numCache>
                <c:formatCode>General</c:formatCode>
                <c:ptCount val="15"/>
                <c:pt idx="0">
                  <c:v>0.98279521047993135</c:v>
                </c:pt>
                <c:pt idx="1">
                  <c:v>8.6490275792843025</c:v>
                </c:pt>
                <c:pt idx="2">
                  <c:v>8.6548591567767392</c:v>
                </c:pt>
                <c:pt idx="3">
                  <c:v>8.927408987279879</c:v>
                </c:pt>
                <c:pt idx="4">
                  <c:v>7.6623806275073498</c:v>
                </c:pt>
                <c:pt idx="5">
                  <c:v>12.627786513315744</c:v>
                </c:pt>
                <c:pt idx="6">
                  <c:v>21.153371366880492</c:v>
                </c:pt>
                <c:pt idx="7">
                  <c:v>23.131199657107761</c:v>
                </c:pt>
                <c:pt idx="8">
                  <c:v>22.567917983427161</c:v>
                </c:pt>
                <c:pt idx="9">
                  <c:v>19.013793793917582</c:v>
                </c:pt>
                <c:pt idx="10">
                  <c:v>10.525096302963897</c:v>
                </c:pt>
                <c:pt idx="11">
                  <c:v>11.88610279178466</c:v>
                </c:pt>
                <c:pt idx="12">
                  <c:v>12.917328996464114</c:v>
                </c:pt>
                <c:pt idx="13">
                  <c:v>23.766392552325353</c:v>
                </c:pt>
                <c:pt idx="14">
                  <c:v>20.571416045618999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E3-43EF-93C1-38545D2FB0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7738656"/>
        <c:axId val="547738984"/>
      </c:lineChart>
      <c:catAx>
        <c:axId val="5477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38984"/>
        <c:crosses val="autoZero"/>
        <c:auto val="1"/>
        <c:lblAlgn val="ctr"/>
        <c:lblOffset val="100"/>
        <c:tickMarkSkip val="1"/>
        <c:noMultiLvlLbl val="0"/>
      </c:catAx>
      <c:valAx>
        <c:axId val="547738984"/>
        <c:scaling>
          <c:logBase val="10"/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layout>
            <c:manualLayout>
              <c:xMode val="edge"/>
              <c:yMode val="edge"/>
              <c:x val="8.746060175954401E-2"/>
              <c:y val="0.36790304621013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3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094262895249684"/>
          <c:y val="7.8535353535353541E-2"/>
          <c:w val="0.65090495452626107"/>
          <c:h val="6.1465441013281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Original vs Loop Interchange (convolution_2D)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Original vs Loop Interchange (convolution_2D) (-O0)</a:t>
          </a:r>
        </a:p>
      </cx:txPr>
    </cx:title>
    <cx:plotArea>
      <cx:plotAreaRegion>
        <cx:series layoutId="boxWhisker" uniqueId="{9C24D8CB-EEAA-4951-B651-1AAD62E1CD28}">
          <cx:tx>
            <cx:txData>
              <cx:f>_xlchart.v1.0</cx:f>
              <cx:v>Original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9A2A0A-C560-4246-8CC8-75E68B180B74}">
          <cx:tx>
            <cx:txData>
              <cx:f>_xlchart.v1.2</cx:f>
              <cx:v>Loop interchange (convolution_2D)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1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.5" min="2.7000000000000002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  <cx:data id="1">
      <cx:numDim type="val">
        <cx:f>_xlchart.v1.49</cx:f>
      </cx:numDim>
    </cx:data>
  </cx:chartData>
  <cx:chart>
    <cx:title pos="t" align="ctr" overlay="0">
      <cx:tx>
        <cx:txData>
          <cx:v>Original vs Loop Interchange (Sobel)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Original vs Loop Interchange (Sobel) (-O0)</a:t>
          </a:r>
        </a:p>
      </cx:txPr>
    </cx:title>
    <cx:plotArea>
      <cx:plotAreaRegion>
        <cx:series layoutId="boxWhisker" uniqueId="{BEAE87E2-2D01-4848-AAD9-F1FD66F93C86}">
          <cx:tx>
            <cx:txData>
              <cx:f>_xlchart.v1.46</cx:f>
              <cx:v>Original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71AA5E1-76C0-49EC-B55E-A9CB2313C92A}">
          <cx:tx>
            <cx:txData>
              <cx:f>_xlchart.v1.48</cx:f>
              <cx:v>Loop interchange (Sobel)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.2999999999999998" min="2.2000000000000002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_xlchart.v1.32</cx:f>
      </cx:numDim>
    </cx:data>
  </cx:chartData>
  <cx:chart>
    <cx:title pos="t" align="ctr" overlay="0">
      <cx:tx>
        <cx:txData>
          <cx:v>Loop Interchange (Sobel) vs Loop Interchange (conv2D + sobel)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Interchange (Sobel) vs Loop Interchange (conv2D + sobel) (-O0)</a:t>
          </a:r>
        </a:p>
      </cx:txPr>
    </cx:title>
    <cx:plotArea>
      <cx:plotAreaRegion>
        <cx:series layoutId="boxWhisker" uniqueId="{BACFDEAD-9D54-4BA4-AFB5-43F294E239C4}" formatIdx="0">
          <cx:tx>
            <cx:txData>
              <cx:f>_xlchart.v1.27</cx:f>
              <cx:v>Loop interchange (Sobel)</cx:v>
            </cx:txData>
          </cx:tx>
          <cx:spPr>
            <a:solidFill>
              <a:srgbClr val="B4C6E7"/>
            </a:solidFill>
          </cx:spPr>
          <cx:dataLabels pos="t">
            <cx:visibility seriesName="0" categoryName="0" value="1"/>
            <cx:separator>, </cx:separator>
            <cx:dataLabelHidden idx="0"/>
            <cx:dataLabelHidden idx="24"/>
            <cx:dataLabelHidden idx="25"/>
            <cx:dataLabelHidden idx="27"/>
            <cx:dataLabelHidden idx="28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4EF5553-30F3-4901-B879-97731F1508CB}" formatIdx="1">
          <cx:tx>
            <cx:txData>
              <cx:f>_xlchart.v1.31</cx:f>
              <cx:v>Loop interchange (conv2D + sobel)</cx:v>
            </cx:txData>
          </cx:tx>
          <cx:spPr>
            <a:solidFill>
              <a:srgbClr val="F8CBAD"/>
            </a:solidFill>
          </cx:spPr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separator>, </cx:separator>
            <cx:dataLabelHidden idx="0"/>
            <cx:dataLabelHidden idx="24"/>
            <cx:dataLabelHidden idx="25"/>
            <cx:dataLabelHidden idx="27"/>
            <cx:dataLabelHidden idx="28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.6000000000000001" min="2.1000000000000001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</cx:chartData>
  <cx:chart>
    <cx:title pos="t" align="ctr" overlay="0">
      <cx:tx>
        <cx:txData>
          <cx:v>Loop Unroll (convolution_2D) vs Loop Fusion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Unroll (convolution_2D) vs Loop Fusion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_xlchart.v1.50</cx:f>
              <cx:v>Loop Unroll (convolution_2D)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_xlchart.v1.52</cx:f>
              <cx:v>Loop Fusion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.95" min="1.7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Loop Fusion vs Function Inlining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Fusion vs Function Inlining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_xlchart.v1.20</cx:f>
              <cx:v>Loop Fusion</cx:v>
            </cx:txData>
          </cx:tx>
          <cx:spPr>
            <a:solidFill>
              <a:srgbClr val="B4C6E7"/>
            </a:solidFill>
            <a:effectLst/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_xlchart.v1.22</cx:f>
              <cx:v>Function inlining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95" min="1.3999999999999999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>
      <cx:spPr>
        <a:effectLst/>
      </cx:sp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</cx:chartData>
  <cx:chart>
    <cx:title pos="t" align="ctr" overlay="0">
      <cx:tx>
        <cx:txData>
          <cx:v>Function Inlining vs Stength Reduction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Function Inlining vs Stength Reduction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_xlchart.v1.54</cx:f>
              <cx:v>Function inlining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separator>, </cx:separator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_xlchart.v1.56</cx:f>
              <cx:v>Strength Reduction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separator>, </cx:separator>
            <cx:dataLabelHidden idx="24"/>
            <cx:dataLabelHidden idx="25"/>
            <cx:dataLabelHidden idx="26"/>
            <cx:dataLabelHidden idx="27"/>
            <cx:dataLabelHidden idx="28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.6000000000000001" min="0.47999999999999998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_xlchart.v1.37</cx:f>
      </cx:numDim>
    </cx:data>
  </cx:chartData>
  <cx:chart>
    <cx:title pos="t" align="ctr" overlay="0">
      <cx:tx>
        <cx:txData>
          <cx:v>Stength Reduction vs Loop Invariant Code Motion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Stength Reduction vs Loop Invariant Code Motion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_xlchart.v1.34</cx:f>
              <cx:v>Strength Reduction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_xlchart.v1.36</cx:f>
              <cx:v>Loop Invariant Code Motion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59999999999999998" min="0.47999999999999998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_xlchart.v1.61</cx:f>
      </cx:numDim>
    </cx:data>
  </cx:chartData>
  <cx:chart>
    <cx:title pos="t" align="ctr" overlay="0">
      <cx:tx>
        <cx:txData>
          <cx:v>Loop Invariant Code Motion vs Subexpression Elimination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Invariant Code Motion vs Subexpression Elimination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_xlchart.v1.58</cx:f>
              <cx:v>Loop Invariant Code Motion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_xlchart.v1.60</cx:f>
              <cx:v>Subexpression Elimination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1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57999999999999996" min="0.46000000000000002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</cx:chartData>
  <cx:chart>
    <cx:title pos="t" align="ctr" overlay="0">
      <cx:tx>
        <cx:txData>
          <cx:v>Subexpression Elimination vs Single Loop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Subexpression Elimination vs Single Loop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_xlchart.v1.42</cx:f>
              <cx:v>Subexpression Elimination</cx:v>
            </cx:txData>
          </cx:tx>
          <cx:spPr>
            <a:solidFill>
              <a:srgbClr val="B4C6E7"/>
            </a:solidFill>
          </cx:spPr>
          <cx:dataLabels pos="t">
            <cx:visibility seriesName="0" categoryName="0" value="1"/>
            <cx:separator>, </cx:separator>
            <cx:dataLabelHidden idx="0"/>
            <cx:dataLabelHidden idx="1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_xlchart.v1.44</cx:f>
              <cx:v>Single Loop</cx:v>
            </cx:txData>
          </cx:tx>
          <cx:spPr>
            <a:solidFill>
              <a:srgbClr val="F8CBAD"/>
            </a:solidFill>
          </cx:spPr>
          <cx:dataLabels pos="t">
            <cx:visibility seriesName="0" categoryName="0" value="1"/>
            <cx:separator>, </cx:separator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57999999999999996" min="0.34999999999999998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  <cx:data id="1">
      <cx:numDim type="val">
        <cx:f>_xlchart.v1.69</cx:f>
      </cx:numDim>
    </cx:data>
  </cx:chartData>
  <cx:chart>
    <cx:title pos="t" align="ctr" overlay="0">
      <cx:tx>
        <cx:txData>
          <cx:v>Single Loop vs Loop Unroll (factor = 2)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Single Loop vs Loop Unroll (factor = 2)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_xlchart.v1.66</cx:f>
              <cx:v>Single Loop</cx:v>
            </cx:txData>
          </cx:tx>
          <cx:spPr>
            <a:solidFill>
              <a:srgbClr val="B4C6E7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_xlchart.v1.68</cx:f>
              <cx:v>Loop Unroll (factor 2)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46000000000000002" min="0.32000000000000001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Loop Unroll (factor 8) vs Compiler Help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Unroll (factor 8) vs Compiler Help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_xlchart.v1.8</cx:f>
              <cx:v>Loop Unroll (factor 8)</cx:v>
            </cx:txData>
          </cx:tx>
          <cx:spPr>
            <a:solidFill>
              <a:srgbClr val="B4C6E7"/>
            </a:solidFill>
          </cx:spPr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separator>, </cx:separator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_xlchart.v1.10</cx:f>
              <cx:v>Compiler help</cx:v>
            </cx:txData>
          </cx:tx>
          <cx:spPr>
            <a:solidFill>
              <a:srgbClr val="F8CBAD"/>
            </a:solidFill>
          </cx:spPr>
          <cx:dataLabels pos="t">
            <cx:visibility seriesName="0" categoryName="0" value="1"/>
            <cx:separator>, </cx:separator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40999999999999998" min="0.32000000000000001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Compiler Help vs Square Root Lookup Table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Compiler Help vs Square Root Lookup Table (-O0)</a:t>
          </a:r>
        </a:p>
      </cx:txPr>
    </cx:title>
    <cx:plotArea>
      <cx:plotAreaRegion>
        <cx:series layoutId="boxWhisker" uniqueId="{B918CF86-FC56-4431-B75B-B92194D37B34}">
          <cx:tx>
            <cx:txData>
              <cx:f>_xlchart.v1.4</cx:f>
              <cx:v>Compiler help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E7BE5-668A-452D-9CB2-043A807CF793}">
          <cx:tx>
            <cx:txData>
              <cx:f>_xlchart.v1.6</cx:f>
              <cx:v>Square Root Lookup Table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0000000000000002" min="0.2800000000000000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</cx:chartData>
  <cx:chart>
    <cx:title pos="t" align="ctr" overlay="0">
      <cx:tx>
        <cx:txData>
          <cx:v>Single Loop vs Loop Unroll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Single Loop vs Loop Unroll (-O0)</a:t>
          </a:r>
        </a:p>
      </cx:txPr>
    </cx:title>
    <cx:plotArea>
      <cx:plotAreaRegion>
        <cx:series layoutId="boxWhisker" uniqueId="{1C6C332B-81AB-48D0-A5C9-C726CEC9FE91}">
          <cx:tx>
            <cx:txData>
              <cx:f>_xlchart.v1.12</cx:f>
              <cx:v>Single Loop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5DAFA1A-ED7E-489A-A44D-753CDF5D5848}">
          <cx:tx>
            <cx:txData>
              <cx:f>_xlchart.v1.14</cx:f>
              <cx:v>Loop Unroll (factor 2)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9F56C85-5D19-4DDC-87C0-DB79E5B31875}">
          <cx:tx>
            <cx:txData>
              <cx:f>_xlchart.v1.16</cx:f>
              <cx:v>Loop Unroll (factor 4)</cx:v>
            </cx:txData>
          </cx:tx>
          <cx:spPr>
            <a:solidFill>
              <a:srgbClr val="FFE699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727A82E-A9C4-4B11-83E2-A6D34DA1BFA4}">
          <cx:tx>
            <cx:txData>
              <cx:f>_xlchart.v1.18</cx:f>
              <cx:v>Loop Unroll (factor 8)</cx:v>
            </cx:txData>
          </cx:tx>
          <cx:spPr>
            <a:solidFill>
              <a:srgbClr val="C6E0B4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46000000000000002" min="0.32000000000000001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  <cx:data id="1">
      <cx:numDim type="val">
        <cx:f>_xlchart.v1.99</cx:f>
      </cx:numDim>
    </cx:data>
  </cx:chartData>
  <cx:chart>
    <cx:title pos="t" align="ctr" overlay="0">
      <cx:tx>
        <cx:txData>
          <cx:v>Loop interchange (convolution_2D) vs Loop interchange (Sobel)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interchange (convolution_2D) vs Loop interchange (Sobel) (-O0)</a:t>
          </a:r>
        </a:p>
      </cx:txPr>
    </cx:title>
    <cx:plotArea>
      <cx:plotAreaRegion>
        <cx:series layoutId="boxWhisker" uniqueId="{EC164205-332C-427C-8C3C-32EA63FB2D9B}">
          <cx:tx>
            <cx:txData>
              <cx:f>_xlchart.v1.96</cx:f>
              <cx:v>Loop interchange (convolution_2D)</cx:v>
            </cx:txData>
          </cx:tx>
          <cx:spPr>
            <a:solidFill>
              <a:srgbClr val="B4C6E7"/>
            </a:solidFill>
            <a:effectLst/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separator>, </cx:separator>
            <cx:dataLabelHidden idx="0"/>
            <cx:dataLabelHidden idx="1"/>
            <cx:dataLabelHidden idx="2"/>
            <cx:dataLabelHidden idx="3"/>
            <cx:dataLabelHidden idx="7"/>
            <cx:dataLabelHidden idx="11"/>
            <cx:dataLabelHidden idx="17"/>
            <cx:dataLabelHidden idx="18"/>
            <cx:dataLabelHidden idx="19"/>
            <cx:dataLabelHidden idx="21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151ACA04-DB20-466D-B6E8-CEBE7A5EF7B4}">
          <cx:tx>
            <cx:txData>
              <cx:f>_xlchart.v1.98</cx:f>
              <cx:v>Loop interchange (Sobel)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separator>, </cx:separator>
            <cx:dataLabelHidden idx="0"/>
            <cx:dataLabelHidden idx="1"/>
            <cx:dataLabelHidden idx="2"/>
            <cx:dataLabelHidden idx="5"/>
            <cx:dataLabelHidden idx="8"/>
            <cx:dataLabelHidden idx="14"/>
            <cx:dataLabelHidden idx="15"/>
            <cx:dataLabelHidden idx="16"/>
            <cx:dataLabelHidden idx="21"/>
            <cx:dataLabelHidden idx="23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.5" min="2.1000000000000001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>
      <cx:spPr>
        <a:effectLst>
          <a:outerShdw blurRad="50800" dist="50800" dir="5400000" algn="ctr" rotWithShape="0">
            <a:schemeClr val="bg1">
              <a:alpha val="0"/>
            </a:schemeClr>
          </a:outerShd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Arial"/>
            <a:cs typeface="Arial"/>
          </a:endParaRPr>
        </a:p>
      </cx:txPr>
    </cx:legend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_xlchart.v1.79</cx:f>
      </cx:numDim>
    </cx:data>
    <cx:data id="1">
      <cx:numDim type="val">
        <cx:f>_xlchart.v1.81</cx:f>
      </cx:numDim>
    </cx:data>
  </cx:chartData>
  <cx:chart>
    <cx:title pos="t" align="ctr" overlay="0">
      <cx:tx>
        <cx:txData>
          <cx:v>Loop interchange (conv2D + sobel) vs Loop Unroll (convolution_2D)(-O0)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interchange (conv2D + sobel) vs Loop Unroll (convolution_2D)(-O0)</a:t>
          </a:r>
        </a:p>
      </cx:txPr>
    </cx:title>
    <cx:plotArea>
      <cx:plotAreaRegion>
        <cx:series layoutId="boxWhisker" uniqueId="{5CF56796-6510-4B00-A1AC-551885619046}">
          <cx:tx>
            <cx:txData>
              <cx:f>_xlchart.v1.78</cx:f>
              <cx:v>Loop interchange (conv2D + sobel)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1"/>
            <cx:dataLabelHidden idx="4"/>
            <cx:dataLabelHidden idx="8"/>
            <cx:dataLabelHidden idx="15"/>
            <cx:dataLabelHidden idx="23"/>
            <cx:dataLabelHidden idx="24"/>
            <cx:dataLabelHidden idx="25"/>
            <cx:dataLabelHidden idx="26"/>
            <cx:dataLabelHidden idx="27"/>
            <cx:dataLabelHidden idx="28"/>
          </cx:dataLabels>
          <cx:dataId val="0"/>
          <cx:layoutPr>
            <cx:statistics quartileMethod="exclusive"/>
          </cx:layoutPr>
        </cx:series>
        <cx:series layoutId="boxWhisker" uniqueId="{0D628C85-F8CE-4278-96E6-A1D1C3FE931A}">
          <cx:tx>
            <cx:txData>
              <cx:f>_xlchart.v1.80</cx:f>
              <cx:v>Loop Unroll (convolution_2D)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1"/>
            <cx:dataLabelHidden idx="8"/>
            <cx:dataLabelHidden idx="14"/>
            <cx:dataLabelHidden idx="20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in="1.6500000000000001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_xlchart.v1.119</cx:f>
      </cx:numDim>
    </cx:data>
    <cx:data id="1">
      <cx:numDim type="val">
        <cx:f>_xlchart.v1.121</cx:f>
      </cx:numDim>
    </cx:data>
  </cx:chartData>
  <cx:chart>
    <cx:title pos="t" align="ctr" overlay="0">
      <cx:tx>
        <cx:txData>
          <cx:v>Loop Invariant Code Motion vs Single Loop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Invariant Code Motion vs Single Loop (-O0)</a:t>
          </a:r>
        </a:p>
      </cx:txPr>
    </cx:title>
    <cx:plotArea>
      <cx:plotAreaRegion>
        <cx:series layoutId="boxWhisker" uniqueId="{944DF64D-CFCB-4021-B2E7-C00C4F34E42A}">
          <cx:tx>
            <cx:txData>
              <cx:f>_xlchart.v1.118</cx:f>
              <cx:v>Loop Invariant Code Motion</cx:v>
            </cx:txData>
          </cx:tx>
          <cx:spPr>
            <a:solidFill>
              <a:srgbClr val="B4C6E7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5"/>
            <cx:dataLabelHidden idx="7"/>
            <cx:dataLabelHidden idx="8"/>
            <cx:dataLabelHidden idx="9"/>
            <cx:dataLabelHidden idx="13"/>
            <cx:dataLabelHidden idx="17"/>
            <cx:dataLabelHidden idx="18"/>
            <cx:dataLabelHidden idx="21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5282F050-DC8B-4204-9281-6B00018E05AB}">
          <cx:tx>
            <cx:txData>
              <cx:f>_xlchart.v1.120</cx:f>
              <cx:v>Single Loop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2"/>
            <cx:dataLabelHidden idx="4"/>
            <cx:dataLabelHidden idx="5"/>
            <cx:dataLabelHidden idx="8"/>
            <cx:dataLabelHidden idx="9"/>
            <cx:dataLabelHidden idx="10"/>
            <cx:dataLabelHidden idx="11"/>
            <cx:dataLabelHidden idx="14"/>
            <cx:dataLabelHidden idx="15"/>
            <cx:dataLabelHidden idx="16"/>
            <cx:dataLabelHidden idx="17"/>
            <cx:dataLabelHidden idx="18"/>
            <cx:dataLabelHidden idx="19"/>
            <cx:dataLabelHidden idx="21"/>
            <cx:dataLabelHidden idx="22"/>
            <cx:dataLabelHidden idx="23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ax="0.58000000000000007" min="0.3500000000000000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_xlchart.v1.113</cx:f>
      </cx:numDim>
    </cx:data>
    <cx:data id="1">
      <cx:numDim type="val">
        <cx:f>_xlchart.v1.115</cx:f>
      </cx:numDim>
    </cx:data>
  </cx:chartData>
  <cx:chart>
    <cx:title pos="t" align="ctr" overlay="0">
      <cx:tx>
        <cx:txData>
          <cx:v>Loop Unroll (factor 8) vs Compiler help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Unroll (factor 8) vs Compiler help (-O0)</a:t>
          </a:r>
        </a:p>
      </cx:txPr>
    </cx:title>
    <cx:plotArea>
      <cx:plotAreaRegion>
        <cx:series layoutId="boxWhisker" uniqueId="{00000000-6D3E-4271-9B40-3CAFED04A72E}" formatIdx="1">
          <cx:tx>
            <cx:txData>
              <cx:f>_xlchart.v1.112</cx:f>
              <cx:v>Loop Unroll (factor 8)</cx:v>
            </cx:txData>
          </cx:tx>
          <cx:spPr>
            <a:solidFill>
              <a:srgbClr val="B4C6E7"/>
            </a:solidFill>
            <a:ln>
              <a:solidFill>
                <a:srgbClr val="356AC3"/>
              </a:solidFill>
            </a:ln>
          </cx:spPr>
          <cx:dataLabels pos="r">
            <cx:visibility seriesName="0" categoryName="0" value="1"/>
            <cx:dataLabelHidden idx="0"/>
            <cx:dataLabelHidden idx="1"/>
            <cx:dataLabelHidden idx="3"/>
            <cx:dataLabelHidden idx="4"/>
            <cx:dataLabelHidden idx="7"/>
            <cx:dataLabelHidden idx="9"/>
            <cx:dataLabelHidden idx="13"/>
            <cx:dataLabelHidden idx="18"/>
            <cx:dataLabelHidden idx="20"/>
            <cx:dataLabelHidden idx="22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00000001-6D3E-4271-9B40-3CAFED04A72E}">
          <cx:tx>
            <cx:txData>
              <cx:f>_xlchart.v1.114</cx:f>
              <cx:v>Compiler help</cx:v>
            </cx:txData>
          </cx:tx>
          <cx:spPr>
            <a:solidFill>
              <a:srgbClr val="F8CBAD"/>
            </a:solidFill>
            <a:ln>
              <a:solidFill>
                <a:srgbClr val="BB362A"/>
              </a:solidFill>
            </a:ln>
          </cx:spPr>
          <cx:dataLabels pos="r">
            <cx:visibility seriesName="0" categoryName="0" value="1"/>
            <cx:dataLabelHidden idx="0"/>
            <cx:dataLabelHidden idx="1"/>
            <cx:dataLabelHidden idx="2"/>
            <cx:dataLabelHidden idx="3"/>
            <cx:dataLabelHidden idx="5"/>
            <cx:dataLabelHidden idx="6"/>
            <cx:dataLabelHidden idx="9"/>
            <cx:dataLabelHidden idx="13"/>
            <cx:dataLabelHidden idx="15"/>
            <cx:dataLabelHidden idx="18"/>
            <cx:dataLabelHidden idx="20"/>
            <cx:dataLabelHidden idx="22"/>
            <cx:dataLabelHidden idx="24"/>
            <cx:dataLabelHidden idx="25"/>
            <cx:dataLabelHidden idx="26"/>
            <cx:dataLabelHidden idx="27"/>
            <cx:dataLabelHidden idx="28"/>
          </cx:dataLabels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40000000000000002" min="0.32000000000000006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  <cx:data id="1">
      <cx:numDim type="val">
        <cx:f>_xlchart.v1.107</cx:f>
      </cx:numDim>
    </cx:data>
    <cx:data id="2">
      <cx:numDim type="val">
        <cx:f>_xlchart.v1.109</cx:f>
      </cx:numDim>
    </cx:data>
    <cx:data id="3">
      <cx:numDim type="val">
        <cx:f>_xlchart.v1.111</cx:f>
      </cx:numDim>
    </cx:data>
  </cx:chartData>
  <cx:chart>
    <cx:title pos="t" align="ctr" overlay="0">
      <cx:tx>
        <cx:txData>
          <cx:v>Single Loop vs Loop Unroll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Single Loop vs Loop Unroll (-O0)</a:t>
          </a:r>
        </a:p>
      </cx:txPr>
    </cx:title>
    <cx:plotArea>
      <cx:plotAreaRegion>
        <cx:series layoutId="boxWhisker" uniqueId="{1C6C332B-81AB-48D0-A5C9-C726CEC9FE91}">
          <cx:tx>
            <cx:txData>
              <cx:f>_xlchart.v1.104</cx:f>
              <cx:v>Single Loop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5DAFA1A-ED7E-489A-A44D-753CDF5D5848}">
          <cx:tx>
            <cx:txData>
              <cx:f>_xlchart.v1.106</cx:f>
              <cx:v>Loop Unroll (factor 2)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9F56C85-5D19-4DDC-87C0-DB79E5B31875}">
          <cx:tx>
            <cx:txData>
              <cx:f>_xlchart.v1.108</cx:f>
              <cx:v>Loop Unroll (factor 4)</cx:v>
            </cx:txData>
          </cx:tx>
          <cx:spPr>
            <a:solidFill>
              <a:srgbClr val="FFE699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727A82E-A9C4-4B11-83E2-A6D34DA1BFA4}">
          <cx:tx>
            <cx:txData>
              <cx:f>_xlchart.v1.110</cx:f>
              <cx:v>Loop Unroll (factor 8)</cx:v>
            </cx:txData>
          </cx:tx>
          <cx:spPr>
            <a:solidFill>
              <a:srgbClr val="C6E0B4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46000000000000002" min="0.32000000000000001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_xlchart.v1.180</cx:f>
      </cx:numDim>
    </cx:data>
    <cx:data id="1">
      <cx:numDim type="val">
        <cx:f>_xlchart.v1.182</cx:f>
      </cx:numDim>
    </cx:data>
  </cx:chartData>
  <cx:chart>
    <cx:title pos="t" align="ctr" overlay="0">
      <cx:tx>
        <cx:txData>
          <cx:v>Loop Interchange (Sobel) vs Loop interchange (conv2D + sobel) (-fast)</cx:v>
        </cx:txData>
      </cx:tx>
    </cx:title>
    <cx:plotArea>
      <cx:plotAreaRegion>
        <cx:series layoutId="boxWhisker" uniqueId="{B54AA64A-475E-4AC8-82B4-A0BF6ECCFEBD}">
          <cx:tx>
            <cx:txData>
              <cx:f>_xlchart.v1.179</cx:f>
              <cx:v>Loop interchange (Sobel)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1"/>
            <cx:dataLabelHidden idx="3"/>
            <cx:dataLabelHidden idx="5"/>
            <cx:dataLabelHidden idx="6"/>
            <cx:dataLabelHidden idx="7"/>
            <cx:dataLabelHidden idx="9"/>
            <cx:dataLabelHidden idx="13"/>
            <cx:dataLabelHidden idx="14"/>
            <cx:dataLabelHidden idx="16"/>
            <cx:dataLabelHidden idx="17"/>
            <cx:dataLabelHidden idx="19"/>
            <cx:dataLabelHidden idx="21"/>
            <cx:dataLabelHidden idx="22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DBDA0A31-ABCD-4F79-A180-57E132BD26FD}">
          <cx:tx>
            <cx:txData>
              <cx:f>_xlchart.v1.181</cx:f>
              <cx:v>Loop interchange (conv2D + sobel)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3"/>
            <cx:dataLabelHidden idx="8"/>
            <cx:dataLabelHidden idx="11"/>
            <cx:dataLabelHidden idx="13"/>
            <cx:dataLabelHidden idx="14"/>
            <cx:dataLabelHidden idx="15"/>
            <cx:dataLabelHidden idx="16"/>
            <cx:dataLabelHidden idx="18"/>
            <cx:dataLabelHidden idx="21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in="0.05000000000000000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_xlchart.v1.184</cx:f>
      </cx:numDim>
    </cx:data>
    <cx:data id="1">
      <cx:numDim type="val">
        <cx:f>_xlchart.v1.186</cx:f>
      </cx:numDim>
    </cx:data>
  </cx:chartData>
  <cx:chart>
    <cx:title pos="t" align="ctr" overlay="0">
      <cx:tx>
        <cx:txData>
          <cx:v>Loop interchange (conv2D + sobel) vs Loop Unroll (convolution_2D)(-fast)</cx:v>
        </cx:txData>
      </cx:tx>
    </cx:title>
    <cx:plotArea>
      <cx:plotAreaRegion>
        <cx:series layoutId="boxWhisker" uniqueId="{1B460CB6-9148-4E33-A484-E45C5942F5DA}">
          <cx:tx>
            <cx:txData>
              <cx:f>_xlchart.v1.183</cx:f>
              <cx:v>Loop interchange (conv2D + sobel)</cx:v>
            </cx:txData>
          </cx:tx>
          <cx:spPr>
            <a:solidFill>
              <a:srgbClr val="B4C6E7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3"/>
            <cx:dataLabelHidden idx="8"/>
            <cx:dataLabelHidden idx="11"/>
            <cx:dataLabelHidden idx="13"/>
            <cx:dataLabelHidden idx="14"/>
            <cx:dataLabelHidden idx="15"/>
            <cx:dataLabelHidden idx="16"/>
            <cx:dataLabelHidden idx="18"/>
            <cx:dataLabelHidden idx="21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58620C4D-308B-4C23-8018-C948349F7B5F}">
          <cx:tx>
            <cx:txData>
              <cx:f>_xlchart.v1.185</cx:f>
              <cx:v>Loop Unroll (convolution_2D)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4"/>
            <cx:dataLabelHidden idx="9"/>
            <cx:dataLabelHidden idx="11"/>
            <cx:dataLabelHidden idx="12"/>
            <cx:dataLabelHidden idx="13"/>
            <cx:dataLabelHidden idx="16"/>
            <cx:dataLabelHidden idx="17"/>
            <cx:dataLabelHidden idx="19"/>
            <cx:dataLabelHidden idx="22"/>
            <cx:dataLabelHidden idx="24"/>
            <cx:dataLabelHidden idx="25"/>
            <cx:dataLabelHidden idx="26"/>
            <cx:dataLabelHidden idx="27"/>
            <cx:dataLabelHidden idx="28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in="0.05000000000000000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_xlchart.v1.188</cx:f>
      </cx:numDim>
    </cx:data>
    <cx:data id="1">
      <cx:numDim type="val">
        <cx:f>_xlchart.v1.190</cx:f>
      </cx:numDim>
    </cx:data>
  </cx:chartData>
  <cx:chart>
    <cx:title pos="t" align="ctr" overlay="0">
      <cx:tx>
        <cx:txData>
          <cx:v>Loop Unroll (convolution_2D) vs Loop Fusion (-fast)</cx:v>
        </cx:txData>
      </cx:tx>
    </cx:title>
    <cx:plotArea>
      <cx:plotAreaRegion>
        <cx:series layoutId="boxWhisker" uniqueId="{BF39F6AA-3568-4317-8F8D-61AC505C638B}">
          <cx:tx>
            <cx:txData>
              <cx:f>_xlchart.v1.187</cx:f>
              <cx:v>Loop Unroll (convolution_2D)</cx:v>
            </cx:txData>
          </cx:tx>
          <cx:spPr>
            <a:solidFill>
              <a:srgbClr val="B4C6E7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8"/>
            <cx:dataLabelHidden idx="9"/>
            <cx:dataLabelHidden idx="11"/>
            <cx:dataLabelHidden idx="13"/>
            <cx:dataLabelHidden idx="16"/>
            <cx:dataLabelHidden idx="17"/>
            <cx:dataLabelHidden idx="19"/>
            <cx:dataLabelHidden idx="22"/>
            <cx:dataLabelHidden idx="24"/>
            <cx:dataLabelHidden idx="25"/>
            <cx:dataLabelHidden idx="26"/>
            <cx:dataLabelHidden idx="27"/>
            <cx:dataLabelHidden idx="28"/>
          </cx:dataLabels>
          <cx:dataId val="0"/>
          <cx:layoutPr>
            <cx:statistics quartileMethod="exclusive"/>
          </cx:layoutPr>
        </cx:series>
        <cx:series layoutId="boxWhisker" uniqueId="{9123F336-A643-4126-B609-1672B68C31A4}">
          <cx:tx>
            <cx:txData>
              <cx:f>_xlchart.v1.189</cx:f>
              <cx:v>Loop Fusion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2"/>
            <cx:dataLabelHidden idx="3"/>
            <cx:dataLabelHidden idx="6"/>
            <cx:dataLabelHidden idx="9"/>
            <cx:dataLabelHidden idx="13"/>
            <cx:dataLabelHidden idx="15"/>
            <cx:dataLabelHidden idx="16"/>
            <cx:dataLabelHidden idx="18"/>
            <cx:dataLabelHidden idx="19"/>
            <cx:dataLabelHidden idx="20"/>
            <cx:dataLabelHidden idx="21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in="0.05000000000000000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_xlchart.v1.128</cx:f>
      </cx:numDim>
    </cx:data>
    <cx:data id="1">
      <cx:numDim type="val">
        <cx:f>_xlchart.v1.130</cx:f>
      </cx:numDim>
    </cx:data>
  </cx:chartData>
  <cx:chart>
    <cx:title pos="t" align="ctr" overlay="0">
      <cx:tx>
        <cx:txData>
          <cx:v>Loop Fusion vs Function Inlining (-fast)</cx:v>
        </cx:txData>
      </cx:tx>
    </cx:title>
    <cx:plotArea>
      <cx:plotAreaRegion>
        <cx:series layoutId="boxWhisker" uniqueId="{8C09A5AF-5111-4E13-B51F-06BC126BD8F9}">
          <cx:tx>
            <cx:txData>
              <cx:f>_xlchart.v1.127</cx:f>
              <cx:v>Loop Fusion</cx:v>
            </cx:txData>
          </cx:tx>
          <cx:spPr>
            <a:solidFill>
              <a:srgbClr val="B4C6E7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2"/>
            <cx:dataLabelHidden idx="4"/>
            <cx:dataLabelHidden idx="6"/>
            <cx:dataLabelHidden idx="11"/>
            <cx:dataLabelHidden idx="15"/>
            <cx:dataLabelHidden idx="17"/>
            <cx:dataLabelHidden idx="19"/>
            <cx:dataLabelHidden idx="21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EF84EA1D-81E1-4C8F-A641-DA2DE5301D13}">
          <cx:tx>
            <cx:txData>
              <cx:f>_xlchart.v1.129</cx:f>
              <cx:v>Function inlining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2"/>
            <cx:dataLabelHidden idx="3"/>
            <cx:dataLabelHidden idx="4"/>
            <cx:dataLabelHidden idx="7"/>
            <cx:dataLabelHidden idx="14"/>
            <cx:dataLabelHidden idx="15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in="0.03500000000000000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_xlchart.v1.158</cx:f>
      </cx:numDim>
    </cx:data>
    <cx:data id="1">
      <cx:numDim type="val">
        <cx:f>_xlchart.v1.160</cx:f>
      </cx:numDim>
    </cx:data>
  </cx:chartData>
  <cx:chart>
    <cx:title pos="t" align="ctr" overlay="0">
      <cx:tx>
        <cx:txData>
          <cx:v>Function Inlining vs Strength Reduction (-fast)</cx:v>
        </cx:txData>
      </cx:tx>
    </cx:title>
    <cx:plotArea>
      <cx:plotAreaRegion>
        <cx:series layoutId="boxWhisker" uniqueId="{A19485EF-5EA3-4C29-8384-79E207B8AC55}">
          <cx:tx>
            <cx:txData>
              <cx:f>_xlchart.v1.157</cx:f>
              <cx:v>Function inlining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1"/>
            <cx:dataLabelHidden idx="2"/>
            <cx:dataLabelHidden idx="3"/>
            <cx:dataLabelHidden idx="4"/>
            <cx:dataLabelHidden idx="6"/>
            <cx:dataLabelHidden idx="10"/>
            <cx:dataLabelHidden idx="14"/>
            <cx:dataLabelHidden idx="15"/>
            <cx:dataLabelHidden idx="19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CBA4BE97-5FD4-408D-87E7-348C47DDDB5F}">
          <cx:tx>
            <cx:txData>
              <cx:f>_xlchart.v1.159</cx:f>
              <cx:v>Strength Reduction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1"/>
            <cx:dataLabelHidden idx="5"/>
            <cx:dataLabelHidden idx="6"/>
            <cx:dataLabelHidden idx="8"/>
            <cx:dataLabelHidden idx="12"/>
            <cx:dataLabelHidden idx="14"/>
            <cx:dataLabelHidden idx="15"/>
            <cx:dataLabelHidden idx="17"/>
            <cx:dataLabelHidden idx="18"/>
            <cx:dataLabelHidden idx="20"/>
            <cx:dataLabelHidden idx="22"/>
            <cx:dataLabelHidden idx="23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ax="0.055" min="0.02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_xlchart.v1.162</cx:f>
      </cx:numDim>
    </cx:data>
    <cx:data id="1">
      <cx:numDim type="val">
        <cx:f>_xlchart.v1.164</cx:f>
      </cx:numDim>
    </cx:data>
  </cx:chartData>
  <cx:chart>
    <cx:title pos="t" align="ctr" overlay="0">
      <cx:tx>
        <cx:txData>
          <cx:v>Loop Invariant Code Motion vs Subexpression Elimination (-fast)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Invariant Code Motion vs Subexpression Elimination (-fast)</a:t>
          </a:r>
        </a:p>
      </cx:txPr>
    </cx:title>
    <cx:plotArea>
      <cx:plotAreaRegion>
        <cx:series layoutId="boxWhisker" uniqueId="{9BE6C6BC-0BFD-4816-97ED-8EB2C6C906A7}">
          <cx:tx>
            <cx:txData>
              <cx:f>_xlchart.v1.161</cx:f>
              <cx:v>Loop Invariant Code Motion</cx:v>
            </cx:txData>
          </cx:tx>
          <cx:spPr>
            <a:solidFill>
              <a:srgbClr val="B4C6E7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3"/>
            <cx:dataLabelHidden idx="5"/>
            <cx:dataLabelHidden idx="9"/>
            <cx:dataLabelHidden idx="11"/>
            <cx:dataLabelHidden idx="12"/>
            <cx:dataLabelHidden idx="13"/>
            <cx:dataLabelHidden idx="15"/>
            <cx:dataLabelHidden idx="16"/>
            <cx:dataLabelHidden idx="18"/>
            <cx:dataLabelHidden idx="21"/>
            <cx:dataLabelHidden idx="23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785285D8-1980-4B55-A07C-04252DEADE30}">
          <cx:tx>
            <cx:txData>
              <cx:f>_xlchart.v1.163</cx:f>
              <cx:v>Subexpression Elimination</cx:v>
            </cx:txData>
          </cx:tx>
          <cx:spPr>
            <a:solidFill>
              <a:srgbClr val="F8CBAD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3"/>
            <cx:dataLabelHidden idx="4"/>
            <cx:dataLabelHidden idx="7"/>
            <cx:dataLabelHidden idx="8"/>
            <cx:dataLabelHidden idx="10"/>
            <cx:dataLabelHidden idx="11"/>
            <cx:dataLabelHidden idx="12"/>
            <cx:dataLabelHidden idx="13"/>
            <cx:dataLabelHidden idx="14"/>
            <cx:dataLabelHidden idx="16"/>
            <cx:dataLabelHidden idx="19"/>
            <cx:dataLabelHidden idx="20"/>
            <cx:dataLabelHidden idx="22"/>
            <cx:dataLabelHidden idx="23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ax="0.029000000000000001" min="0.02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_xlchart.v1.144</cx:f>
      </cx:numDim>
    </cx:data>
    <cx:data id="1">
      <cx:numDim type="val">
        <cx:f>_xlchart.v1.146</cx:f>
      </cx:numDim>
    </cx:data>
  </cx:chartData>
  <cx:chart>
    <cx:title pos="t" align="ctr" overlay="0">
      <cx:tx>
        <cx:txData>
          <cx:v>Strength Reduction vs Loop Invariant Code Motion (-fast)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Strength Reduction vs Loop Invariant Code Motion (-fast)</a:t>
          </a:r>
        </a:p>
      </cx:txPr>
    </cx:title>
    <cx:plotArea>
      <cx:plotAreaRegion>
        <cx:series layoutId="boxWhisker" uniqueId="{193617DE-114C-4027-8505-3BC8C828BC1B}">
          <cx:tx>
            <cx:txData>
              <cx:f>_xlchart.v1.143</cx:f>
              <cx:v>Strength Reduction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1"/>
            <cx:dataLabelHidden idx="5"/>
            <cx:dataLabelHidden idx="6"/>
            <cx:dataLabelHidden idx="8"/>
            <cx:dataLabelHidden idx="11"/>
            <cx:dataLabelHidden idx="12"/>
            <cx:dataLabelHidden idx="14"/>
            <cx:dataLabelHidden idx="15"/>
            <cx:dataLabelHidden idx="17"/>
            <cx:dataLabelHidden idx="18"/>
            <cx:dataLabelHidden idx="20"/>
            <cx:dataLabelHidden idx="22"/>
            <cx:dataLabelHidden idx="23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E91304C9-BB9A-4F58-ACE7-3FBF99A389C7}">
          <cx:tx>
            <cx:txData>
              <cx:f>_xlchart.v1.145</cx:f>
              <cx:v>Loop Invariant Code Motion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1"/>
            <cx:dataLabelHidden idx="5"/>
            <cx:dataLabelHidden idx="11"/>
            <cx:dataLabelHidden idx="12"/>
            <cx:dataLabelHidden idx="13"/>
            <cx:dataLabelHidden idx="15"/>
            <cx:dataLabelHidden idx="16"/>
            <cx:dataLabelHidden idx="19"/>
            <cx:dataLabelHidden idx="21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ax="0.035999999999999997" min="0.021999999999999999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_xlchart.v1.152</cx:f>
      </cx:numDim>
    </cx:data>
    <cx:data id="1">
      <cx:numDim type="val">
        <cx:f>_xlchart.v1.156</cx:f>
      </cx:numDim>
    </cx:data>
  </cx:chartData>
  <cx:chart>
    <cx:title pos="t" align="ctr" overlay="0">
      <cx:tx>
        <cx:txData>
          <cx:v>Loop Invariant Code Motion vs Single Loop (-fast)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Invariant Code Motion vs Single Loop (-fast)</a:t>
          </a:r>
        </a:p>
      </cx:txPr>
    </cx:title>
    <cx:plotArea>
      <cx:plotAreaRegion>
        <cx:series layoutId="boxWhisker" uniqueId="{944DF64D-CFCB-4021-B2E7-C00C4F34E42A}">
          <cx:tx>
            <cx:txData>
              <cx:f>_xlchart.v1.151</cx:f>
              <cx:v>Loop Invariant Code Motion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1"/>
            <cx:dataLabelHidden idx="5"/>
            <cx:dataLabelHidden idx="11"/>
            <cx:dataLabelHidden idx="12"/>
            <cx:dataLabelHidden idx="13"/>
            <cx:dataLabelHidden idx="15"/>
            <cx:dataLabelHidden idx="16"/>
            <cx:dataLabelHidden idx="18"/>
            <cx:dataLabelHidden idx="21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5282F050-DC8B-4204-9281-6B00018E05AB}">
          <cx:tx>
            <cx:txData>
              <cx:f>_xlchart.v1.155</cx:f>
              <cx:v>Single Loop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1"/>
            <cx:dataLabelHidden idx="7"/>
            <cx:dataLabelHidden idx="8"/>
            <cx:dataLabelHidden idx="9"/>
            <cx:dataLabelHidden idx="10"/>
            <cx:dataLabelHidden idx="11"/>
            <cx:dataLabelHidden idx="13"/>
            <cx:dataLabelHidden idx="14"/>
            <cx:dataLabelHidden idx="17"/>
            <cx:dataLabelHidden idx="20"/>
            <cx:dataLabelHidden idx="21"/>
            <cx:dataLabelHidden idx="23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ax="0.035000000000000003" min="0.02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_xlchart.v1.172</cx:f>
      </cx:numDim>
    </cx:data>
    <cx:data id="1">
      <cx:numDim type="val">
        <cx:f>_xlchart.v1.174</cx:f>
      </cx:numDim>
    </cx:data>
    <cx:data id="2">
      <cx:numDim type="val">
        <cx:f>_xlchart.v1.176</cx:f>
      </cx:numDim>
    </cx:data>
    <cx:data id="3">
      <cx:numDim type="val">
        <cx:f>_xlchart.v1.178</cx:f>
      </cx:numDim>
    </cx:data>
  </cx:chartData>
  <cx:chart>
    <cx:title pos="t" align="ctr" overlay="0">
      <cx:tx>
        <cx:txData>
          <cx:v>Single Loop vs Loop Unroll (-fast)</cx:v>
        </cx:txData>
      </cx:tx>
    </cx:title>
    <cx:plotArea>
      <cx:plotAreaRegion>
        <cx:series layoutId="boxWhisker" uniqueId="{C95E9051-E7F6-4B3E-9C07-CED2E9A45738}">
          <cx:tx>
            <cx:txData>
              <cx:f>_xlchart.v1.171</cx:f>
              <cx:v>Single Loop</cx:v>
            </cx:txData>
          </cx:tx>
          <cx:spPr>
            <a:solidFill>
              <a:srgbClr val="B4C6E7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8"/>
            <cx:dataLabelHidden idx="10"/>
            <cx:dataLabelHidden idx="11"/>
            <cx:dataLabelHidden idx="13"/>
            <cx:dataLabelHidden idx="18"/>
            <cx:dataLabelHidden idx="21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9DEAEB5D-9546-4B00-88AF-9F369E1F7906}">
          <cx:tx>
            <cx:txData>
              <cx:f>_xlchart.v1.173</cx:f>
              <cx:v>Loop Unroll (factor 2)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1"/>
            <cx:dataLabelHidden idx="5"/>
            <cx:dataLabelHidden idx="8"/>
            <cx:dataLabelHidden idx="10"/>
            <cx:dataLabelHidden idx="12"/>
            <cx:dataLabelHidden idx="14"/>
            <cx:dataLabelHidden idx="15"/>
            <cx:dataLabelHidden idx="18"/>
            <cx:dataLabelHidden idx="21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  <cx:series layoutId="boxWhisker" uniqueId="{9CA637FD-4143-46F9-AE5B-2F2BE4701932}">
          <cx:tx>
            <cx:txData>
              <cx:f>_xlchart.v1.175</cx:f>
              <cx:v>Loop Unroll (factor 4)</cx:v>
            </cx:txData>
          </cx:tx>
          <cx:spPr>
            <a:solidFill>
              <a:srgbClr val="FFE699"/>
            </a:solidFill>
          </cx:spPr>
          <cx:dataLabels pos="r">
            <cx:visibility seriesName="0" categoryName="0" value="1"/>
            <cx:dataLabelHidden idx="0"/>
            <cx:dataLabelHidden idx="1"/>
            <cx:dataLabelHidden idx="8"/>
            <cx:dataLabelHidden idx="11"/>
            <cx:dataLabelHidden idx="12"/>
            <cx:dataLabelHidden idx="18"/>
            <cx:dataLabelHidden idx="21"/>
            <cx:dataLabelHidden idx="23"/>
            <cx:dataLabelHidden idx="24"/>
            <cx:dataLabelHidden idx="25"/>
            <cx:dataLabelHidden idx="26"/>
            <cx:dataLabelHidden idx="27"/>
          </cx:dataLabels>
          <cx:dataId val="2"/>
          <cx:layoutPr>
            <cx:statistics quartileMethod="exclusive"/>
          </cx:layoutPr>
        </cx:series>
        <cx:series layoutId="boxWhisker" uniqueId="{8AD4F10A-28FE-4011-9E0D-BA822B971982}">
          <cx:tx>
            <cx:txData>
              <cx:f>_xlchart.v1.177</cx:f>
              <cx:v>Loop Unroll (factor 8)</cx:v>
            </cx:txData>
          </cx:tx>
          <cx:spPr>
            <a:solidFill>
              <a:srgbClr val="A9D08E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  <cx:dataLabelHidden idx="0"/>
            <cx:dataLabelHidden idx="1"/>
            <cx:dataLabelHidden idx="3"/>
            <cx:dataLabelHidden idx="5"/>
            <cx:dataLabelHidden idx="10"/>
            <cx:dataLabelHidden idx="15"/>
            <cx:dataLabelHidden idx="17"/>
            <cx:dataLabelHidden idx="22"/>
            <cx:dataLabelHidden idx="24"/>
            <cx:dataLabelHidden idx="25"/>
            <cx:dataLabelHidden idx="26"/>
            <cx:dataLabelHidden idx="27"/>
          </cx:dataLabels>
          <cx:dataId val="3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 max="0.059999999999999998" min="0.02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_xlchart.v1.166</cx:f>
      </cx:numDim>
    </cx:data>
    <cx:data id="1">
      <cx:numDim type="val">
        <cx:f>_xlchart.v1.168</cx:f>
      </cx:numDim>
    </cx:data>
    <cx:data id="2">
      <cx:numDim type="val">
        <cx:f>_xlchart.v1.170</cx:f>
      </cx:numDim>
    </cx:data>
  </cx:chartData>
  <cx:chart>
    <cx:title pos="t" align="ctr" overlay="0">
      <cx:tx>
        <cx:txData>
          <cx:v>Loop Code Motion vs Compiler Help vs Square Root Lookup Table (-fast)</cx:v>
        </cx:txData>
      </cx:tx>
    </cx:title>
    <cx:plotArea>
      <cx:plotAreaRegion>
        <cx:series layoutId="boxWhisker" uniqueId="{01650C46-F46B-4A1D-9521-44DDC6F83B1A}">
          <cx:tx>
            <cx:txData>
              <cx:f>_xlchart.v1.165</cx:f>
              <cx:v>Loop Invariant Code Motion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nonoutliers="0"/>
            <cx:statistics quartileMethod="exclusive"/>
          </cx:layoutPr>
        </cx:series>
        <cx:series layoutId="boxWhisker" uniqueId="{F1DA895A-536A-4872-9946-F2E94EEDEAC9}">
          <cx:tx>
            <cx:txData>
              <cx:f>_xlchart.v1.167</cx:f>
              <cx:v>Compiler help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nonoutliers="0"/>
            <cx:statistics quartileMethod="exclusive"/>
          </cx:layoutPr>
        </cx:series>
        <cx:series layoutId="boxWhisker" uniqueId="{8C9FD660-E66E-4833-81FE-5282E7F263A3}">
          <cx:tx>
            <cx:txData>
              <cx:f>_xlchart.v1.169</cx:f>
              <cx:v>Square Root Lookup Table</cx:v>
            </cx:txData>
          </cx:tx>
          <cx:spPr>
            <a:solidFill>
              <a:srgbClr val="FFE699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2"/>
          <cx:layoutPr>
            <cx:visibility nonoutliers="0"/>
            <cx:statistics quartileMethod="exclusive"/>
          </cx:layoutPr>
        </cx:series>
      </cx:plotAreaRegion>
      <cx:axis id="0">
        <cx:catScaling gapWidth="1"/>
      </cx:axis>
      <cx:axis id="1">
        <cx:valScaling max="0.031" min="0.02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_xlchart.v1.236</cx:f>
      </cx:numDim>
    </cx:data>
    <cx:data id="1">
      <cx:numDim type="val">
        <cx:f>_xlchart.v1.240</cx:f>
      </cx:numDim>
    </cx:data>
  </cx:chartData>
  <cx:chart>
    <cx:title pos="t" align="ctr" overlay="0">
      <cx:tx>
        <cx:txData>
          <cx:v>Original vs Loop Interchange (Sobel) (-fast)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Original vs Loop Interchange (Sobel) (-fast)</a:t>
          </a:r>
        </a:p>
      </cx:txPr>
    </cx:title>
    <cx:plotArea>
      <cx:plotAreaRegion>
        <cx:series layoutId="boxWhisker" uniqueId="{B9AAD521-308D-4758-9AF5-CEE3BA3B2B4F}">
          <cx:tx>
            <cx:txData>
              <cx:f>_xlchart.v1.235</cx:f>
              <cx:v>Original</cx:v>
            </cx:txData>
          </cx:tx>
          <cx:spPr>
            <a:solidFill>
              <a:srgbClr val="B4C6E7"/>
            </a:solidFill>
          </cx:spPr>
          <cx:dataLabels pos="t">
            <cx:visibility seriesName="0" categoryName="0" value="1"/>
            <cx:separator>, </cx:separator>
            <cx:dataLabelHidden idx="0"/>
            <cx:dataLabelHidden idx="1"/>
            <cx:dataLabelHidden idx="16"/>
            <cx:dataLabelHidden idx="24"/>
            <cx:dataLabelHidden idx="25"/>
            <cx:dataLabelHidden idx="26"/>
            <cx:dataLabelHidden idx="27"/>
          </cx:dataLabels>
          <cx:dataId val="0"/>
          <cx:layoutPr>
            <cx:statistics quartileMethod="exclusive"/>
          </cx:layoutPr>
        </cx:series>
        <cx:series layoutId="boxWhisker" uniqueId="{EC9A137B-28B4-44F2-9983-2E66AD53F846}">
          <cx:tx>
            <cx:txData>
              <cx:f>_xlchart.v1.239</cx:f>
              <cx:v>Loop interchange (Sobel)</cx:v>
            </cx:txData>
          </cx:tx>
          <cx:spPr>
            <a:solidFill>
              <a:srgbClr val="F8CBAD"/>
            </a:solidFill>
          </cx:spPr>
          <cx:dataLabels pos="t">
            <cx:visibility seriesName="0" categoryName="0" value="1"/>
            <cx:separator>, </cx:separator>
            <cx:dataLabelHidden idx="0"/>
            <cx:dataLabelHidden idx="1"/>
            <cx:dataLabelHidden idx="16"/>
            <cx:dataLabelHidden idx="24"/>
            <cx:dataLabelHidden idx="25"/>
            <cx:dataLabelHidden idx="26"/>
            <cx:dataLabelHidden idx="27"/>
          </cx:dataLabels>
          <cx:dataId val="1"/>
          <cx:layoutPr>
            <cx:statistics quartileMethod="exclusive"/>
          </cx:layoutPr>
        </cx:series>
      </cx:plotAreaRegion>
      <cx:axis id="0">
        <cx:catScaling gapWidth="1"/>
      </cx:axis>
      <cx:axis id="1">
        <cx:valScaling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_xlchart.v1.232</cx:f>
      </cx:numDim>
    </cx:data>
    <cx:data id="1">
      <cx:numDim type="val">
        <cx:f>_xlchart.v1.234</cx:f>
      </cx:numDim>
    </cx:data>
  </cx:chartData>
  <cx:chart>
    <cx:title pos="t" align="ctr" overlay="0">
      <cx:tx>
        <cx:txData>
          <cx:v>Original vs Loop Interchange (Sobel) (-O0)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Original vs Loop Interchange (Sobel) (-O0)</a:t>
          </a:r>
        </a:p>
      </cx:txPr>
    </cx:title>
    <cx:plotArea>
      <cx:plotAreaRegion>
        <cx:series layoutId="boxWhisker" uniqueId="{BEAE87E2-2D01-4848-AAD9-F1FD66F93C86}">
          <cx:tx>
            <cx:txData>
              <cx:f>_xlchart.v1.231</cx:f>
              <cx:v>Original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71AA5E1-76C0-49EC-B55E-A9CB2313C92A}">
          <cx:tx>
            <cx:txData>
              <cx:f>_xlchart.v1.233</cx:f>
              <cx:v>Loop interchange (Sobel)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.2999999999999998" min="2.2000000000000002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_xlchart.v1.226</cx:f>
      </cx:numDim>
    </cx:data>
    <cx:data id="1">
      <cx:numDim type="val">
        <cx:f>_xlchart.v1.228</cx:f>
      </cx:numDim>
    </cx:data>
  </cx:chartData>
  <cx:chart>
    <cx:title pos="t" align="ctr" overlay="0">
      <cx:tx>
        <cx:txData>
          <cx:v>Loop Code Motion vs Compiler Help (-fast)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Loop Code Motion vs Compiler Help (-fast)</a:t>
          </a:r>
        </a:p>
      </cx:txPr>
    </cx:title>
    <cx:plotArea>
      <cx:plotAreaRegion>
        <cx:series layoutId="boxWhisker" uniqueId="{01650C46-F46B-4A1D-9521-44DDC6F83B1A}" formatIdx="0">
          <cx:tx>
            <cx:txData>
              <cx:f>_xlchart.v1.225</cx:f>
              <cx:v>Loop Invariant Code Motion</cx:v>
            </cx:txData>
          </cx:tx>
          <cx:spPr>
            <a:solidFill>
              <a:srgbClr val="B4C6E7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0"/>
          <cx:layoutPr>
            <cx:visibility nonoutliers="0"/>
            <cx:statistics quartileMethod="exclusive"/>
          </cx:layoutPr>
        </cx:series>
        <cx:series layoutId="boxWhisker" uniqueId="{F1DA895A-536A-4872-9946-F2E94EEDEAC9}" formatIdx="1">
          <cx:tx>
            <cx:txData>
              <cx:f>_xlchart.v1.227</cx:f>
              <cx:v>Compiler help</cx:v>
            </cx:txData>
          </cx:tx>
          <cx:spPr>
            <a:solidFill>
              <a:srgbClr val="F8CBAD"/>
            </a:solidFill>
          </cx:spPr>
          <cx:dataLabels pos="r">
            <cx:visibility seriesName="0" categoryName="0" value="1"/>
            <cx:dataLabelHidden idx="0"/>
            <cx:dataLabelHidden idx="24"/>
            <cx:dataLabelHidden idx="25"/>
            <cx:dataLabelHidden idx="26"/>
            <cx:dataLabelHidden idx="27"/>
          </cx:dataLabels>
          <cx:dataId val="1"/>
          <cx:layoutPr>
            <cx:visibility nonoutliers="0"/>
            <cx:statistics quartileMethod="exclusive"/>
          </cx:layoutPr>
        </cx:series>
      </cx:plotAreaRegion>
      <cx:axis id="0">
        <cx:catScaling gapWidth="1"/>
      </cx:axis>
      <cx:axis id="1">
        <cx:valScaling max="0.027500000000000007" min="0.023"/>
        <cx:title>
          <cx:tx>
            <cx:txData>
              <cx:v>Execution Time in sec</cx:v>
            </cx:txData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18" Type="http://schemas.microsoft.com/office/2014/relationships/chartEx" Target="../charts/chartEx15.xml"/><Relationship Id="rId3" Type="http://schemas.microsoft.com/office/2014/relationships/chartEx" Target="../charts/chartEx3.xml"/><Relationship Id="rId21" Type="http://schemas.microsoft.com/office/2014/relationships/chartEx" Target="../charts/chartEx18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17" Type="http://schemas.microsoft.com/office/2014/relationships/chartEx" Target="../charts/chartEx14.xml"/><Relationship Id="rId2" Type="http://schemas.microsoft.com/office/2014/relationships/chartEx" Target="../charts/chartEx2.xml"/><Relationship Id="rId16" Type="http://schemas.openxmlformats.org/officeDocument/2006/relationships/image" Target="../media/image1.emf"/><Relationship Id="rId20" Type="http://schemas.microsoft.com/office/2014/relationships/chartEx" Target="../charts/chartEx17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openxmlformats.org/officeDocument/2006/relationships/chart" Target="../charts/chart2.xml"/><Relationship Id="rId10" Type="http://schemas.microsoft.com/office/2014/relationships/chartEx" Target="../charts/chartEx10.xml"/><Relationship Id="rId19" Type="http://schemas.microsoft.com/office/2014/relationships/chartEx" Target="../charts/chartEx16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6.xml"/><Relationship Id="rId13" Type="http://schemas.microsoft.com/office/2014/relationships/chartEx" Target="../charts/chartEx31.xml"/><Relationship Id="rId3" Type="http://schemas.microsoft.com/office/2014/relationships/chartEx" Target="../charts/chartEx21.xml"/><Relationship Id="rId7" Type="http://schemas.microsoft.com/office/2014/relationships/chartEx" Target="../charts/chartEx25.xml"/><Relationship Id="rId12" Type="http://schemas.microsoft.com/office/2014/relationships/chartEx" Target="../charts/chartEx30.xml"/><Relationship Id="rId2" Type="http://schemas.microsoft.com/office/2014/relationships/chartEx" Target="../charts/chartEx20.xml"/><Relationship Id="rId1" Type="http://schemas.microsoft.com/office/2014/relationships/chartEx" Target="../charts/chartEx19.xml"/><Relationship Id="rId6" Type="http://schemas.microsoft.com/office/2014/relationships/chartEx" Target="../charts/chartEx24.xml"/><Relationship Id="rId11" Type="http://schemas.microsoft.com/office/2014/relationships/chartEx" Target="../charts/chartEx29.xml"/><Relationship Id="rId5" Type="http://schemas.microsoft.com/office/2014/relationships/chartEx" Target="../charts/chartEx23.xml"/><Relationship Id="rId10" Type="http://schemas.microsoft.com/office/2014/relationships/chartEx" Target="../charts/chartEx28.xml"/><Relationship Id="rId4" Type="http://schemas.microsoft.com/office/2014/relationships/chartEx" Target="../charts/chartEx22.xml"/><Relationship Id="rId9" Type="http://schemas.microsoft.com/office/2014/relationships/chartEx" Target="../charts/chartEx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17817</xdr:rowOff>
    </xdr:from>
    <xdr:to>
      <xdr:col>2</xdr:col>
      <xdr:colOff>1954592</xdr:colOff>
      <xdr:row>52</xdr:row>
      <xdr:rowOff>29074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Γράφημα 3">
              <a:extLst>
                <a:ext uri="{FF2B5EF4-FFF2-40B4-BE49-F238E27FC236}">
                  <a16:creationId xmlns:a16="http://schemas.microsoft.com/office/drawing/2014/main" id="{7179EA4F-EBFC-BDA4-07EA-5C360D99B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406246"/>
              <a:ext cx="5993192" cy="37341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1892753</xdr:colOff>
      <xdr:row>33</xdr:row>
      <xdr:rowOff>19049</xdr:rowOff>
    </xdr:from>
    <xdr:to>
      <xdr:col>6</xdr:col>
      <xdr:colOff>348342</xdr:colOff>
      <xdr:row>52</xdr:row>
      <xdr:rowOff>21771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429156BC-E03B-F9C7-8A6E-4A895EDC599D}"/>
                </a:ext>
                <a:ext uri="{147F2762-F138-4A5C-976F-8EAC2B608ADB}">
                  <a16:predDERef xmlns:a16="http://schemas.microsoft.com/office/drawing/2014/main" pred="{7179EA4F-EBFC-BDA4-07EA-5C360D99B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1353" y="5407478"/>
              <a:ext cx="5879646" cy="37256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355444</xdr:colOff>
      <xdr:row>33</xdr:row>
      <xdr:rowOff>46234</xdr:rowOff>
    </xdr:from>
    <xdr:to>
      <xdr:col>11</xdr:col>
      <xdr:colOff>1088572</xdr:colOff>
      <xdr:row>52</xdr:row>
      <xdr:rowOff>21772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Γράφημα 2">
              <a:extLst>
                <a:ext uri="{FF2B5EF4-FFF2-40B4-BE49-F238E27FC236}">
                  <a16:creationId xmlns:a16="http://schemas.microsoft.com/office/drawing/2014/main" id="{A610A33E-65AA-4C45-4750-EFA1EA6FF100}"/>
                </a:ext>
                <a:ext uri="{147F2762-F138-4A5C-976F-8EAC2B608ADB}">
                  <a16:predDERef xmlns:a16="http://schemas.microsoft.com/office/drawing/2014/main" pred="{429156BC-E03B-F9C7-8A6E-4A895EDC59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8101" y="5434663"/>
              <a:ext cx="6665842" cy="36984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449578</xdr:colOff>
      <xdr:row>64</xdr:row>
      <xdr:rowOff>29167</xdr:rowOff>
    </xdr:from>
    <xdr:to>
      <xdr:col>36</xdr:col>
      <xdr:colOff>-1</xdr:colOff>
      <xdr:row>80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Γράφημα 5">
              <a:extLst>
                <a:ext uri="{FF2B5EF4-FFF2-40B4-BE49-F238E27FC236}">
                  <a16:creationId xmlns:a16="http://schemas.microsoft.com/office/drawing/2014/main" id="{E9B0C0D6-65B5-4141-81CB-7564182CB8C7}"/>
                </a:ext>
                <a:ext uri="{147F2762-F138-4A5C-976F-8EAC2B608ADB}">
                  <a16:predDERef xmlns:a16="http://schemas.microsoft.com/office/drawing/2014/main" pred="{F56657C4-A7D0-E9C7-7655-ABA1A35A8D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36858" y="12678367"/>
              <a:ext cx="5524501" cy="34912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52</xdr:row>
      <xdr:rowOff>2720</xdr:rowOff>
    </xdr:from>
    <xdr:to>
      <xdr:col>2</xdr:col>
      <xdr:colOff>1894114</xdr:colOff>
      <xdr:row>69</xdr:row>
      <xdr:rowOff>185057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Γράφημα 5">
              <a:extLst>
                <a:ext uri="{FF2B5EF4-FFF2-40B4-BE49-F238E27FC236}">
                  <a16:creationId xmlns:a16="http://schemas.microsoft.com/office/drawing/2014/main" id="{4F6AD1A5-673D-42D4-B40F-73DA97804056}"/>
                </a:ext>
                <a:ext uri="{147F2762-F138-4A5C-976F-8EAC2B608ADB}">
                  <a16:predDERef xmlns:a16="http://schemas.microsoft.com/office/drawing/2014/main" pred="{E9B0C0D6-65B5-4141-81CB-7564182CB8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114063"/>
              <a:ext cx="5932714" cy="3513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1879962</xdr:colOff>
      <xdr:row>51</xdr:row>
      <xdr:rowOff>161696</xdr:rowOff>
    </xdr:from>
    <xdr:to>
      <xdr:col>7</xdr:col>
      <xdr:colOff>899158</xdr:colOff>
      <xdr:row>71</xdr:row>
      <xdr:rowOff>84908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Γράφημα 5">
              <a:extLst>
                <a:ext uri="{FF2B5EF4-FFF2-40B4-BE49-F238E27FC236}">
                  <a16:creationId xmlns:a16="http://schemas.microsoft.com/office/drawing/2014/main" id="{79B6A202-E796-4EA2-ACE7-FCC9E6D5F8BC}"/>
                </a:ext>
                <a:ext uri="{147F2762-F138-4A5C-976F-8EAC2B608ADB}">
                  <a16:predDERef xmlns:a16="http://schemas.microsoft.com/office/drawing/2014/main" pred="{4F6AD1A5-673D-42D4-B40F-73DA97804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8562" y="9077096"/>
              <a:ext cx="7303225" cy="38420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908956</xdr:colOff>
      <xdr:row>51</xdr:row>
      <xdr:rowOff>163286</xdr:rowOff>
    </xdr:from>
    <xdr:to>
      <xdr:col>12</xdr:col>
      <xdr:colOff>500743</xdr:colOff>
      <xdr:row>71</xdr:row>
      <xdr:rowOff>119743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Γράφημα 5">
              <a:extLst>
                <a:ext uri="{FF2B5EF4-FFF2-40B4-BE49-F238E27FC236}">
                  <a16:creationId xmlns:a16="http://schemas.microsoft.com/office/drawing/2014/main" id="{9FCC9F12-1955-4B79-8780-6B0D0C62C006}"/>
                </a:ext>
                <a:ext uri="{147F2762-F138-4A5C-976F-8EAC2B608ADB}">
                  <a16:predDERef xmlns:a16="http://schemas.microsoft.com/office/drawing/2014/main" pred="{79B6A202-E796-4EA2-ACE7-FCC9E6D5F8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1585" y="9078686"/>
              <a:ext cx="6003472" cy="38753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375557</xdr:colOff>
      <xdr:row>69</xdr:row>
      <xdr:rowOff>187780</xdr:rowOff>
    </xdr:from>
    <xdr:to>
      <xdr:col>2</xdr:col>
      <xdr:colOff>1992630</xdr:colOff>
      <xdr:row>84</xdr:row>
      <xdr:rowOff>187779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Γράφημα 5">
              <a:extLst>
                <a:ext uri="{FF2B5EF4-FFF2-40B4-BE49-F238E27FC236}">
                  <a16:creationId xmlns:a16="http://schemas.microsoft.com/office/drawing/2014/main" id="{ECEDD35F-8F16-4068-8A01-3E60DC1733C2}"/>
                </a:ext>
                <a:ext uri="{147F2762-F138-4A5C-976F-8EAC2B608ADB}">
                  <a16:predDERef xmlns:a16="http://schemas.microsoft.com/office/drawing/2014/main" pred="{9FCC9F12-1955-4B79-8780-6B0D0C62C0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557" y="12630151"/>
              <a:ext cx="5655673" cy="2939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1918336</xdr:colOff>
      <xdr:row>71</xdr:row>
      <xdr:rowOff>94162</xdr:rowOff>
    </xdr:from>
    <xdr:to>
      <xdr:col>8</xdr:col>
      <xdr:colOff>581300</xdr:colOff>
      <xdr:row>91</xdr:row>
      <xdr:rowOff>4355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Γράφημα 5">
              <a:extLst>
                <a:ext uri="{FF2B5EF4-FFF2-40B4-BE49-F238E27FC236}">
                  <a16:creationId xmlns:a16="http://schemas.microsoft.com/office/drawing/2014/main" id="{F87EDD02-78A1-4B91-BB5F-C1013862256B}"/>
                </a:ext>
                <a:ext uri="{147F2762-F138-4A5C-976F-8EAC2B608ADB}">
                  <a16:predDERef xmlns:a16="http://schemas.microsoft.com/office/drawing/2014/main" pred="{ECEDD35F-8F16-4068-8A01-3E60DC1733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6936" y="12928419"/>
              <a:ext cx="8057335" cy="382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85</xdr:row>
      <xdr:rowOff>21770</xdr:rowOff>
    </xdr:from>
    <xdr:to>
      <xdr:col>3</xdr:col>
      <xdr:colOff>582386</xdr:colOff>
      <xdr:row>105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Γράφημα 5">
              <a:extLst>
                <a:ext uri="{FF2B5EF4-FFF2-40B4-BE49-F238E27FC236}">
                  <a16:creationId xmlns:a16="http://schemas.microsoft.com/office/drawing/2014/main" id="{E1A3CBDF-1BBB-4BDE-BBA4-C65A1845A03D}"/>
                </a:ext>
                <a:ext uri="{147F2762-F138-4A5C-976F-8EAC2B608ADB}">
                  <a16:predDERef xmlns:a16="http://schemas.microsoft.com/office/drawing/2014/main" pred="{F87EDD02-78A1-4B91-BB5F-C101386225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599227"/>
              <a:ext cx="6656615" cy="3907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390525</xdr:colOff>
      <xdr:row>36</xdr:row>
      <xdr:rowOff>0</xdr:rowOff>
    </xdr:from>
    <xdr:to>
      <xdr:col>24</xdr:col>
      <xdr:colOff>771525</xdr:colOff>
      <xdr:row>49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Γράφημα 5">
              <a:extLst>
                <a:ext uri="{FF2B5EF4-FFF2-40B4-BE49-F238E27FC236}">
                  <a16:creationId xmlns:a16="http://schemas.microsoft.com/office/drawing/2014/main" id="{49787970-8C6B-40B1-9468-F9BEA329C2E0}"/>
                </a:ext>
                <a:ext uri="{147F2762-F138-4A5C-976F-8EAC2B608ADB}">
                  <a16:predDERef xmlns:a16="http://schemas.microsoft.com/office/drawing/2014/main" pred="{8D619CE8-9487-4BEE-ACE1-03C080C5C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82445" y="6126480"/>
              <a:ext cx="4686300" cy="2718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447675</xdr:colOff>
      <xdr:row>17</xdr:row>
      <xdr:rowOff>66675</xdr:rowOff>
    </xdr:from>
    <xdr:to>
      <xdr:col>24</xdr:col>
      <xdr:colOff>828675</xdr:colOff>
      <xdr:row>31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Γράφημα 5">
              <a:extLst>
                <a:ext uri="{FF2B5EF4-FFF2-40B4-BE49-F238E27FC236}">
                  <a16:creationId xmlns:a16="http://schemas.microsoft.com/office/drawing/2014/main" id="{B3892EBB-E687-4073-B747-30BD2A0F3C1B}"/>
                </a:ext>
                <a:ext uri="{147F2762-F138-4A5C-976F-8EAC2B608ADB}">
                  <a16:predDERef xmlns:a16="http://schemas.microsoft.com/office/drawing/2014/main" pred="{49787970-8C6B-40B1-9468-F9BEA329C2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39595" y="2916555"/>
              <a:ext cx="4686300" cy="2289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266700</xdr:colOff>
      <xdr:row>61</xdr:row>
      <xdr:rowOff>19050</xdr:rowOff>
    </xdr:from>
    <xdr:to>
      <xdr:col>28</xdr:col>
      <xdr:colOff>60960</xdr:colOff>
      <xdr:row>79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Γράφημα 17">
              <a:extLst>
                <a:ext uri="{FF2B5EF4-FFF2-40B4-BE49-F238E27FC236}">
                  <a16:creationId xmlns:a16="http://schemas.microsoft.com/office/drawing/2014/main" id="{672263B9-66DD-2143-C439-15143D463389}"/>
                </a:ext>
                <a:ext uri="{147F2762-F138-4A5C-976F-8EAC2B608ADB}">
                  <a16:predDERef xmlns:a16="http://schemas.microsoft.com/office/drawing/2014/main" pred="{B3892EBB-E687-4073-B747-30BD2A0F3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19580" y="12028170"/>
              <a:ext cx="7475220" cy="3851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237910</xdr:colOff>
      <xdr:row>129</xdr:row>
      <xdr:rowOff>49363</xdr:rowOff>
    </xdr:from>
    <xdr:to>
      <xdr:col>12</xdr:col>
      <xdr:colOff>103640</xdr:colOff>
      <xdr:row>154</xdr:row>
      <xdr:rowOff>125563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B2EEC3E-4D69-3897-A968-10C9AFA55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129</xdr:row>
      <xdr:rowOff>32657</xdr:rowOff>
    </xdr:from>
    <xdr:to>
      <xdr:col>5</xdr:col>
      <xdr:colOff>300446</xdr:colOff>
      <xdr:row>161</xdr:row>
      <xdr:rowOff>43544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0058B08-525A-4030-BF1D-8825B4E23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10</xdr:col>
      <xdr:colOff>0</xdr:colOff>
      <xdr:row>30</xdr:row>
      <xdr:rowOff>0</xdr:rowOff>
    </xdr:from>
    <xdr:to>
      <xdr:col>11</xdr:col>
      <xdr:colOff>7620</xdr:colOff>
      <xdr:row>31</xdr:row>
      <xdr:rowOff>7620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89DF549-9F6A-0AC5-5164-E394314D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7220" y="5029200"/>
          <a:ext cx="1546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165893</xdr:colOff>
      <xdr:row>82</xdr:row>
      <xdr:rowOff>74688</xdr:rowOff>
    </xdr:from>
    <xdr:to>
      <xdr:col>31</xdr:col>
      <xdr:colOff>150634</xdr:colOff>
      <xdr:row>106</xdr:row>
      <xdr:rowOff>175109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Γράφημα 3">
              <a:extLst>
                <a:ext uri="{FF2B5EF4-FFF2-40B4-BE49-F238E27FC236}">
                  <a16:creationId xmlns:a16="http://schemas.microsoft.com/office/drawing/2014/main" id="{4BB6AF6B-2B53-4D52-B4BB-E57B149C53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79093" y="16564368"/>
              <a:ext cx="7665701" cy="52210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335280</xdr:colOff>
      <xdr:row>37</xdr:row>
      <xdr:rowOff>0</xdr:rowOff>
    </xdr:from>
    <xdr:to>
      <xdr:col>36</xdr:col>
      <xdr:colOff>602846</xdr:colOff>
      <xdr:row>56</xdr:row>
      <xdr:rowOff>177511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Γράφημα 3">
              <a:extLst>
                <a:ext uri="{FF2B5EF4-FFF2-40B4-BE49-F238E27FC236}">
                  <a16:creationId xmlns:a16="http://schemas.microsoft.com/office/drawing/2014/main" id="{07BEE3BE-2C1C-4B01-843F-963A61B4FF53}"/>
                </a:ext>
                <a:ext uri="{147F2762-F138-4A5C-976F-8EAC2B608ADB}">
                  <a16:predDERef xmlns:a16="http://schemas.microsoft.com/office/drawing/2014/main" pred="{9F571013-5FA2-43F4-931A-814E72727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69120" y="6888480"/>
              <a:ext cx="7095086" cy="4231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544286</xdr:colOff>
      <xdr:row>71</xdr:row>
      <xdr:rowOff>133350</xdr:rowOff>
    </xdr:from>
    <xdr:to>
      <xdr:col>13</xdr:col>
      <xdr:colOff>1061248</xdr:colOff>
      <xdr:row>92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Γράφημα 3">
              <a:extLst>
                <a:ext uri="{FF2B5EF4-FFF2-40B4-BE49-F238E27FC236}">
                  <a16:creationId xmlns:a16="http://schemas.microsoft.com/office/drawing/2014/main" id="{3216B389-C57C-4AF5-89AC-081C69E8E12F}"/>
                </a:ext>
                <a:ext uri="{147F2762-F138-4A5C-976F-8EAC2B608ADB}">
                  <a16:predDERef xmlns:a16="http://schemas.microsoft.com/office/drawing/2014/main" pred="{CA5AAB5D-0571-4637-A124-26D60E8B8F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7257" y="12967607"/>
              <a:ext cx="7157248" cy="4171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290945</xdr:colOff>
      <xdr:row>20</xdr:row>
      <xdr:rowOff>124691</xdr:rowOff>
    </xdr:from>
    <xdr:to>
      <xdr:col>31</xdr:col>
      <xdr:colOff>671945</xdr:colOff>
      <xdr:row>34</xdr:row>
      <xdr:rowOff>56457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Γράφημα 5">
              <a:extLst>
                <a:ext uri="{FF2B5EF4-FFF2-40B4-BE49-F238E27FC236}">
                  <a16:creationId xmlns:a16="http://schemas.microsoft.com/office/drawing/2014/main" id="{EF04861B-B071-40E8-9F14-31A7AF419552}"/>
                </a:ext>
                <a:ext uri="{147F2762-F138-4A5C-976F-8EAC2B608ADB}">
                  <a16:predDERef xmlns:a16="http://schemas.microsoft.com/office/drawing/2014/main" pred="{49787970-8C6B-40B1-9468-F9BEA329C2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084654" y="3449782"/>
              <a:ext cx="4675909" cy="2287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457200</xdr:colOff>
      <xdr:row>90</xdr:row>
      <xdr:rowOff>65314</xdr:rowOff>
    </xdr:from>
    <xdr:to>
      <xdr:col>8</xdr:col>
      <xdr:colOff>250371</xdr:colOff>
      <xdr:row>110</xdr:row>
      <xdr:rowOff>163285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Γράφημα 17">
              <a:extLst>
                <a:ext uri="{FF2B5EF4-FFF2-40B4-BE49-F238E27FC236}">
                  <a16:creationId xmlns:a16="http://schemas.microsoft.com/office/drawing/2014/main" id="{2892C4D6-C405-490D-BA1D-BBD51581EB10}"/>
                </a:ext>
                <a:ext uri="{147F2762-F138-4A5C-976F-8EAC2B608ADB}">
                  <a16:predDERef xmlns:a16="http://schemas.microsoft.com/office/drawing/2014/main" pred="{B3892EBB-E687-4073-B747-30BD2A0F3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1429" y="16622485"/>
              <a:ext cx="7151913" cy="40168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186418</xdr:colOff>
      <xdr:row>32</xdr:row>
      <xdr:rowOff>152400</xdr:rowOff>
    </xdr:from>
    <xdr:to>
      <xdr:col>13</xdr:col>
      <xdr:colOff>273133</xdr:colOff>
      <xdr:row>53</xdr:row>
      <xdr:rowOff>169223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2" name="Γράφημα 3">
              <a:extLst>
                <a:ext uri="{FF2B5EF4-FFF2-40B4-BE49-F238E27FC236}">
                  <a16:creationId xmlns:a16="http://schemas.microsoft.com/office/drawing/2014/main" id="{9F571013-5FA2-43F4-931A-814E727275FD}"/>
                </a:ext>
                <a:ext uri="{147F2762-F138-4A5C-976F-8EAC2B608ADB}">
                  <a16:predDERef xmlns:a16="http://schemas.microsoft.com/office/drawing/2014/main" pred="{8CC5F8BA-3683-4606-8EC8-744CD90E2E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5761" y="5377543"/>
              <a:ext cx="6933829" cy="38703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234043</xdr:colOff>
      <xdr:row>33</xdr:row>
      <xdr:rowOff>1360</xdr:rowOff>
    </xdr:from>
    <xdr:to>
      <xdr:col>19</xdr:col>
      <xdr:colOff>681717</xdr:colOff>
      <xdr:row>54</xdr:row>
      <xdr:rowOff>125185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3" name="Γράφημα 3">
              <a:extLst>
                <a:ext uri="{FF2B5EF4-FFF2-40B4-BE49-F238E27FC236}">
                  <a16:creationId xmlns:a16="http://schemas.microsoft.com/office/drawing/2014/main" id="{69280BD0-AD02-4BDA-96A8-F3BEB190E194}"/>
                </a:ext>
                <a:ext uri="{147F2762-F138-4A5C-976F-8EAC2B608ADB}">
                  <a16:predDERef xmlns:a16="http://schemas.microsoft.com/office/drawing/2014/main" pred="{9F571013-5FA2-43F4-931A-814E72727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0" y="5389789"/>
              <a:ext cx="7131503" cy="401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53</xdr:row>
      <xdr:rowOff>194583</xdr:rowOff>
    </xdr:from>
    <xdr:to>
      <xdr:col>3</xdr:col>
      <xdr:colOff>1300843</xdr:colOff>
      <xdr:row>74</xdr:row>
      <xdr:rowOff>93890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2" name="Γράφημα 3">
              <a:extLst>
                <a:ext uri="{FF2B5EF4-FFF2-40B4-BE49-F238E27FC236}">
                  <a16:creationId xmlns:a16="http://schemas.microsoft.com/office/drawing/2014/main" id="{157D7E68-E9E1-40FF-A97B-C0CAB2ADE572}"/>
                </a:ext>
                <a:ext uri="{147F2762-F138-4A5C-976F-8EAC2B608ADB}">
                  <a16:predDERef xmlns:a16="http://schemas.microsoft.com/office/drawing/2014/main" pred="{69280BD0-AD02-4BDA-96A8-F3BEB190E1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273269"/>
              <a:ext cx="7135586" cy="4014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1274517</xdr:colOff>
      <xdr:row>53</xdr:row>
      <xdr:rowOff>161986</xdr:rowOff>
    </xdr:from>
    <xdr:to>
      <xdr:col>9</xdr:col>
      <xdr:colOff>206356</xdr:colOff>
      <xdr:row>72</xdr:row>
      <xdr:rowOff>116430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9" name="Γράφημα 3">
              <a:extLst>
                <a:ext uri="{FF2B5EF4-FFF2-40B4-BE49-F238E27FC236}">
                  <a16:creationId xmlns:a16="http://schemas.microsoft.com/office/drawing/2014/main" id="{ED609D4E-27E4-47EA-A627-C7C5ECE57B69}"/>
                </a:ext>
                <a:ext uri="{147F2762-F138-4A5C-976F-8EAC2B608ADB}">
                  <a16:predDERef xmlns:a16="http://schemas.microsoft.com/office/drawing/2014/main" pred="{157D7E68-E9E1-40FF-A97B-C0CAB2ADE5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9260" y="9240672"/>
              <a:ext cx="7488010" cy="36773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221796</xdr:colOff>
      <xdr:row>53</xdr:row>
      <xdr:rowOff>180975</xdr:rowOff>
    </xdr:from>
    <xdr:to>
      <xdr:col>15</xdr:col>
      <xdr:colOff>172810</xdr:colOff>
      <xdr:row>74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7" name="Γράφημα 3">
              <a:extLst>
                <a:ext uri="{FF2B5EF4-FFF2-40B4-BE49-F238E27FC236}">
                  <a16:creationId xmlns:a16="http://schemas.microsoft.com/office/drawing/2014/main" id="{E926CDD7-8A4E-4A3A-8CE6-FB3645B6E95F}"/>
                </a:ext>
                <a:ext uri="{147F2762-F138-4A5C-976F-8EAC2B608ADB}">
                  <a16:predDERef xmlns:a16="http://schemas.microsoft.com/office/drawing/2014/main" pred="{ED609D4E-27E4-47EA-A627-C7C5ECE57B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12710" y="9259661"/>
              <a:ext cx="7124700" cy="401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1216479</xdr:colOff>
      <xdr:row>74</xdr:row>
      <xdr:rowOff>17689</xdr:rowOff>
    </xdr:from>
    <xdr:to>
      <xdr:col>8</xdr:col>
      <xdr:colOff>923925</xdr:colOff>
      <xdr:row>94</xdr:row>
      <xdr:rowOff>108857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1" name="Γράφημα 3">
              <a:extLst>
                <a:ext uri="{FF2B5EF4-FFF2-40B4-BE49-F238E27FC236}">
                  <a16:creationId xmlns:a16="http://schemas.microsoft.com/office/drawing/2014/main" id="{A689B7D0-1593-4077-AA8B-62E9F34CE36F}"/>
                </a:ext>
                <a:ext uri="{147F2762-F138-4A5C-976F-8EAC2B608ADB}">
                  <a16:predDERef xmlns:a16="http://schemas.microsoft.com/office/drawing/2014/main" pred="{E926CDD7-8A4E-4A3A-8CE6-FB3645B6E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1222" y="13211175"/>
              <a:ext cx="7131503" cy="401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23132</xdr:colOff>
      <xdr:row>75</xdr:row>
      <xdr:rowOff>38099</xdr:rowOff>
    </xdr:from>
    <xdr:to>
      <xdr:col>3</xdr:col>
      <xdr:colOff>1280432</xdr:colOff>
      <xdr:row>95</xdr:row>
      <xdr:rowOff>129267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0" name="Γράφημα 3">
              <a:extLst>
                <a:ext uri="{FF2B5EF4-FFF2-40B4-BE49-F238E27FC236}">
                  <a16:creationId xmlns:a16="http://schemas.microsoft.com/office/drawing/2014/main" id="{CA5AAB5D-0571-4637-A124-26D60E8B8FAE}"/>
                </a:ext>
                <a:ext uri="{147F2762-F138-4A5C-976F-8EAC2B608ADB}">
                  <a16:predDERef xmlns:a16="http://schemas.microsoft.com/office/drawing/2014/main" pred="{A689B7D0-1593-4077-AA8B-62E9F34CE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32" y="13427528"/>
              <a:ext cx="7092043" cy="401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881742</xdr:colOff>
      <xdr:row>74</xdr:row>
      <xdr:rowOff>95249</xdr:rowOff>
    </xdr:from>
    <xdr:to>
      <xdr:col>14</xdr:col>
      <xdr:colOff>903514</xdr:colOff>
      <xdr:row>94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9" name="Γράφημα 3">
              <a:extLst>
                <a:ext uri="{FF2B5EF4-FFF2-40B4-BE49-F238E27FC236}">
                  <a16:creationId xmlns:a16="http://schemas.microsoft.com/office/drawing/2014/main" id="{0DD8A133-68FE-41C6-B5DD-1E7553AC21D2}"/>
                </a:ext>
                <a:ext uri="{147F2762-F138-4A5C-976F-8EAC2B608ADB}">
                  <a16:predDERef xmlns:a16="http://schemas.microsoft.com/office/drawing/2014/main" pred="{CA5AAB5D-0571-4637-A124-26D60E8B8F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40542" y="13288735"/>
              <a:ext cx="7130143" cy="4014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13607</xdr:colOff>
      <xdr:row>95</xdr:row>
      <xdr:rowOff>138792</xdr:rowOff>
    </xdr:from>
    <xdr:to>
      <xdr:col>3</xdr:col>
      <xdr:colOff>1343024</xdr:colOff>
      <xdr:row>116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5" name="Γράφημα 3">
              <a:extLst>
                <a:ext uri="{FF2B5EF4-FFF2-40B4-BE49-F238E27FC236}">
                  <a16:creationId xmlns:a16="http://schemas.microsoft.com/office/drawing/2014/main" id="{744F5B6D-E621-48C9-A3AA-7EDB5AB29B11}"/>
                </a:ext>
                <a:ext uri="{147F2762-F138-4A5C-976F-8EAC2B608ADB}">
                  <a16:predDERef xmlns:a16="http://schemas.microsoft.com/office/drawing/2014/main" pred="{0DD8A133-68FE-41C6-B5DD-1E7553AC21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7" y="17447078"/>
              <a:ext cx="7164160" cy="4014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1368879</xdr:colOff>
      <xdr:row>96</xdr:row>
      <xdr:rowOff>104774</xdr:rowOff>
    </xdr:from>
    <xdr:to>
      <xdr:col>8</xdr:col>
      <xdr:colOff>1076325</xdr:colOff>
      <xdr:row>117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1" name="Γράφημα 3">
              <a:extLst>
                <a:ext uri="{FF2B5EF4-FFF2-40B4-BE49-F238E27FC236}">
                  <a16:creationId xmlns:a16="http://schemas.microsoft.com/office/drawing/2014/main" id="{C5E7CFA8-C5AC-41EF-8D20-8EE77F84ED6B}"/>
                </a:ext>
                <a:ext uri="{147F2762-F138-4A5C-976F-8EAC2B608ADB}">
                  <a16:predDERef xmlns:a16="http://schemas.microsoft.com/office/drawing/2014/main" pred="{EC45B39E-0C09-4A3A-AB42-E8C55EB16D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3622" y="17609003"/>
              <a:ext cx="7131503" cy="401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181215</xdr:colOff>
      <xdr:row>33</xdr:row>
      <xdr:rowOff>15368</xdr:rowOff>
    </xdr:from>
    <xdr:to>
      <xdr:col>7</xdr:col>
      <xdr:colOff>413657</xdr:colOff>
      <xdr:row>54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Γράφημα 3">
              <a:extLst>
                <a:ext uri="{FF2B5EF4-FFF2-40B4-BE49-F238E27FC236}">
                  <a16:creationId xmlns:a16="http://schemas.microsoft.com/office/drawing/2014/main" id="{FE7998DF-5BB2-48C5-97B7-7DB983D9A6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5958" y="5403797"/>
              <a:ext cx="6557042" cy="38708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33</xdr:row>
      <xdr:rowOff>1893</xdr:rowOff>
    </xdr:from>
    <xdr:to>
      <xdr:col>3</xdr:col>
      <xdr:colOff>174171</xdr:colOff>
      <xdr:row>53</xdr:row>
      <xdr:rowOff>185057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Γράφημα 1">
              <a:extLst>
                <a:ext uri="{FF2B5EF4-FFF2-40B4-BE49-F238E27FC236}">
                  <a16:creationId xmlns:a16="http://schemas.microsoft.com/office/drawing/2014/main" id="{54BE9517-DF5E-4F28-9163-24E854242C6E}"/>
                </a:ext>
                <a:ext uri="{147F2762-F138-4A5C-976F-8EAC2B608ADB}">
                  <a16:predDERef xmlns:a16="http://schemas.microsoft.com/office/drawing/2014/main" pred="{7179EA4F-EBFC-BDA4-07EA-5C360D99B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390322"/>
              <a:ext cx="6008914" cy="38734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1002030</xdr:colOff>
      <xdr:row>95</xdr:row>
      <xdr:rowOff>22043</xdr:rowOff>
    </xdr:from>
    <xdr:to>
      <xdr:col>14</xdr:col>
      <xdr:colOff>1027340</xdr:colOff>
      <xdr:row>115</xdr:row>
      <xdr:rowOff>113211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Γράφημα 3">
              <a:extLst>
                <a:ext uri="{FF2B5EF4-FFF2-40B4-BE49-F238E27FC236}">
                  <a16:creationId xmlns:a16="http://schemas.microsoft.com/office/drawing/2014/main" id="{F67C4E24-FF1D-49C8-BA9B-D79FC3351DBA}"/>
                </a:ext>
                <a:ext uri="{147F2762-F138-4A5C-976F-8EAC2B608ADB}">
                  <a16:predDERef xmlns:a16="http://schemas.microsoft.com/office/drawing/2014/main" pred="{EC45B39E-0C09-4A3A-AB42-E8C55EB16D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60830" y="17330329"/>
              <a:ext cx="7133681" cy="401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29"/>
  <sheetViews>
    <sheetView topLeftCell="A75" zoomScale="70" zoomScaleNormal="70" workbookViewId="0">
      <selection activeCell="J105" sqref="J105"/>
    </sheetView>
  </sheetViews>
  <sheetFormatPr defaultColWidth="12.5546875" defaultRowHeight="15.75" customHeight="1" x14ac:dyDescent="0.25"/>
  <cols>
    <col min="1" max="1" width="46.33203125" customWidth="1"/>
    <col min="3" max="3" width="29.6640625" customWidth="1"/>
    <col min="4" max="4" width="22.88671875" customWidth="1"/>
    <col min="5" max="5" width="30.109375" customWidth="1"/>
    <col min="6" max="6" width="25.5546875" customWidth="1"/>
    <col min="8" max="8" width="16.109375" customWidth="1"/>
    <col min="9" max="9" width="17.33203125" customWidth="1"/>
    <col min="10" max="10" width="18.109375" customWidth="1"/>
    <col min="11" max="11" width="22.44140625" customWidth="1"/>
    <col min="12" max="12" width="19.44140625" customWidth="1"/>
    <col min="13" max="13" width="19.5546875" customWidth="1"/>
    <col min="14" max="14" width="19.44140625" customWidth="1"/>
    <col min="15" max="15" width="18.44140625" customWidth="1"/>
    <col min="17" max="17" width="22.44140625" customWidth="1"/>
  </cols>
  <sheetData>
    <row r="1" spans="1:17" ht="13.2" x14ac:dyDescent="0.25">
      <c r="A1" s="2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30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</row>
    <row r="2" spans="1:17" ht="13.2" x14ac:dyDescent="0.25">
      <c r="A2" s="5"/>
      <c r="B2" s="1">
        <v>2.7343000000000002</v>
      </c>
      <c r="C2" s="1">
        <v>3.05844</v>
      </c>
      <c r="D2" s="1">
        <v>2.5123600000000001</v>
      </c>
      <c r="E2" s="1">
        <v>2.3243399999999999</v>
      </c>
      <c r="F2" s="1">
        <v>1.8682399999999999</v>
      </c>
      <c r="G2" s="1">
        <v>1.8189200000000001</v>
      </c>
      <c r="H2" s="1">
        <v>1.5765199999999999</v>
      </c>
      <c r="I2" s="1">
        <v>0.58509800000000001</v>
      </c>
      <c r="J2" s="1">
        <v>0.55359700000000001</v>
      </c>
      <c r="K2" s="1">
        <v>0.55450100000000002</v>
      </c>
      <c r="L2" s="1">
        <v>0.42997200000000002</v>
      </c>
      <c r="M2" s="1">
        <v>0.35321599999999997</v>
      </c>
      <c r="N2" s="1">
        <v>0.37734499999999999</v>
      </c>
      <c r="O2" s="1">
        <v>0.34566799999999998</v>
      </c>
      <c r="P2" s="1">
        <v>0.34804299999999999</v>
      </c>
      <c r="Q2" s="1">
        <v>0.292437</v>
      </c>
    </row>
    <row r="3" spans="1:17" ht="13.2" x14ac:dyDescent="0.25">
      <c r="A3" s="5"/>
      <c r="B3" s="6">
        <v>2.7499699999999998</v>
      </c>
      <c r="C3" s="6">
        <v>3.2979400000000001</v>
      </c>
      <c r="D3" s="6">
        <v>2.3749400000000001</v>
      </c>
      <c r="E3" s="6">
        <v>2.39642</v>
      </c>
      <c r="F3" s="6">
        <v>1.728</v>
      </c>
      <c r="G3" s="6">
        <v>1.75854</v>
      </c>
      <c r="H3" s="6">
        <v>1.4473199999999999</v>
      </c>
      <c r="I3" s="6">
        <v>0.54324899999999998</v>
      </c>
      <c r="J3" s="6">
        <v>0.52361800000000003</v>
      </c>
      <c r="K3" s="6">
        <v>0.53416200000000003</v>
      </c>
      <c r="L3" s="6">
        <v>0.390266</v>
      </c>
      <c r="M3" s="6">
        <v>0.36406100000000002</v>
      </c>
      <c r="N3" s="6">
        <v>0.361151</v>
      </c>
      <c r="O3" s="6">
        <v>0.355126</v>
      </c>
      <c r="P3" s="6">
        <v>0.32806400000000002</v>
      </c>
      <c r="Q3" s="6">
        <v>0.29214699999999999</v>
      </c>
    </row>
    <row r="4" spans="1:17" ht="13.2" x14ac:dyDescent="0.25">
      <c r="A4" s="5"/>
      <c r="B4" s="1">
        <v>2.7723900000000001</v>
      </c>
      <c r="C4" s="1">
        <v>3.1945600000000001</v>
      </c>
      <c r="D4" s="1">
        <v>2.4770599999999998</v>
      </c>
      <c r="E4" s="1">
        <v>2.2267999999999999</v>
      </c>
      <c r="F4" s="1">
        <v>1.8678600000000001</v>
      </c>
      <c r="G4" s="1">
        <v>1.9084099999999999</v>
      </c>
      <c r="H4" s="1">
        <v>1.5159499999999999</v>
      </c>
      <c r="I4" s="1">
        <v>0.49679800000000002</v>
      </c>
      <c r="J4" s="1">
        <v>0.50261699999999998</v>
      </c>
      <c r="K4" s="1">
        <v>0.52046199999999998</v>
      </c>
      <c r="L4" s="1">
        <v>0.37759399999999999</v>
      </c>
      <c r="M4" s="1">
        <v>0.35628199999999999</v>
      </c>
      <c r="N4" s="1">
        <v>0.40431</v>
      </c>
      <c r="O4" s="1">
        <v>0.36497299999999999</v>
      </c>
      <c r="P4" s="1">
        <v>0.35086400000000001</v>
      </c>
      <c r="Q4" s="1">
        <v>0.30381000000000002</v>
      </c>
    </row>
    <row r="5" spans="1:17" ht="13.2" x14ac:dyDescent="0.25">
      <c r="A5" s="5"/>
      <c r="B5" s="6">
        <v>2.7436600000000002</v>
      </c>
      <c r="C5" s="6">
        <v>3.3426800000000001</v>
      </c>
      <c r="D5" s="6">
        <v>2.3549500000000001</v>
      </c>
      <c r="E5" s="6">
        <v>2.38469</v>
      </c>
      <c r="F5" s="6">
        <v>1.73522</v>
      </c>
      <c r="G5" s="6">
        <v>1.75336</v>
      </c>
      <c r="H5" s="6">
        <v>1.45038</v>
      </c>
      <c r="I5" s="6">
        <v>0.540709</v>
      </c>
      <c r="J5" s="6">
        <v>0.54513</v>
      </c>
      <c r="K5" s="6">
        <v>0.53435699999999997</v>
      </c>
      <c r="L5" s="6">
        <v>0.39600200000000002</v>
      </c>
      <c r="M5" s="6">
        <v>0.33246399999999998</v>
      </c>
      <c r="N5" s="6">
        <v>0.365616</v>
      </c>
      <c r="O5" s="6">
        <v>0.36912</v>
      </c>
      <c r="P5" s="6">
        <v>0.35412300000000002</v>
      </c>
      <c r="Q5" s="6">
        <v>0.29285</v>
      </c>
    </row>
    <row r="6" spans="1:17" ht="13.2" x14ac:dyDescent="0.25">
      <c r="A6" s="5"/>
      <c r="B6" s="1">
        <v>2.8534999999999999</v>
      </c>
      <c r="C6" s="1">
        <v>3.2326299999999999</v>
      </c>
      <c r="D6" s="1">
        <v>2.45201</v>
      </c>
      <c r="E6" s="1">
        <v>2.3053300000000001</v>
      </c>
      <c r="F6" s="1">
        <v>1.87904</v>
      </c>
      <c r="G6" s="1">
        <v>1.82155</v>
      </c>
      <c r="H6" s="1">
        <v>1.5133099999999999</v>
      </c>
      <c r="I6" s="1">
        <v>0.51886299999999996</v>
      </c>
      <c r="J6" s="1">
        <v>0.50190500000000005</v>
      </c>
      <c r="K6" s="1">
        <v>0.51691799999999999</v>
      </c>
      <c r="L6" s="1">
        <v>0.40421000000000001</v>
      </c>
      <c r="M6" s="1">
        <v>0.33965299999999998</v>
      </c>
      <c r="N6" s="1">
        <v>0.37683</v>
      </c>
      <c r="O6" s="1">
        <v>0.37103199999999997</v>
      </c>
      <c r="P6" s="1">
        <v>0.33062999999999998</v>
      </c>
      <c r="Q6" s="1">
        <v>0.29298200000000002</v>
      </c>
    </row>
    <row r="7" spans="1:17" ht="13.2" x14ac:dyDescent="0.25">
      <c r="A7" s="5"/>
      <c r="B7" s="6">
        <v>2.9184899999999998</v>
      </c>
      <c r="C7" s="6">
        <v>3.29196</v>
      </c>
      <c r="D7" s="6">
        <v>2.2784</v>
      </c>
      <c r="E7" s="6">
        <v>2.2267299999999999</v>
      </c>
      <c r="F7" s="6">
        <v>1.79274</v>
      </c>
      <c r="G7" s="6">
        <v>1.76884</v>
      </c>
      <c r="H7" s="6">
        <v>1.57273</v>
      </c>
      <c r="I7" s="6">
        <v>0.56063099999999999</v>
      </c>
      <c r="J7" s="6">
        <v>0.52329199999999998</v>
      </c>
      <c r="K7" s="6">
        <v>0.53530100000000003</v>
      </c>
      <c r="L7" s="6">
        <v>0.38769900000000002</v>
      </c>
      <c r="M7" s="6">
        <v>0.361396</v>
      </c>
      <c r="N7" s="6">
        <v>0.37460500000000002</v>
      </c>
      <c r="O7" s="6">
        <v>0.34018199999999998</v>
      </c>
      <c r="P7" s="6">
        <v>0.33493600000000001</v>
      </c>
      <c r="Q7" s="6">
        <v>0.29421999999999998</v>
      </c>
    </row>
    <row r="8" spans="1:17" ht="13.2" x14ac:dyDescent="0.25">
      <c r="A8" s="5"/>
      <c r="B8" s="1">
        <v>2.9065300000000001</v>
      </c>
      <c r="C8" s="1">
        <v>3.3976600000000001</v>
      </c>
      <c r="D8" s="1">
        <v>2.347</v>
      </c>
      <c r="E8" s="1">
        <v>2.3140399999999999</v>
      </c>
      <c r="F8" s="1">
        <v>1.8685499999999999</v>
      </c>
      <c r="G8" s="1">
        <v>1.829</v>
      </c>
      <c r="H8" s="1">
        <v>1.4537</v>
      </c>
      <c r="I8" s="1">
        <v>0.51997199999999999</v>
      </c>
      <c r="J8" s="1">
        <v>0.54952500000000004</v>
      </c>
      <c r="K8" s="1">
        <v>0.51951700000000001</v>
      </c>
      <c r="L8" s="1">
        <v>0.36135200000000001</v>
      </c>
      <c r="M8" s="1">
        <v>0.34045700000000001</v>
      </c>
      <c r="N8" s="1">
        <v>0.41036099999999998</v>
      </c>
      <c r="O8" s="1">
        <v>0.377021</v>
      </c>
      <c r="P8" s="1">
        <v>0.33840300000000001</v>
      </c>
      <c r="Q8" s="1">
        <v>0.31088500000000002</v>
      </c>
    </row>
    <row r="9" spans="1:17" ht="13.2" x14ac:dyDescent="0.25">
      <c r="A9" s="5"/>
      <c r="B9" s="6">
        <v>3.0081899999999999</v>
      </c>
      <c r="C9" s="6">
        <v>3.30532</v>
      </c>
      <c r="D9" s="6">
        <v>2.28939</v>
      </c>
      <c r="E9" s="6">
        <v>2.3931300000000002</v>
      </c>
      <c r="F9" s="6">
        <v>1.7949299999999999</v>
      </c>
      <c r="G9" s="6">
        <v>1.78142</v>
      </c>
      <c r="H9" s="6">
        <v>1.5094799999999999</v>
      </c>
      <c r="I9" s="6">
        <v>0.53941899999999998</v>
      </c>
      <c r="J9" s="6">
        <v>0.52308299999999996</v>
      </c>
      <c r="K9" s="6">
        <v>0.56578600000000001</v>
      </c>
      <c r="L9" s="6">
        <v>0.408223</v>
      </c>
      <c r="M9" s="6">
        <v>0.35734500000000002</v>
      </c>
      <c r="N9" s="6">
        <v>0.37437300000000001</v>
      </c>
      <c r="O9" s="6">
        <v>0.366836</v>
      </c>
      <c r="P9" s="6">
        <v>0.358767</v>
      </c>
      <c r="Q9" s="6">
        <v>0.29499599999999998</v>
      </c>
    </row>
    <row r="10" spans="1:17" ht="13.2" x14ac:dyDescent="0.25">
      <c r="A10" s="5"/>
      <c r="B10" s="1">
        <v>2.9784999999999999</v>
      </c>
      <c r="C10" s="1">
        <v>3.4399600000000001</v>
      </c>
      <c r="D10" s="1">
        <v>2.3522799999999999</v>
      </c>
      <c r="E10" s="1">
        <v>2.2290000000000001</v>
      </c>
      <c r="F10" s="1">
        <v>1.79514</v>
      </c>
      <c r="G10" s="1">
        <v>1.9050400000000001</v>
      </c>
      <c r="H10" s="1">
        <v>1.5728500000000001</v>
      </c>
      <c r="I10" s="1">
        <v>0.51713399999999998</v>
      </c>
      <c r="J10" s="1">
        <v>0.50241100000000005</v>
      </c>
      <c r="K10" s="1">
        <v>0.51990400000000003</v>
      </c>
      <c r="L10" s="1">
        <v>0.37199500000000002</v>
      </c>
      <c r="M10" s="1">
        <v>0.34817700000000001</v>
      </c>
      <c r="N10" s="1">
        <v>0.399835</v>
      </c>
      <c r="O10" s="1">
        <v>0.36969099999999999</v>
      </c>
      <c r="P10" s="1">
        <v>0.33876200000000001</v>
      </c>
      <c r="Q10" s="1">
        <v>0.31182799999999999</v>
      </c>
    </row>
    <row r="11" spans="1:17" ht="13.2" x14ac:dyDescent="0.25">
      <c r="A11" s="5"/>
      <c r="B11" s="6">
        <v>2.96549</v>
      </c>
      <c r="C11" s="6">
        <v>3.3251200000000001</v>
      </c>
      <c r="D11" s="6">
        <v>2.44773</v>
      </c>
      <c r="E11" s="6">
        <v>2.3879999999999999</v>
      </c>
      <c r="F11" s="6">
        <v>1.8794</v>
      </c>
      <c r="G11" s="6">
        <v>1.8226100000000001</v>
      </c>
      <c r="H11" s="6">
        <v>1.51068</v>
      </c>
      <c r="I11" s="6">
        <v>0.54123200000000005</v>
      </c>
      <c r="J11" s="6">
        <v>0.50170800000000004</v>
      </c>
      <c r="K11" s="6">
        <v>0.53553099999999998</v>
      </c>
      <c r="L11" s="6">
        <v>0.41742400000000002</v>
      </c>
      <c r="M11" s="6">
        <v>0.34978399999999998</v>
      </c>
      <c r="N11" s="6">
        <v>0.40826200000000001</v>
      </c>
      <c r="O11" s="6">
        <v>0.34392499999999998</v>
      </c>
      <c r="P11" s="6">
        <v>0.34381800000000001</v>
      </c>
      <c r="Q11" s="6">
        <v>0.31616699999999998</v>
      </c>
    </row>
    <row r="12" spans="1:17" ht="13.2" x14ac:dyDescent="0.25">
      <c r="A12" s="5"/>
      <c r="B12" s="1">
        <v>3.0487799999999998</v>
      </c>
      <c r="C12" s="1">
        <v>3.3136199999999998</v>
      </c>
      <c r="D12" s="1">
        <v>2.2598699999999998</v>
      </c>
      <c r="E12" s="1">
        <v>2.30829</v>
      </c>
      <c r="F12" s="1">
        <v>1.73177</v>
      </c>
      <c r="G12" s="1">
        <v>1.9049</v>
      </c>
      <c r="H12" s="1">
        <v>1.5723199999999999</v>
      </c>
      <c r="I12" s="1">
        <v>0.497332</v>
      </c>
      <c r="J12" s="1">
        <v>0.52565499999999998</v>
      </c>
      <c r="K12" s="1">
        <v>0.56415300000000002</v>
      </c>
      <c r="L12" s="1">
        <v>0.37895400000000001</v>
      </c>
      <c r="M12" s="1">
        <v>0.35312700000000002</v>
      </c>
      <c r="N12" s="1">
        <v>0.37939000000000001</v>
      </c>
      <c r="O12" s="1">
        <v>0.38123899999999999</v>
      </c>
      <c r="P12" s="1">
        <v>0.34833700000000001</v>
      </c>
      <c r="Q12" s="1">
        <v>0.31706200000000001</v>
      </c>
    </row>
    <row r="13" spans="1:17" ht="13.2" x14ac:dyDescent="0.25">
      <c r="A13" s="5"/>
      <c r="B13" s="6">
        <v>3.1715599999999999</v>
      </c>
      <c r="C13" s="6">
        <v>3.34904</v>
      </c>
      <c r="D13" s="6">
        <v>2.4222600000000001</v>
      </c>
      <c r="E13" s="6">
        <v>2.21373</v>
      </c>
      <c r="F13" s="6">
        <v>1.78548</v>
      </c>
      <c r="G13" s="6">
        <v>1.7459899999999999</v>
      </c>
      <c r="H13" s="6">
        <v>1.50129</v>
      </c>
      <c r="I13" s="6">
        <v>0.53970700000000005</v>
      </c>
      <c r="J13" s="6">
        <v>0.55021299999999995</v>
      </c>
      <c r="K13" s="6">
        <v>0.53774200000000005</v>
      </c>
      <c r="L13" s="6">
        <v>0.422043</v>
      </c>
      <c r="M13" s="6">
        <v>0.37967800000000002</v>
      </c>
      <c r="N13" s="6">
        <v>0.38702799999999998</v>
      </c>
      <c r="O13" s="6">
        <v>0.37049399999999999</v>
      </c>
      <c r="P13" s="6">
        <v>0.36669600000000002</v>
      </c>
      <c r="Q13" s="6">
        <v>0.31435600000000002</v>
      </c>
    </row>
    <row r="14" spans="1:17" ht="13.2" x14ac:dyDescent="0.25">
      <c r="A14" s="5"/>
      <c r="B14" s="1">
        <v>3.0935800000000002</v>
      </c>
      <c r="C14" s="1">
        <v>3.3521700000000001</v>
      </c>
      <c r="D14" s="1">
        <v>2.25332</v>
      </c>
      <c r="E14" s="1">
        <v>2.3905500000000002</v>
      </c>
      <c r="F14" s="1">
        <v>1.8750500000000001</v>
      </c>
      <c r="G14" s="1">
        <v>1.9026000000000001</v>
      </c>
      <c r="H14" s="1">
        <v>1.44245</v>
      </c>
      <c r="I14" s="1">
        <v>0.514513</v>
      </c>
      <c r="J14" s="1">
        <v>0.53117599999999998</v>
      </c>
      <c r="K14" s="1">
        <v>0.56376599999999999</v>
      </c>
      <c r="L14" s="1">
        <v>0.38322299999999998</v>
      </c>
      <c r="M14" s="1">
        <v>0.38852199999999998</v>
      </c>
      <c r="N14" s="1">
        <v>0.38727200000000001</v>
      </c>
      <c r="O14" s="1">
        <v>0.37833</v>
      </c>
      <c r="P14" s="1">
        <v>0.34701399999999999</v>
      </c>
      <c r="Q14" s="1">
        <v>0.29870400000000003</v>
      </c>
    </row>
    <row r="15" spans="1:17" ht="13.2" x14ac:dyDescent="0.25">
      <c r="A15" s="5"/>
      <c r="B15" s="6">
        <v>3.1816200000000001</v>
      </c>
      <c r="C15" s="6">
        <v>3.4632800000000001</v>
      </c>
      <c r="D15" s="6">
        <v>2.4182700000000001</v>
      </c>
      <c r="E15" s="6">
        <v>2.2202899999999999</v>
      </c>
      <c r="F15" s="6">
        <v>1.7353000000000001</v>
      </c>
      <c r="G15" s="6">
        <v>1.8106899999999999</v>
      </c>
      <c r="H15" s="6">
        <v>1.5700799999999999</v>
      </c>
      <c r="I15" s="6">
        <v>0.54207499999999997</v>
      </c>
      <c r="J15" s="6">
        <v>0.55335699999999999</v>
      </c>
      <c r="K15" s="6">
        <v>0.55513299999999999</v>
      </c>
      <c r="L15" s="6">
        <v>0.42562899999999998</v>
      </c>
      <c r="M15" s="6">
        <v>0.39606999999999998</v>
      </c>
      <c r="N15" s="6">
        <v>0.40582800000000002</v>
      </c>
      <c r="O15" s="6">
        <v>0.35245300000000002</v>
      </c>
      <c r="P15" s="6">
        <v>0.350078</v>
      </c>
      <c r="Q15" s="6">
        <v>0.317554</v>
      </c>
    </row>
    <row r="16" spans="1:17" ht="13.2" x14ac:dyDescent="0.25">
      <c r="A16" s="5"/>
      <c r="B16" s="1">
        <v>3.11483</v>
      </c>
      <c r="C16" s="1">
        <v>3.3275399999999999</v>
      </c>
      <c r="D16" s="1">
        <v>2.3351700000000002</v>
      </c>
      <c r="E16" s="1">
        <v>2.3198099999999999</v>
      </c>
      <c r="F16" s="1">
        <v>1.88053</v>
      </c>
      <c r="G16" s="1">
        <v>1.8983399999999999</v>
      </c>
      <c r="H16" s="1">
        <v>1.4505399999999999</v>
      </c>
      <c r="I16" s="1">
        <v>0.49645499999999998</v>
      </c>
      <c r="J16" s="1">
        <v>0.50035399999999997</v>
      </c>
      <c r="K16" s="1">
        <v>0.54690499999999997</v>
      </c>
      <c r="L16" s="1">
        <v>0.38736300000000001</v>
      </c>
      <c r="M16" s="1">
        <v>0.39107799999999998</v>
      </c>
      <c r="N16" s="1">
        <v>0.39157199999999998</v>
      </c>
      <c r="O16" s="1">
        <v>0.35698400000000002</v>
      </c>
      <c r="P16" s="1">
        <v>0.35592699999999999</v>
      </c>
      <c r="Q16" s="1">
        <v>0.32207200000000002</v>
      </c>
    </row>
    <row r="17" spans="1:17" ht="13.2" x14ac:dyDescent="0.25">
      <c r="A17" s="5"/>
      <c r="B17" s="6">
        <v>3.2170700000000001</v>
      </c>
      <c r="C17" s="6">
        <v>3.3668</v>
      </c>
      <c r="D17" s="6">
        <v>2.2642500000000001</v>
      </c>
      <c r="E17" s="6">
        <v>2.3934500000000001</v>
      </c>
      <c r="F17" s="6">
        <v>1.7364599999999999</v>
      </c>
      <c r="G17" s="6">
        <v>1.81514</v>
      </c>
      <c r="H17" s="6">
        <v>1.5676000000000001</v>
      </c>
      <c r="I17" s="6">
        <v>0.53729499999999997</v>
      </c>
      <c r="J17" s="6">
        <v>0.54833500000000002</v>
      </c>
      <c r="K17" s="6">
        <v>0.53542900000000004</v>
      </c>
      <c r="L17" s="6">
        <v>0.42838599999999999</v>
      </c>
      <c r="M17" s="6">
        <v>0.39327299999999998</v>
      </c>
      <c r="N17" s="6">
        <v>0.39182</v>
      </c>
      <c r="O17" s="6">
        <v>0.36252099999999998</v>
      </c>
      <c r="P17" s="6">
        <v>0.35647499999999999</v>
      </c>
      <c r="Q17" s="6">
        <v>0.32399299999999998</v>
      </c>
    </row>
    <row r="18" spans="1:17" ht="13.2" x14ac:dyDescent="0.25">
      <c r="A18" s="5"/>
      <c r="B18" s="1">
        <v>3.1299100000000002</v>
      </c>
      <c r="C18" s="1">
        <v>3.47322</v>
      </c>
      <c r="D18" s="1">
        <v>2.3464800000000001</v>
      </c>
      <c r="E18" s="1">
        <v>2.2080500000000001</v>
      </c>
      <c r="F18" s="1">
        <v>1.867</v>
      </c>
      <c r="G18" s="1">
        <v>1.88933</v>
      </c>
      <c r="H18" s="1">
        <v>1.45547</v>
      </c>
      <c r="I18" s="1">
        <v>0.51310100000000003</v>
      </c>
      <c r="J18" s="1">
        <v>0.52893000000000001</v>
      </c>
      <c r="K18" s="1">
        <v>0.56204100000000001</v>
      </c>
      <c r="L18" s="1">
        <v>0.38813300000000001</v>
      </c>
      <c r="M18" s="1">
        <v>0.39099600000000001</v>
      </c>
      <c r="N18" s="1">
        <v>0.39743899999999999</v>
      </c>
      <c r="O18" s="1">
        <v>0.39144600000000002</v>
      </c>
      <c r="P18" s="1">
        <v>0.35652899999999998</v>
      </c>
      <c r="Q18" s="1">
        <v>0.32509900000000003</v>
      </c>
    </row>
    <row r="19" spans="1:17" ht="13.2" x14ac:dyDescent="0.25">
      <c r="A19" s="5"/>
      <c r="B19" s="6">
        <v>3.0152700000000001</v>
      </c>
      <c r="C19" s="6">
        <v>3.3484099999999999</v>
      </c>
      <c r="D19" s="6">
        <v>2.2754699999999999</v>
      </c>
      <c r="E19" s="6">
        <v>2.3062900000000002</v>
      </c>
      <c r="F19" s="6">
        <v>1.7376499999999999</v>
      </c>
      <c r="G19" s="6">
        <v>1.8105100000000001</v>
      </c>
      <c r="H19" s="6">
        <v>1.5700099999999999</v>
      </c>
      <c r="I19" s="6">
        <v>0.54037199999999996</v>
      </c>
      <c r="J19" s="6">
        <v>0.55243799999999998</v>
      </c>
      <c r="K19" s="6">
        <v>0.53180400000000005</v>
      </c>
      <c r="L19" s="6">
        <v>0.43244100000000002</v>
      </c>
      <c r="M19" s="6">
        <v>0.38166899999999998</v>
      </c>
      <c r="N19" s="6">
        <v>0.39980300000000002</v>
      </c>
      <c r="O19" s="6">
        <v>0.38087399999999999</v>
      </c>
      <c r="P19" s="6">
        <v>0.35909200000000002</v>
      </c>
      <c r="Q19" s="6">
        <v>0.33083800000000002</v>
      </c>
    </row>
    <row r="20" spans="1:17" ht="13.2" x14ac:dyDescent="0.25">
      <c r="A20" s="5"/>
      <c r="B20" s="1">
        <v>3.1151</v>
      </c>
      <c r="C20" s="1">
        <v>3.3056000000000001</v>
      </c>
      <c r="D20" s="1">
        <v>2.4258799999999998</v>
      </c>
      <c r="E20" s="1">
        <v>2.3977300000000001</v>
      </c>
      <c r="F20" s="1">
        <v>1.86896</v>
      </c>
      <c r="G20" s="1">
        <v>1.8915599999999999</v>
      </c>
      <c r="H20" s="1">
        <v>1.57304</v>
      </c>
      <c r="I20" s="1">
        <v>0.49654399999999999</v>
      </c>
      <c r="J20" s="1">
        <v>0.53020699999999998</v>
      </c>
      <c r="K20" s="1">
        <v>0.47967900000000002</v>
      </c>
      <c r="L20" s="1">
        <v>0.393007</v>
      </c>
      <c r="M20" s="1">
        <v>0.35786600000000002</v>
      </c>
      <c r="N20" s="1">
        <v>0.41516500000000001</v>
      </c>
      <c r="O20" s="1">
        <v>0.35637400000000002</v>
      </c>
      <c r="P20" s="1">
        <v>0.35875499999999999</v>
      </c>
      <c r="Q20" s="1">
        <v>0.33319900000000002</v>
      </c>
    </row>
    <row r="21" spans="1:17" ht="13.2" x14ac:dyDescent="0.25">
      <c r="A21" s="5"/>
      <c r="B21" s="6">
        <v>3.0468600000000001</v>
      </c>
      <c r="C21" s="6">
        <v>3.3344499999999999</v>
      </c>
      <c r="D21" s="6">
        <v>2.34639</v>
      </c>
      <c r="E21" s="6">
        <v>2.2108400000000001</v>
      </c>
      <c r="F21" s="6">
        <v>1.73173</v>
      </c>
      <c r="G21" s="6">
        <v>1.8098799999999999</v>
      </c>
      <c r="H21" s="6">
        <v>1.4469700000000001</v>
      </c>
      <c r="I21" s="6">
        <v>0.54694200000000004</v>
      </c>
      <c r="J21" s="6">
        <v>0.50726300000000002</v>
      </c>
      <c r="K21" s="6">
        <v>0.51805400000000001</v>
      </c>
      <c r="L21" s="6">
        <v>0.401333</v>
      </c>
      <c r="M21" s="6">
        <v>0.36502200000000001</v>
      </c>
      <c r="N21" s="6">
        <v>0.40004800000000001</v>
      </c>
      <c r="O21" s="6">
        <v>0.36326399999999998</v>
      </c>
      <c r="P21" s="6">
        <v>0.36450399999999999</v>
      </c>
      <c r="Q21" s="6">
        <v>0.324878</v>
      </c>
    </row>
    <row r="22" spans="1:17" ht="13.2" x14ac:dyDescent="0.25">
      <c r="A22" s="5"/>
      <c r="B22" s="1">
        <v>3.07301</v>
      </c>
      <c r="C22" s="1">
        <v>3.4590100000000001</v>
      </c>
      <c r="D22" s="1">
        <v>2.41791</v>
      </c>
      <c r="E22" s="1">
        <v>2.3907500000000002</v>
      </c>
      <c r="F22" s="1">
        <v>1.7886</v>
      </c>
      <c r="G22" s="1">
        <v>1.8885000000000001</v>
      </c>
      <c r="H22" s="1">
        <v>1.57047</v>
      </c>
      <c r="I22" s="1">
        <v>0.51232500000000003</v>
      </c>
      <c r="J22" s="1">
        <v>0.52013500000000001</v>
      </c>
      <c r="K22" s="1">
        <v>0.46373900000000001</v>
      </c>
      <c r="L22" s="1">
        <v>0.43603599999999998</v>
      </c>
      <c r="M22" s="1">
        <v>0.38327099999999997</v>
      </c>
      <c r="N22" s="1">
        <v>0.40310800000000002</v>
      </c>
      <c r="O22" s="1">
        <v>0.36671999999999999</v>
      </c>
      <c r="P22" s="1">
        <v>0.36427900000000002</v>
      </c>
      <c r="Q22" s="1">
        <v>0.33550799999999997</v>
      </c>
    </row>
    <row r="23" spans="1:17" ht="13.2" x14ac:dyDescent="0.25">
      <c r="A23" s="5"/>
      <c r="B23" s="6">
        <v>3.0447299999999999</v>
      </c>
      <c r="C23" s="6">
        <v>3.3268200000000001</v>
      </c>
      <c r="D23" s="6">
        <v>2.2309199999999998</v>
      </c>
      <c r="E23" s="6">
        <v>2.30145</v>
      </c>
      <c r="F23" s="6">
        <v>1.8791100000000001</v>
      </c>
      <c r="G23" s="6">
        <v>1.7404999999999999</v>
      </c>
      <c r="H23" s="6">
        <v>1.45252</v>
      </c>
      <c r="I23" s="6">
        <v>0.54194100000000001</v>
      </c>
      <c r="J23" s="6">
        <v>0.50863800000000003</v>
      </c>
      <c r="K23" s="6">
        <v>0.50185500000000005</v>
      </c>
      <c r="L23" s="6">
        <v>0.39949899999999999</v>
      </c>
      <c r="M23" s="6">
        <v>0.36347400000000002</v>
      </c>
      <c r="N23" s="6">
        <v>0.415246</v>
      </c>
      <c r="O23" s="6">
        <v>0.36944199999999999</v>
      </c>
      <c r="P23" s="6">
        <v>0.36795299999999997</v>
      </c>
      <c r="Q23" s="6">
        <v>0.326573</v>
      </c>
    </row>
    <row r="24" spans="1:17" ht="13.2" x14ac:dyDescent="0.25">
      <c r="A24" s="5"/>
      <c r="B24" s="1">
        <v>3.08141</v>
      </c>
      <c r="C24" s="1">
        <v>3.44536</v>
      </c>
      <c r="D24" s="1">
        <v>2.4140600000000001</v>
      </c>
      <c r="E24" s="1">
        <v>2.3898600000000001</v>
      </c>
      <c r="F24" s="1">
        <v>1.7897099999999999</v>
      </c>
      <c r="G24" s="1">
        <v>1.8120799999999999</v>
      </c>
      <c r="H24" s="1">
        <v>1.5723199999999999</v>
      </c>
      <c r="I24" s="1">
        <v>0.51417900000000005</v>
      </c>
      <c r="J24" s="1">
        <v>0.55131699999999995</v>
      </c>
      <c r="K24" s="1">
        <v>0.49576700000000001</v>
      </c>
      <c r="L24" s="1">
        <v>0.44270700000000002</v>
      </c>
      <c r="M24" s="1">
        <v>0.38826100000000002</v>
      </c>
      <c r="N24" s="1">
        <v>0.399559</v>
      </c>
      <c r="O24" s="1">
        <v>0.400926</v>
      </c>
      <c r="P24" s="1">
        <v>0.36955100000000002</v>
      </c>
      <c r="Q24" s="1">
        <v>0.30868699999999999</v>
      </c>
    </row>
    <row r="25" spans="1:17" ht="13.2" x14ac:dyDescent="0.25">
      <c r="A25" s="5"/>
      <c r="B25" s="6">
        <v>3.1223100000000001</v>
      </c>
      <c r="C25" s="6">
        <v>3.34273</v>
      </c>
      <c r="D25" s="6">
        <v>2.2329500000000002</v>
      </c>
      <c r="E25" s="6">
        <v>2.20208</v>
      </c>
      <c r="F25" s="6">
        <v>1.73967</v>
      </c>
      <c r="G25" s="6">
        <v>1.75118</v>
      </c>
      <c r="H25" s="6">
        <v>1.4520999999999999</v>
      </c>
      <c r="I25" s="6">
        <v>0.56904200000000005</v>
      </c>
      <c r="J25" s="6">
        <v>0.50604800000000005</v>
      </c>
      <c r="K25" s="6">
        <v>0.52229099999999995</v>
      </c>
      <c r="L25" s="6">
        <v>0.40106900000000001</v>
      </c>
      <c r="M25" s="6">
        <v>0.39355099999999998</v>
      </c>
      <c r="N25" s="6">
        <v>0.40277499999999999</v>
      </c>
      <c r="O25" s="6">
        <v>0.38945800000000003</v>
      </c>
      <c r="P25" s="6">
        <v>0.38882499999999998</v>
      </c>
      <c r="Q25" s="6">
        <v>0.33598499999999998</v>
      </c>
    </row>
    <row r="26" spans="1:17" ht="13.2" x14ac:dyDescent="0.25">
      <c r="A26" s="5"/>
      <c r="B26" s="1">
        <v>2.9180999999999999</v>
      </c>
      <c r="C26" s="1">
        <v>3.42395</v>
      </c>
      <c r="D26" s="1">
        <v>2.3380999999999998</v>
      </c>
      <c r="E26" s="1">
        <v>2.3884400000000001</v>
      </c>
      <c r="F26" s="1">
        <v>1.88303</v>
      </c>
      <c r="G26" s="1">
        <v>1.9074</v>
      </c>
      <c r="H26" s="1">
        <v>1.5176799999999999</v>
      </c>
      <c r="I26" s="1">
        <v>0.49601800000000001</v>
      </c>
      <c r="J26" s="1">
        <v>0.52991999999999995</v>
      </c>
      <c r="K26" s="1">
        <v>0.47196399999999999</v>
      </c>
      <c r="L26" s="1">
        <v>0.44666099999999997</v>
      </c>
      <c r="M26" s="1">
        <v>0.36830800000000002</v>
      </c>
      <c r="N26" s="1">
        <v>0.403756</v>
      </c>
      <c r="O26" s="1">
        <v>0.36654999999999999</v>
      </c>
      <c r="P26" s="1">
        <v>0.36906099999999997</v>
      </c>
      <c r="Q26" s="1">
        <v>0.33126899999999998</v>
      </c>
    </row>
    <row r="27" spans="1:17" ht="13.2" x14ac:dyDescent="0.25">
      <c r="A27" s="7" t="s">
        <v>17</v>
      </c>
      <c r="B27" s="7">
        <f t="shared" ref="B27:Q27" si="0">QUARTILE(B2:B26, 1)</f>
        <v>2.9180999999999999</v>
      </c>
      <c r="C27" s="7">
        <f t="shared" si="0"/>
        <v>3.3056000000000001</v>
      </c>
      <c r="D27" s="7">
        <f t="shared" si="0"/>
        <v>2.2784</v>
      </c>
      <c r="E27" s="7">
        <f t="shared" si="0"/>
        <v>2.2267999999999999</v>
      </c>
      <c r="F27" s="7">
        <f t="shared" si="0"/>
        <v>1.7376499999999999</v>
      </c>
      <c r="G27" s="7">
        <f t="shared" si="0"/>
        <v>1.78142</v>
      </c>
      <c r="H27" s="7">
        <f t="shared" si="0"/>
        <v>1.45252</v>
      </c>
      <c r="I27" s="7">
        <f t="shared" si="0"/>
        <v>0.51310100000000003</v>
      </c>
      <c r="J27" s="7">
        <f t="shared" si="0"/>
        <v>0.50726300000000002</v>
      </c>
      <c r="K27" s="7">
        <f t="shared" si="0"/>
        <v>0.51805400000000001</v>
      </c>
      <c r="L27" s="7">
        <f t="shared" si="0"/>
        <v>0.38769900000000002</v>
      </c>
      <c r="M27" s="7">
        <f t="shared" si="0"/>
        <v>0.35321599999999997</v>
      </c>
      <c r="N27" s="7">
        <f t="shared" si="0"/>
        <v>0.37939000000000001</v>
      </c>
      <c r="O27" s="7">
        <f t="shared" si="0"/>
        <v>0.35698400000000002</v>
      </c>
      <c r="P27" s="7">
        <f t="shared" si="0"/>
        <v>0.34701399999999999</v>
      </c>
      <c r="Q27" s="7">
        <f t="shared" si="0"/>
        <v>0.29870400000000003</v>
      </c>
    </row>
    <row r="28" spans="1:17" ht="13.2" x14ac:dyDescent="0.25">
      <c r="A28" s="7" t="s">
        <v>18</v>
      </c>
      <c r="B28" s="7">
        <f t="shared" ref="B28:Q28" si="1">QUARTILE(B2:B26, 3)</f>
        <v>3.11483</v>
      </c>
      <c r="C28" s="7">
        <f t="shared" si="1"/>
        <v>3.3976600000000001</v>
      </c>
      <c r="D28" s="7">
        <f t="shared" si="1"/>
        <v>2.4182700000000001</v>
      </c>
      <c r="E28" s="7">
        <f t="shared" si="1"/>
        <v>2.3898600000000001</v>
      </c>
      <c r="F28" s="7">
        <f t="shared" si="1"/>
        <v>1.86896</v>
      </c>
      <c r="G28" s="7">
        <f t="shared" si="1"/>
        <v>1.8915599999999999</v>
      </c>
      <c r="H28" s="7">
        <f t="shared" si="1"/>
        <v>1.57047</v>
      </c>
      <c r="I28" s="7">
        <f t="shared" si="1"/>
        <v>0.54194100000000001</v>
      </c>
      <c r="J28" s="7">
        <f t="shared" si="1"/>
        <v>0.54833500000000002</v>
      </c>
      <c r="K28" s="7">
        <f t="shared" si="1"/>
        <v>0.54690499999999997</v>
      </c>
      <c r="L28" s="7">
        <f t="shared" si="1"/>
        <v>0.42562899999999998</v>
      </c>
      <c r="M28" s="7">
        <f t="shared" si="1"/>
        <v>0.38826100000000002</v>
      </c>
      <c r="N28" s="7">
        <f t="shared" si="1"/>
        <v>0.403756</v>
      </c>
      <c r="O28" s="7">
        <f t="shared" si="1"/>
        <v>0.377021</v>
      </c>
      <c r="P28" s="7">
        <f t="shared" si="1"/>
        <v>0.36427900000000002</v>
      </c>
      <c r="Q28" s="7">
        <f t="shared" si="1"/>
        <v>0.32509900000000003</v>
      </c>
    </row>
    <row r="29" spans="1:17" ht="13.2" x14ac:dyDescent="0.25">
      <c r="A29" s="7" t="s">
        <v>19</v>
      </c>
      <c r="B29" s="7">
        <f t="shared" ref="B29:Q29" si="2">B28-B27</f>
        <v>0.19673000000000007</v>
      </c>
      <c r="C29" s="7">
        <f t="shared" si="2"/>
        <v>9.2060000000000031E-2</v>
      </c>
      <c r="D29" s="7">
        <f t="shared" si="2"/>
        <v>0.13987000000000016</v>
      </c>
      <c r="E29" s="7">
        <f t="shared" si="2"/>
        <v>0.1630600000000002</v>
      </c>
      <c r="F29" s="7">
        <f t="shared" si="2"/>
        <v>0.13131000000000004</v>
      </c>
      <c r="G29" s="7">
        <f t="shared" si="2"/>
        <v>0.1101399999999999</v>
      </c>
      <c r="H29" s="7">
        <f t="shared" si="2"/>
        <v>0.11795</v>
      </c>
      <c r="I29" s="7">
        <f t="shared" si="2"/>
        <v>2.8839999999999977E-2</v>
      </c>
      <c r="J29" s="7">
        <f t="shared" si="2"/>
        <v>4.1071999999999997E-2</v>
      </c>
      <c r="K29" s="7">
        <f t="shared" si="2"/>
        <v>2.885099999999996E-2</v>
      </c>
      <c r="L29" s="7">
        <f t="shared" si="2"/>
        <v>3.7929999999999964E-2</v>
      </c>
      <c r="M29" s="7">
        <f t="shared" si="2"/>
        <v>3.5045000000000048E-2</v>
      </c>
      <c r="N29" s="7">
        <f t="shared" si="2"/>
        <v>2.4365999999999999E-2</v>
      </c>
      <c r="O29" s="7">
        <f t="shared" si="2"/>
        <v>2.0036999999999972E-2</v>
      </c>
      <c r="P29" s="7">
        <f t="shared" si="2"/>
        <v>1.726500000000003E-2</v>
      </c>
      <c r="Q29" s="7">
        <f t="shared" si="2"/>
        <v>2.6395000000000002E-2</v>
      </c>
    </row>
    <row r="30" spans="1:17" ht="13.2" x14ac:dyDescent="0.25">
      <c r="A30" s="8" t="s">
        <v>20</v>
      </c>
      <c r="B30" s="8">
        <f t="array" ref="B30">STDEV(IF(B2:B26 &gt; B27 - 1.5* B29,IF(B2:B26 &lt;B28 + 1.5 * B29, B2:B26), B2:B26))</f>
        <v>0.14306619464080259</v>
      </c>
      <c r="C30" s="8">
        <f t="array" ref="C30">STDEV(IF(C2:C26 &gt; C27 - 1.5* C29,IF(C2:C26 &lt;C28 + 1.5 * C29, C2:C26), C2:C26))</f>
        <v>9.1125182986556127E-2</v>
      </c>
      <c r="D30" s="8">
        <f t="array" ref="D30">STDEV(IF(D2:D26 &gt; D27 - 1.5* D29,IF(D2:D26 &lt;D28 + 1.5 * D29, D2:D26), D2:D26))</f>
        <v>8.0201050529279255E-2</v>
      </c>
      <c r="E30" s="8">
        <f t="array" ref="E30">STDEV(IF(E2:E26 &gt; E27 - 1.5* E29,IF(E2:E26 &lt;E28 + 1.5 * E29, E2:E26), E2:E26))</f>
        <v>7.5283011578531706E-2</v>
      </c>
      <c r="F30" s="8">
        <f t="array" ref="F30">STDEV(IF(F2:F26 &gt; F27 - 1.5* F29,IF(F2:F26 &lt;F28 + 1.5 * F29, F2:F26), F2:F26))</f>
        <v>6.2494913641031623E-2</v>
      </c>
      <c r="G30" s="8">
        <f t="array" ref="G30">STDEV(IF(G2:G26 &gt; G27 - 1.5* G29,IF(G2:G26 &lt;G28 + 1.5 * G29, G2:G26), G2:G26))</f>
        <v>5.928848276857826E-2</v>
      </c>
      <c r="H30" s="8">
        <f t="array" ref="H30">STDEV(IF(H2:H26 &gt; H27 - 1.5* H29,IF(H2:H26 &lt;H28 + 1.5 * H29, H2:H26), H2:H26))</f>
        <v>5.4185167659917155E-2</v>
      </c>
      <c r="I30" s="8">
        <f t="array" ref="I30">STDEV(IF(I2:I26 &gt; I27 - 1.5* I29,IF(I2:I26 &lt;I28 + 1.5 * I29, I2:I26), I2:I26))</f>
        <v>2.402019877915252E-2</v>
      </c>
      <c r="J30" s="8">
        <f t="array" ref="J30">STDEV(IF(J2:J26 &gt; J27 - 1.5* J29,IF(J2:J26 &lt;J28 + 1.5 * J29, J2:J26), J2:J26))</f>
        <v>1.9304210333758783E-2</v>
      </c>
      <c r="K30" s="8">
        <f t="array" ref="K30">STDEV(IF(K2:K26 &gt; K27 - 1.5* K29,IF(K2:K26 &lt;K28 + 1.5 * K29, K2:K26), K2:K26))</f>
        <v>2.8203344829824704E-2</v>
      </c>
      <c r="L30" s="8">
        <f t="array" ref="L30">STDEV(IF(L2:L26 &gt; L27 - 1.5* L29,IF(L2:L26 &lt;L28 + 1.5 * L29, L2:L26), L2:L26))</f>
        <v>2.346284928470254E-2</v>
      </c>
      <c r="M30" s="8">
        <f t="array" ref="M30">STDEV(IF(M2:M26 &gt; M27 - 1.5* M29,IF(M2:M26 &lt;M28 + 1.5 * M29, M2:M26), M2:M26))</f>
        <v>1.9322130070379574E-2</v>
      </c>
      <c r="N30" s="8">
        <f t="array" ref="N30">STDEV(IF(N2:N26 &gt; N27 - 1.5* N29,IF(N2:N26 &lt;N28 + 1.5 * N29, N2:N26), N2:N26))</f>
        <v>1.5197054734717517E-2</v>
      </c>
      <c r="O30" s="8">
        <f t="array" ref="O30">STDEV(IF(O2:O26 &gt; O27 - 1.5* O29,IF(O2:O26 &lt;O28 + 1.5 * O29, O2:O26), O2:O26))</f>
        <v>1.4753992401719615E-2</v>
      </c>
      <c r="P30" s="8">
        <f t="array" ref="P30">STDEV(IF(P2:P26 &gt; P27 - 1.5* P29,IF(P2:P26 &lt;P28 + 1.5 * P29, P2:P26), P2:P26))</f>
        <v>1.3910125248297846E-2</v>
      </c>
      <c r="Q30" s="8">
        <f t="array" ref="Q30">STDEV(IF(Q2:Q26 &gt; Q27 - 1.5* Q29,IF(Q2:Q26 &lt;Q28 + 1.5 * Q29, Q2:Q26), Q2:Q26))</f>
        <v>1.507207943925898E-2</v>
      </c>
    </row>
    <row r="31" spans="1:17" ht="13.2" x14ac:dyDescent="0.25">
      <c r="A31" s="8" t="s">
        <v>21</v>
      </c>
      <c r="B31" s="8">
        <f t="array" ref="B31">AVERAGE(IF(B2:B26 &gt; B27 - 1.5 * B29,IF(B2:B26 &lt;B28 + 1.5 * B29, B2:B26), B2:B26))</f>
        <v>3.0002064000000002</v>
      </c>
      <c r="C31" s="8">
        <f t="array" ref="C31">AVERAGE(IF(C2:C26 &gt; C27 - 1.5 * C29,IF(C2:C26 &lt;C28 + 1.5 * C29, C2:C26), C2:C26))</f>
        <v>3.3407308000000002</v>
      </c>
      <c r="D31" s="8">
        <f t="array" ref="D31">AVERAGE(IF(D2:D26 &gt; D27 - 1.5 * D29,IF(D2:D26 &lt;D28 + 1.5 * D29, D2:D26), D2:D26))</f>
        <v>2.3546967999999997</v>
      </c>
      <c r="E31" s="8">
        <f t="array" ref="E31">AVERAGE(IF(E2:E26 &gt; E27 - 1.5 * E29,IF(E2:E26 &lt;E28 + 1.5 * E29, E2:E26), E2:E26))</f>
        <v>2.3132036</v>
      </c>
      <c r="F31" s="8">
        <f t="array" ref="F31">AVERAGE(IF(F2:F26 &gt; F27 - 1.5 * F29,IF(F2:F26 &lt;F28 + 1.5 * F29, F2:F26), F2:F26))</f>
        <v>1.8095668</v>
      </c>
      <c r="G31" s="8">
        <f t="array" ref="G31">AVERAGE(IF(G2:G26 &gt; G27 - 1.5 * G29,IF(G2:G26 &lt;G28 + 1.5 * G29, G2:G26), G2:G26))</f>
        <v>1.8298516</v>
      </c>
      <c r="H31" s="8">
        <f t="array" ref="H31">AVERAGE(IF(H2:H26 &gt; H27 - 1.5 * H29,IF(H2:H26 &lt;H28 + 1.5 * H29, H2:H26), H2:H26))</f>
        <v>1.5135112000000002</v>
      </c>
      <c r="I31" s="8">
        <f t="array" ref="I31">AVERAGE(IF(I2:I26 &gt; I27 - 1.5 * I29,IF(I2:I26 &lt;I28 + 1.5 * I29, I2:I26), I2:I26))</f>
        <v>0.52883784</v>
      </c>
      <c r="J31" s="8">
        <f t="array" ref="J31">AVERAGE(IF(J2:J26 &gt; J27 - 1.5 * J29,IF(J2:J26 &lt;J28 + 1.5 * J29, J2:J26), J2:J26))</f>
        <v>0.52683488000000012</v>
      </c>
      <c r="K31" s="8">
        <f t="array" ref="K31">AVERAGE(IF(K2:K26 &gt; K27 - 1.5 * K29,IF(K2:K26 &lt;K28 + 1.5 * K29, K2:K26), K2:K26))</f>
        <v>0.52747043999999998</v>
      </c>
      <c r="L31" s="8">
        <f t="array" ref="L31">AVERAGE(IF(L2:L26 &gt; L27 - 1.5 * L29,IF(L2:L26 &lt;L28 + 1.5 * L29, L2:L26), L2:L26))</f>
        <v>0.40444884000000003</v>
      </c>
      <c r="M31" s="8">
        <f t="array" ref="M31">AVERAGE(IF(M2:M26 &gt; M27 - 1.5 * M29,IF(M2:M26 &lt;M28 + 1.5 * M29, M2:M26), M2:M26))</f>
        <v>0.36788004000000002</v>
      </c>
      <c r="N31" s="8">
        <f t="array" ref="N31">AVERAGE(IF(N2:N26 &gt; N27 - 1.5 * N29,IF(N2:N26 &lt;N28 + 1.5 * N29, N2:N26), N2:N26))</f>
        <v>0.39329987999999999</v>
      </c>
      <c r="O31" s="8">
        <f t="array" ref="O31">AVERAGE(IF(O2:O26 &gt; O27 - 1.5 * O29,IF(O2:O26 &lt;O28 + 1.5 * O29, O2:O26), O2:O26))</f>
        <v>0.36762595999999997</v>
      </c>
      <c r="P31" s="8">
        <f t="array" ref="P31">AVERAGE(IF(P2:P26 &gt; P27 - 1.5 * P29,IF(P2:P26 &lt;P28 + 1.5 * P29, P2:P26), P2:P26))</f>
        <v>0.35397944000000003</v>
      </c>
      <c r="Q31" s="8">
        <f t="array" ref="Q31">AVERAGE(IF(Q2:Q26 &gt; Q27 - 1.5 * Q29,IF(Q2:Q26 &lt;Q28 + 1.5 * Q29, Q2:Q26), Q2:Q26))</f>
        <v>0.31392396</v>
      </c>
    </row>
    <row r="32" spans="1:17" ht="13.2" x14ac:dyDescent="0.25">
      <c r="A32" s="8" t="s">
        <v>22</v>
      </c>
      <c r="B32" s="5"/>
      <c r="C32" s="8">
        <f>B31/C31</f>
        <v>0.89806888959744979</v>
      </c>
      <c r="D32" s="8">
        <f>B31/D31</f>
        <v>1.2741370353924126</v>
      </c>
      <c r="E32" s="8">
        <f t="shared" ref="E32:G32" si="3">D31/E31</f>
        <v>1.0179375477368269</v>
      </c>
      <c r="F32" s="8">
        <f t="shared" si="3"/>
        <v>1.2783189877267862</v>
      </c>
      <c r="G32" s="8">
        <f t="shared" si="3"/>
        <v>0.9889145108816475</v>
      </c>
      <c r="H32" s="8">
        <f>F31/H31</f>
        <v>1.1956084632872224</v>
      </c>
      <c r="I32" s="8">
        <f t="shared" ref="I32:Q32" si="4">H31/I31</f>
        <v>2.861957079319438</v>
      </c>
      <c r="J32" s="8">
        <f t="shared" si="4"/>
        <v>1.0038018743178125</v>
      </c>
      <c r="K32" s="8">
        <f t="shared" si="4"/>
        <v>0.99879507939819367</v>
      </c>
      <c r="L32" s="8">
        <f>J31/L31</f>
        <v>1.3025995574619527</v>
      </c>
      <c r="M32" s="8">
        <f t="shared" si="4"/>
        <v>1.0994041427200019</v>
      </c>
      <c r="N32" s="8">
        <f t="shared" si="4"/>
        <v>0.93536779111145429</v>
      </c>
      <c r="O32" s="8">
        <f t="shared" si="4"/>
        <v>1.0698370702656581</v>
      </c>
      <c r="P32" s="8">
        <f t="shared" si="4"/>
        <v>1.0385517305750864</v>
      </c>
      <c r="Q32" s="8">
        <f t="shared" si="4"/>
        <v>1.1275961223221065</v>
      </c>
    </row>
    <row r="33" spans="1:17" ht="13.2" x14ac:dyDescent="0.25">
      <c r="A33" s="8" t="s">
        <v>23</v>
      </c>
      <c r="B33" s="5"/>
      <c r="C33" s="8">
        <f>B31/C31</f>
        <v>0.89806888959744979</v>
      </c>
      <c r="D33" s="8">
        <f>B31/D31</f>
        <v>1.2741370353924126</v>
      </c>
      <c r="E33" s="8">
        <f>B31/E31</f>
        <v>1.296991929288023</v>
      </c>
      <c r="F33" s="8">
        <f>B31/F31</f>
        <v>1.6579694101372771</v>
      </c>
      <c r="G33" s="8">
        <f>B31/G31</f>
        <v>1.6395900082826389</v>
      </c>
      <c r="H33" s="8">
        <f>B31/H31</f>
        <v>1.9822822586314524</v>
      </c>
      <c r="I33" s="8">
        <f>B31/I31</f>
        <v>5.6732067432996098</v>
      </c>
      <c r="J33" s="8">
        <f>B31/J31</f>
        <v>5.6947755623166021</v>
      </c>
      <c r="K33" s="8">
        <f>B31/K31</f>
        <v>5.6879138099189035</v>
      </c>
      <c r="L33" s="8">
        <f>B31/L31</f>
        <v>7.4180121273187476</v>
      </c>
      <c r="M33" s="8">
        <f>B31/M31</f>
        <v>8.1553932635214466</v>
      </c>
      <c r="N33" s="8">
        <f>B31/N31</f>
        <v>7.6282921825452892</v>
      </c>
      <c r="O33" s="8">
        <f>B31/O31</f>
        <v>8.1610297597046753</v>
      </c>
      <c r="P33" s="8">
        <f>B31/P31</f>
        <v>8.4756515802160717</v>
      </c>
      <c r="Q33" s="8">
        <f>B31/Q31</f>
        <v>9.5571118560048749</v>
      </c>
    </row>
    <row r="121" spans="1:17" ht="15.75" customHeight="1" x14ac:dyDescent="0.25">
      <c r="A121" s="2" t="s">
        <v>0</v>
      </c>
      <c r="B121" s="3" t="s">
        <v>2</v>
      </c>
      <c r="C121" s="4" t="s">
        <v>3</v>
      </c>
      <c r="D121" s="4" t="s">
        <v>4</v>
      </c>
      <c r="E121" s="4" t="s">
        <v>5</v>
      </c>
      <c r="F121" s="3" t="s">
        <v>6</v>
      </c>
      <c r="G121" s="4" t="s">
        <v>7</v>
      </c>
      <c r="H121" s="4" t="s">
        <v>8</v>
      </c>
      <c r="I121" s="4" t="s">
        <v>9</v>
      </c>
      <c r="J121" s="3" t="s">
        <v>10</v>
      </c>
      <c r="K121" s="4" t="s">
        <v>11</v>
      </c>
      <c r="L121" s="4" t="s">
        <v>12</v>
      </c>
      <c r="M121" s="3" t="s">
        <v>13</v>
      </c>
      <c r="N121" s="4" t="s">
        <v>14</v>
      </c>
      <c r="O121" s="4" t="s">
        <v>15</v>
      </c>
      <c r="P121" s="4" t="s">
        <v>16</v>
      </c>
    </row>
    <row r="122" spans="1:17" ht="15.75" customHeight="1" x14ac:dyDescent="0.25">
      <c r="A122" s="8" t="s">
        <v>24</v>
      </c>
      <c r="B122" s="8">
        <v>0.89806889000000001</v>
      </c>
      <c r="C122" s="8">
        <v>1.2741370350000001</v>
      </c>
      <c r="D122" s="8">
        <v>1.0179375479999999</v>
      </c>
      <c r="E122" s="8">
        <v>1.2783189880000001</v>
      </c>
      <c r="F122" s="8">
        <v>0.98891451100000005</v>
      </c>
      <c r="G122" s="8">
        <v>1.1956084629999999</v>
      </c>
      <c r="H122" s="8">
        <v>2.8619570790000002</v>
      </c>
      <c r="I122" s="8">
        <v>1.0038018740000001</v>
      </c>
      <c r="J122" s="8">
        <v>0.99879507899999997</v>
      </c>
      <c r="K122" s="8">
        <v>1.3041709800000001</v>
      </c>
      <c r="L122" s="8">
        <v>1.0994041429999999</v>
      </c>
      <c r="M122" s="8">
        <v>0.935367791</v>
      </c>
      <c r="N122" s="8">
        <v>1.0698370699999999</v>
      </c>
      <c r="O122" s="8">
        <v>1.0385517310000001</v>
      </c>
      <c r="P122" s="8">
        <v>1.1275961219999999</v>
      </c>
    </row>
    <row r="123" spans="1:17" ht="15.75" customHeight="1" x14ac:dyDescent="0.25">
      <c r="A123" s="8" t="s">
        <v>25</v>
      </c>
      <c r="B123" s="8">
        <v>0.89806889000000001</v>
      </c>
      <c r="C123" s="8">
        <v>1.2741370350000001</v>
      </c>
      <c r="D123" s="8">
        <v>1.296991929</v>
      </c>
      <c r="E123" s="8">
        <v>1.65796941</v>
      </c>
      <c r="F123" s="8">
        <v>1.6395900080000001</v>
      </c>
      <c r="G123" s="8">
        <v>1.982282259</v>
      </c>
      <c r="H123" s="8">
        <v>5.6732067429999997</v>
      </c>
      <c r="I123" s="8">
        <v>5.6947755620000002</v>
      </c>
      <c r="J123" s="8">
        <v>5.6879138100000004</v>
      </c>
      <c r="K123" s="8">
        <v>7.4180121269999999</v>
      </c>
      <c r="L123" s="8">
        <v>8.1553932640000006</v>
      </c>
      <c r="M123" s="8">
        <v>7.6282921830000001</v>
      </c>
      <c r="N123" s="8">
        <v>8.1610297599999999</v>
      </c>
      <c r="O123" s="8">
        <v>8.4756515799999992</v>
      </c>
      <c r="P123" s="8">
        <v>9.5571118560000006</v>
      </c>
    </row>
    <row r="124" spans="1:17" ht="15.75" customHeight="1" x14ac:dyDescent="0.25">
      <c r="A124" s="8" t="s">
        <v>26</v>
      </c>
      <c r="B124" s="8">
        <v>0.98279521047993135</v>
      </c>
      <c r="C124" s="8">
        <v>8.6490275792843025</v>
      </c>
      <c r="D124" s="8">
        <v>1.00067424660622</v>
      </c>
      <c r="E124" s="8">
        <v>1.0314909608078062</v>
      </c>
      <c r="F124" s="8">
        <v>0.85829837508565021</v>
      </c>
      <c r="G124" s="8">
        <v>1.4144962476019984</v>
      </c>
      <c r="H124" s="8">
        <v>1.6751448359199528</v>
      </c>
      <c r="I124" s="8">
        <v>1.0934994359019254</v>
      </c>
      <c r="J124" s="8">
        <v>0.9756484020703392</v>
      </c>
      <c r="K124" s="8">
        <v>0.84251430760606427</v>
      </c>
      <c r="L124" s="8">
        <v>0.55355056529175273</v>
      </c>
      <c r="M124" s="8">
        <v>1.1293105972282174</v>
      </c>
      <c r="N124" s="8">
        <v>1.0867589842309129</v>
      </c>
      <c r="O124" s="8">
        <v>1.8398844342225065</v>
      </c>
      <c r="P124" s="8">
        <v>0.86556746045189126</v>
      </c>
    </row>
    <row r="125" spans="1:17" ht="15.75" customHeight="1" x14ac:dyDescent="0.25">
      <c r="A125" s="8" t="s">
        <v>27</v>
      </c>
      <c r="B125" s="8">
        <v>0.98279521047993135</v>
      </c>
      <c r="C125" s="8">
        <v>8.6490275792843025</v>
      </c>
      <c r="D125" s="8">
        <v>8.6548591567767392</v>
      </c>
      <c r="E125" s="8">
        <v>8.927408987279879</v>
      </c>
      <c r="F125" s="8">
        <v>7.6623806275073498</v>
      </c>
      <c r="G125" s="8">
        <v>12.627786513315744</v>
      </c>
      <c r="H125" s="8">
        <v>21.153371366880492</v>
      </c>
      <c r="I125" s="8">
        <v>23.131199657107761</v>
      </c>
      <c r="J125" s="8">
        <v>22.567917983427161</v>
      </c>
      <c r="K125" s="8">
        <v>19.013793793917582</v>
      </c>
      <c r="L125" s="8">
        <v>10.525096302963897</v>
      </c>
      <c r="M125" s="8">
        <v>11.88610279178466</v>
      </c>
      <c r="N125" s="8">
        <v>12.917328996464114</v>
      </c>
      <c r="O125" s="8">
        <v>23.766392552325353</v>
      </c>
      <c r="P125" s="8">
        <v>20.571416045618999</v>
      </c>
    </row>
    <row r="127" spans="1:17" ht="15.75" customHeight="1" x14ac:dyDescent="0.25">
      <c r="B127" s="4" t="s">
        <v>1</v>
      </c>
      <c r="C127" s="3" t="s">
        <v>2</v>
      </c>
      <c r="D127" s="4" t="s">
        <v>3</v>
      </c>
      <c r="E127" s="4" t="s">
        <v>4</v>
      </c>
      <c r="F127" s="4" t="s">
        <v>5</v>
      </c>
      <c r="G127" s="3" t="s">
        <v>6</v>
      </c>
      <c r="H127" s="4" t="s">
        <v>7</v>
      </c>
      <c r="I127" s="4" t="s">
        <v>8</v>
      </c>
      <c r="J127" s="4" t="s">
        <v>9</v>
      </c>
      <c r="K127" s="3" t="s">
        <v>10</v>
      </c>
      <c r="L127" s="4" t="s">
        <v>11</v>
      </c>
      <c r="M127" s="4" t="s">
        <v>12</v>
      </c>
      <c r="N127" s="3" t="s">
        <v>13</v>
      </c>
      <c r="O127" s="4" t="s">
        <v>14</v>
      </c>
      <c r="P127" s="4" t="s">
        <v>15</v>
      </c>
      <c r="Q127" s="4" t="s">
        <v>16</v>
      </c>
    </row>
    <row r="128" spans="1:17" ht="15.75" customHeight="1" x14ac:dyDescent="0.25">
      <c r="A128" t="s">
        <v>28</v>
      </c>
      <c r="B128" s="8">
        <v>3.0002064000000002</v>
      </c>
      <c r="C128" s="8">
        <v>3.3407308000000002</v>
      </c>
      <c r="D128" s="8">
        <v>2.3546967999999997</v>
      </c>
      <c r="E128" s="8">
        <v>2.3132036</v>
      </c>
      <c r="F128" s="8">
        <v>1.8095668</v>
      </c>
      <c r="G128" s="8">
        <v>1.8298516</v>
      </c>
      <c r="H128" s="8">
        <v>1.5135112000000002</v>
      </c>
      <c r="I128" s="8">
        <v>0.52883784</v>
      </c>
      <c r="J128" s="8">
        <v>0.52683488000000012</v>
      </c>
      <c r="K128" s="8">
        <v>0.52747043999999998</v>
      </c>
      <c r="L128" s="8">
        <v>0.40444884000000003</v>
      </c>
      <c r="M128" s="8">
        <v>0.36788004000000002</v>
      </c>
      <c r="N128" s="8">
        <v>0.39329987999999999</v>
      </c>
      <c r="O128" s="8">
        <v>0.36762595999999997</v>
      </c>
      <c r="P128" s="8">
        <v>0.35397944000000003</v>
      </c>
      <c r="Q128" s="8">
        <v>0.31392396</v>
      </c>
    </row>
    <row r="129" spans="1:17" ht="15.75" customHeight="1" x14ac:dyDescent="0.25">
      <c r="A129" t="s">
        <v>29</v>
      </c>
      <c r="B129" s="8">
        <v>0.57809744000000007</v>
      </c>
      <c r="C129" s="8">
        <v>0.58821760000000001</v>
      </c>
      <c r="D129" s="8">
        <v>6.6839587999999991E-2</v>
      </c>
      <c r="E129" s="8">
        <v>6.6794552000000007E-2</v>
      </c>
      <c r="F129" s="8">
        <v>6.4755343999999992E-2</v>
      </c>
      <c r="G129" s="8">
        <v>7.5446192000000009E-2</v>
      </c>
      <c r="H129" s="8">
        <v>4.5779792000000007E-2</v>
      </c>
      <c r="I129" s="8">
        <v>2.7328855999999995E-2</v>
      </c>
      <c r="J129" s="8">
        <v>2.4992107999999999E-2</v>
      </c>
      <c r="K129" s="8">
        <v>2.5615896000000006E-2</v>
      </c>
      <c r="L129" s="8">
        <v>3.0404108000000006E-2</v>
      </c>
      <c r="M129" s="8">
        <v>5.4925620000000015E-2</v>
      </c>
      <c r="N129" s="8">
        <v>4.8636415999999995E-2</v>
      </c>
      <c r="O129" s="8">
        <v>4.4753635999999986E-2</v>
      </c>
      <c r="P129" s="8">
        <v>2.4324156E-2</v>
      </c>
      <c r="Q129" s="8">
        <v>2.8101976000000004E-2</v>
      </c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44"/>
  <sheetViews>
    <sheetView tabSelected="1" zoomScale="70" zoomScaleNormal="70" workbookViewId="0">
      <selection activeCell="F12" sqref="F12"/>
    </sheetView>
  </sheetViews>
  <sheetFormatPr defaultColWidth="12.5546875" defaultRowHeight="15.75" customHeight="1" x14ac:dyDescent="0.25"/>
  <cols>
    <col min="1" max="1" width="41.33203125" customWidth="1"/>
    <col min="3" max="3" width="31.33203125" customWidth="1"/>
    <col min="4" max="4" width="22.88671875" customWidth="1"/>
    <col min="5" max="5" width="30.44140625" customWidth="1"/>
    <col min="6" max="6" width="26.33203125" customWidth="1"/>
    <col min="8" max="8" width="16" customWidth="1"/>
    <col min="9" max="9" width="16.5546875" customWidth="1"/>
    <col min="10" max="10" width="17.109375" customWidth="1"/>
    <col min="12" max="12" width="18.5546875" customWidth="1"/>
    <col min="13" max="13" width="19" customWidth="1"/>
    <col min="14" max="14" width="19.88671875" customWidth="1"/>
    <col min="15" max="15" width="17.44140625" customWidth="1"/>
    <col min="17" max="17" width="22.5546875" customWidth="1"/>
  </cols>
  <sheetData>
    <row r="1" spans="1:17" ht="13.2" x14ac:dyDescent="0.25">
      <c r="A1" s="2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30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</row>
    <row r="2" spans="1:17" ht="13.2" x14ac:dyDescent="0.25">
      <c r="A2" s="5"/>
      <c r="B2" s="1">
        <v>0.57208400000000004</v>
      </c>
      <c r="C2" s="1">
        <v>0.58373699999999995</v>
      </c>
      <c r="D2" s="1">
        <v>7.7218300000000004E-2</v>
      </c>
      <c r="E2" s="1">
        <v>6.3129000000000005E-2</v>
      </c>
      <c r="F2" s="1">
        <v>7.2651400000000005E-2</v>
      </c>
      <c r="G2" s="1">
        <v>8.1812999999999997E-2</v>
      </c>
      <c r="H2" s="1">
        <v>5.01746E-2</v>
      </c>
      <c r="I2" s="1">
        <v>3.4692099999999997E-2</v>
      </c>
      <c r="J2" s="1">
        <v>2.63567E-2</v>
      </c>
      <c r="K2" s="1">
        <v>2.5975600000000001E-2</v>
      </c>
      <c r="L2" s="1">
        <v>2.8805899999999999E-2</v>
      </c>
      <c r="M2" s="1">
        <v>5.2464200000000002E-2</v>
      </c>
      <c r="N2" s="1">
        <v>5.0378899999999997E-2</v>
      </c>
      <c r="O2" s="1">
        <v>4.7911599999999999E-2</v>
      </c>
      <c r="P2" s="1">
        <v>2.4228800000000002E-2</v>
      </c>
      <c r="Q2" s="1">
        <v>2.7597900000000002E-2</v>
      </c>
    </row>
    <row r="3" spans="1:17" ht="13.2" x14ac:dyDescent="0.25">
      <c r="A3" s="5"/>
      <c r="B3" s="6">
        <v>0.57360199999999995</v>
      </c>
      <c r="C3" s="6">
        <v>0.59036999999999995</v>
      </c>
      <c r="D3" s="6">
        <v>6.6162600000000002E-2</v>
      </c>
      <c r="E3" s="6">
        <v>7.4774499999999994E-2</v>
      </c>
      <c r="F3" s="6">
        <v>6.4727300000000002E-2</v>
      </c>
      <c r="G3" s="6">
        <v>6.7669999999999994E-2</v>
      </c>
      <c r="H3" s="6">
        <v>4.4508699999999998E-2</v>
      </c>
      <c r="I3" s="6">
        <v>3.0647400000000002E-2</v>
      </c>
      <c r="J3" s="6">
        <v>2.4120300000000001E-2</v>
      </c>
      <c r="K3" s="6">
        <v>2.3776100000000001E-2</v>
      </c>
      <c r="L3" s="6">
        <v>2.8991800000000002E-2</v>
      </c>
      <c r="M3" s="6">
        <v>5.6461499999999998E-2</v>
      </c>
      <c r="N3" s="6">
        <v>4.5685000000000003E-2</v>
      </c>
      <c r="O3" s="6">
        <v>4.3649800000000002E-2</v>
      </c>
      <c r="P3" s="6">
        <v>2.34801E-2</v>
      </c>
      <c r="Q3" s="6">
        <v>2.8132500000000001E-2</v>
      </c>
    </row>
    <row r="4" spans="1:17" ht="13.2" x14ac:dyDescent="0.25">
      <c r="A4" s="5"/>
      <c r="B4" s="1">
        <v>0.56983700000000004</v>
      </c>
      <c r="C4" s="1">
        <v>0.58680100000000002</v>
      </c>
      <c r="D4" s="1">
        <v>5.9334699999999997E-2</v>
      </c>
      <c r="E4" s="1">
        <v>6.4274399999999995E-2</v>
      </c>
      <c r="F4" s="1">
        <v>5.8954899999999998E-2</v>
      </c>
      <c r="G4" s="1">
        <v>7.2529800000000005E-2</v>
      </c>
      <c r="H4" s="1">
        <v>4.94939E-2</v>
      </c>
      <c r="I4" s="1">
        <v>3.05876E-2</v>
      </c>
      <c r="J4" s="1">
        <v>2.4162099999999999E-2</v>
      </c>
      <c r="K4" s="1">
        <v>2.65548E-2</v>
      </c>
      <c r="L4" s="1">
        <v>2.8228400000000001E-2</v>
      </c>
      <c r="M4" s="1">
        <v>5.56619E-2</v>
      </c>
      <c r="N4" s="1">
        <v>5.0512300000000003E-2</v>
      </c>
      <c r="O4" s="1">
        <v>4.7891200000000002E-2</v>
      </c>
      <c r="P4" s="1">
        <v>2.3786100000000001E-2</v>
      </c>
      <c r="Q4" s="1">
        <v>2.87753E-2</v>
      </c>
    </row>
    <row r="5" spans="1:17" ht="13.2" x14ac:dyDescent="0.25">
      <c r="A5" s="5"/>
      <c r="B5" s="6">
        <v>0.57703599999999999</v>
      </c>
      <c r="C5" s="6">
        <v>0.58454799999999996</v>
      </c>
      <c r="D5" s="6">
        <v>6.4609700000000006E-2</v>
      </c>
      <c r="E5" s="6">
        <v>7.3038699999999998E-2</v>
      </c>
      <c r="F5" s="6">
        <v>7.1926699999999996E-2</v>
      </c>
      <c r="G5" s="6">
        <v>6.8531999999999996E-2</v>
      </c>
      <c r="H5" s="6">
        <v>4.444E-2</v>
      </c>
      <c r="I5" s="6">
        <v>2.7650299999999999E-2</v>
      </c>
      <c r="J5" s="6">
        <v>2.39697E-2</v>
      </c>
      <c r="K5" s="6">
        <v>2.3719199999999999E-2</v>
      </c>
      <c r="L5" s="6">
        <v>3.1188299999999999E-2</v>
      </c>
      <c r="M5" s="6">
        <v>5.2016100000000003E-2</v>
      </c>
      <c r="N5" s="6">
        <v>4.5285100000000002E-2</v>
      </c>
      <c r="O5" s="6">
        <v>4.3747099999999997E-2</v>
      </c>
      <c r="P5" s="6">
        <v>2.4360300000000001E-2</v>
      </c>
      <c r="Q5" s="6">
        <v>2.8886999999999999E-2</v>
      </c>
    </row>
    <row r="6" spans="1:17" ht="13.2" x14ac:dyDescent="0.25">
      <c r="A6" s="5"/>
      <c r="B6" s="1">
        <v>0.57219799999999998</v>
      </c>
      <c r="C6" s="1">
        <v>0.58318000000000003</v>
      </c>
      <c r="D6" s="1">
        <v>7.4841599999999994E-2</v>
      </c>
      <c r="E6" s="1">
        <v>6.3627299999999998E-2</v>
      </c>
      <c r="F6" s="1">
        <v>5.8906699999999999E-2</v>
      </c>
      <c r="G6" s="1">
        <v>7.3153599999999999E-2</v>
      </c>
      <c r="H6" s="1">
        <v>4.9968800000000001E-2</v>
      </c>
      <c r="I6" s="1">
        <v>2.9349500000000001E-2</v>
      </c>
      <c r="J6" s="1">
        <v>2.4696099999999999E-2</v>
      </c>
      <c r="K6" s="1">
        <v>2.6626500000000001E-2</v>
      </c>
      <c r="L6" s="1">
        <v>2.8504600000000001E-2</v>
      </c>
      <c r="M6" s="1">
        <v>5.4656400000000001E-2</v>
      </c>
      <c r="N6" s="1">
        <v>5.0194599999999999E-2</v>
      </c>
      <c r="O6" s="1">
        <v>4.7882599999999997E-2</v>
      </c>
      <c r="P6" s="1">
        <v>2.3443700000000001E-2</v>
      </c>
      <c r="Q6" s="1">
        <v>2.9554500000000001E-2</v>
      </c>
    </row>
    <row r="7" spans="1:17" ht="13.2" x14ac:dyDescent="0.25">
      <c r="A7" s="5"/>
      <c r="B7" s="6">
        <v>0.57328800000000002</v>
      </c>
      <c r="C7" s="6">
        <v>0.59173500000000001</v>
      </c>
      <c r="D7" s="6">
        <v>6.5244399999999994E-2</v>
      </c>
      <c r="E7" s="6">
        <v>7.3483900000000005E-2</v>
      </c>
      <c r="F7" s="6">
        <v>6.3392199999999996E-2</v>
      </c>
      <c r="G7" s="6">
        <v>6.8327299999999994E-2</v>
      </c>
      <c r="H7" s="6">
        <v>4.4171200000000001E-2</v>
      </c>
      <c r="I7" s="6">
        <v>2.7546000000000001E-2</v>
      </c>
      <c r="J7" s="6">
        <v>2.3968099999999999E-2</v>
      </c>
      <c r="K7" s="6">
        <v>2.4199399999999999E-2</v>
      </c>
      <c r="L7" s="6">
        <v>3.1471399999999997E-2</v>
      </c>
      <c r="M7" s="6">
        <v>5.2243100000000001E-2</v>
      </c>
      <c r="N7" s="6">
        <v>4.5663700000000002E-2</v>
      </c>
      <c r="O7" s="6">
        <v>4.3789599999999998E-2</v>
      </c>
      <c r="P7" s="6">
        <v>2.48104E-2</v>
      </c>
      <c r="Q7" s="6">
        <v>2.9505400000000001E-2</v>
      </c>
    </row>
    <row r="8" spans="1:17" ht="13.2" x14ac:dyDescent="0.25">
      <c r="A8" s="5"/>
      <c r="B8" s="1">
        <v>0.57205600000000001</v>
      </c>
      <c r="C8" s="1">
        <v>0.58561200000000002</v>
      </c>
      <c r="D8" s="1">
        <v>5.9210699999999998E-2</v>
      </c>
      <c r="E8" s="1">
        <v>6.3303899999999996E-2</v>
      </c>
      <c r="F8" s="1">
        <v>5.98244E-2</v>
      </c>
      <c r="G8" s="1">
        <v>8.1309300000000001E-2</v>
      </c>
      <c r="H8" s="1">
        <v>4.9892199999999998E-2</v>
      </c>
      <c r="I8" s="1">
        <v>2.5975700000000001E-2</v>
      </c>
      <c r="J8" s="1">
        <v>2.5072899999999999E-2</v>
      </c>
      <c r="K8" s="1">
        <v>2.6997400000000001E-2</v>
      </c>
      <c r="L8" s="1">
        <v>2.8236199999999999E-2</v>
      </c>
      <c r="M8" s="1">
        <v>5.5046999999999999E-2</v>
      </c>
      <c r="N8" s="1">
        <v>5.0386300000000002E-2</v>
      </c>
      <c r="O8" s="1">
        <v>4.8000800000000003E-2</v>
      </c>
      <c r="P8" s="1">
        <v>2.3818499999999999E-2</v>
      </c>
      <c r="Q8" s="1">
        <v>2.9679500000000001E-2</v>
      </c>
    </row>
    <row r="9" spans="1:17" ht="13.2" x14ac:dyDescent="0.25">
      <c r="A9" s="5"/>
      <c r="B9" s="6">
        <v>0.57668900000000001</v>
      </c>
      <c r="C9" s="6">
        <v>0.58543900000000004</v>
      </c>
      <c r="D9" s="6">
        <v>6.4783400000000005E-2</v>
      </c>
      <c r="E9" s="6">
        <v>7.3235099999999997E-2</v>
      </c>
      <c r="F9" s="6">
        <v>6.4097199999999993E-2</v>
      </c>
      <c r="G9" s="6">
        <v>6.6784700000000002E-2</v>
      </c>
      <c r="H9" s="6">
        <v>4.3686500000000003E-2</v>
      </c>
      <c r="I9" s="6">
        <v>2.87111E-2</v>
      </c>
      <c r="J9" s="6">
        <v>2.4139299999999999E-2</v>
      </c>
      <c r="K9" s="6">
        <v>2.42121E-2</v>
      </c>
      <c r="L9" s="6">
        <v>3.1389300000000002E-2</v>
      </c>
      <c r="M9" s="6">
        <v>5.7467799999999999E-2</v>
      </c>
      <c r="N9" s="6">
        <v>4.59631E-2</v>
      </c>
      <c r="O9" s="6">
        <v>4.3935399999999999E-2</v>
      </c>
      <c r="P9" s="6">
        <v>2.3920299999999999E-2</v>
      </c>
      <c r="Q9" s="6">
        <v>2.9776299999999999E-2</v>
      </c>
    </row>
    <row r="10" spans="1:17" ht="13.2" x14ac:dyDescent="0.25">
      <c r="A10" s="5"/>
      <c r="B10" s="1">
        <v>0.57069300000000001</v>
      </c>
      <c r="C10" s="1">
        <v>0.59176300000000004</v>
      </c>
      <c r="D10" s="1">
        <v>6.0081799999999998E-2</v>
      </c>
      <c r="E10" s="1">
        <v>6.3552700000000004E-2</v>
      </c>
      <c r="F10" s="1">
        <v>6.0054499999999997E-2</v>
      </c>
      <c r="G10" s="1">
        <v>7.2170399999999996E-2</v>
      </c>
      <c r="H10" s="1">
        <v>4.9752900000000003E-2</v>
      </c>
      <c r="I10" s="1">
        <v>3.2189299999999997E-2</v>
      </c>
      <c r="J10" s="1">
        <v>2.54986E-2</v>
      </c>
      <c r="K10" s="1">
        <v>2.7024599999999999E-2</v>
      </c>
      <c r="L10" s="1">
        <v>2.8318200000000002E-2</v>
      </c>
      <c r="M10" s="1">
        <v>5.2541999999999998E-2</v>
      </c>
      <c r="N10" s="1">
        <v>5.0397900000000002E-2</v>
      </c>
      <c r="O10" s="1">
        <v>4.8318600000000003E-2</v>
      </c>
      <c r="P10" s="1">
        <v>2.4429699999999999E-2</v>
      </c>
      <c r="Q10" s="1">
        <v>3.0507200000000002E-2</v>
      </c>
    </row>
    <row r="11" spans="1:17" ht="13.2" x14ac:dyDescent="0.25">
      <c r="A11" s="5"/>
      <c r="B11" s="6">
        <v>0.58026100000000003</v>
      </c>
      <c r="C11" s="6">
        <v>0.58894199999999997</v>
      </c>
      <c r="D11" s="6">
        <v>6.4201099999999997E-2</v>
      </c>
      <c r="E11" s="6">
        <v>7.2867299999999996E-2</v>
      </c>
      <c r="F11" s="6">
        <v>7.2469099999999995E-2</v>
      </c>
      <c r="G11" s="6">
        <v>6.8472000000000005E-2</v>
      </c>
      <c r="H11" s="6">
        <v>4.4016100000000002E-2</v>
      </c>
      <c r="I11" s="6">
        <v>2.94297E-2</v>
      </c>
      <c r="J11" s="6">
        <v>2.3876100000000001E-2</v>
      </c>
      <c r="K11" s="6">
        <v>2.4069799999999999E-2</v>
      </c>
      <c r="L11" s="6">
        <v>3.16098E-2</v>
      </c>
      <c r="M11" s="6">
        <v>5.6799700000000002E-2</v>
      </c>
      <c r="N11" s="6">
        <v>4.5830799999999998E-2</v>
      </c>
      <c r="O11" s="6">
        <v>4.4085600000000003E-2</v>
      </c>
      <c r="P11" s="6">
        <v>2.4351600000000001E-2</v>
      </c>
      <c r="Q11" s="6">
        <v>2.81047E-2</v>
      </c>
    </row>
    <row r="12" spans="1:17" ht="13.2" x14ac:dyDescent="0.25">
      <c r="A12" s="5"/>
      <c r="B12" s="1">
        <v>0.57322099999999998</v>
      </c>
      <c r="C12" s="1">
        <v>0.58665999999999996</v>
      </c>
      <c r="D12" s="1">
        <v>7.4438599999999994E-2</v>
      </c>
      <c r="E12" s="1">
        <v>7.3718000000000006E-2</v>
      </c>
      <c r="F12" s="1">
        <v>6.4614500000000005E-2</v>
      </c>
      <c r="G12" s="1">
        <v>8.0974500000000005E-2</v>
      </c>
      <c r="H12" s="1">
        <v>5.00361E-2</v>
      </c>
      <c r="I12" s="1">
        <v>3.2946499999999997E-2</v>
      </c>
      <c r="J12" s="1">
        <v>2.5836700000000001E-2</v>
      </c>
      <c r="K12" s="1">
        <v>2.6982900000000001E-2</v>
      </c>
      <c r="L12" s="1">
        <v>2.8370599999999999E-2</v>
      </c>
      <c r="M12" s="1">
        <v>5.2557899999999998E-2</v>
      </c>
      <c r="N12" s="1">
        <v>5.05467E-2</v>
      </c>
      <c r="O12" s="1">
        <v>4.78786E-2</v>
      </c>
      <c r="P12" s="1">
        <v>2.4449200000000001E-2</v>
      </c>
      <c r="Q12" s="1">
        <v>2.7747999999999998E-2</v>
      </c>
    </row>
    <row r="13" spans="1:17" ht="13.2" x14ac:dyDescent="0.25">
      <c r="A13" s="5"/>
      <c r="B13" s="6">
        <v>0.58176700000000003</v>
      </c>
      <c r="C13" s="6">
        <v>0.58422300000000005</v>
      </c>
      <c r="D13" s="6">
        <v>6.4677700000000005E-2</v>
      </c>
      <c r="E13" s="6">
        <v>6.2943100000000002E-2</v>
      </c>
      <c r="F13" s="6">
        <v>7.5375200000000003E-2</v>
      </c>
      <c r="G13" s="6">
        <v>7.2181599999999999E-2</v>
      </c>
      <c r="H13" s="6">
        <v>4.4061200000000002E-2</v>
      </c>
      <c r="I13" s="6">
        <v>2.6660699999999999E-2</v>
      </c>
      <c r="J13" s="6">
        <v>2.4379100000000001E-2</v>
      </c>
      <c r="K13" s="6">
        <v>2.4009800000000001E-2</v>
      </c>
      <c r="L13" s="6">
        <v>3.1505499999999999E-2</v>
      </c>
      <c r="M13" s="6">
        <v>5.7007200000000001E-2</v>
      </c>
      <c r="N13" s="6">
        <v>4.5795299999999997E-2</v>
      </c>
      <c r="O13" s="6">
        <v>4.4090400000000002E-2</v>
      </c>
      <c r="P13" s="6">
        <v>2.4649299999999999E-2</v>
      </c>
      <c r="Q13" s="6">
        <v>2.8233399999999999E-2</v>
      </c>
    </row>
    <row r="14" spans="1:17" ht="13.2" x14ac:dyDescent="0.25">
      <c r="A14" s="5"/>
      <c r="B14" s="1">
        <v>0.57474800000000004</v>
      </c>
      <c r="C14" s="1">
        <v>0.58682100000000004</v>
      </c>
      <c r="D14" s="1">
        <v>7.5594999999999996E-2</v>
      </c>
      <c r="E14" s="1">
        <v>5.7317800000000002E-2</v>
      </c>
      <c r="F14" s="1">
        <v>5.8204199999999998E-2</v>
      </c>
      <c r="G14" s="1">
        <v>8.40949E-2</v>
      </c>
      <c r="H14" s="1">
        <v>4.9569099999999998E-2</v>
      </c>
      <c r="I14" s="1">
        <v>2.6294700000000001E-2</v>
      </c>
      <c r="J14" s="1">
        <v>2.5798600000000001E-2</v>
      </c>
      <c r="K14" s="1">
        <v>2.7278799999999999E-2</v>
      </c>
      <c r="L14" s="1">
        <v>2.8332400000000001E-2</v>
      </c>
      <c r="M14" s="1">
        <v>5.35174E-2</v>
      </c>
      <c r="N14" s="1">
        <v>5.0706800000000003E-2</v>
      </c>
      <c r="O14" s="1">
        <v>4.8510699999999997E-2</v>
      </c>
      <c r="P14" s="1">
        <v>2.46439E-2</v>
      </c>
      <c r="Q14" s="1">
        <v>2.7241600000000001E-2</v>
      </c>
    </row>
    <row r="15" spans="1:17" ht="13.2" x14ac:dyDescent="0.25">
      <c r="A15" s="5"/>
      <c r="B15" s="6">
        <v>0.584009</v>
      </c>
      <c r="C15" s="6">
        <v>0.59076499999999998</v>
      </c>
      <c r="D15" s="6">
        <v>6.4648300000000006E-2</v>
      </c>
      <c r="E15" s="6">
        <v>6.2711000000000003E-2</v>
      </c>
      <c r="F15" s="6">
        <v>7.2125700000000001E-2</v>
      </c>
      <c r="G15" s="6">
        <v>7.3493100000000006E-2</v>
      </c>
      <c r="H15" s="6">
        <v>4.4824000000000003E-2</v>
      </c>
      <c r="I15" s="6">
        <v>2.6047500000000001E-2</v>
      </c>
      <c r="J15" s="6">
        <v>2.3870300000000001E-2</v>
      </c>
      <c r="K15" s="6">
        <v>2.38645E-2</v>
      </c>
      <c r="L15" s="6">
        <v>3.1681899999999999E-2</v>
      </c>
      <c r="M15" s="6">
        <v>5.7200399999999998E-2</v>
      </c>
      <c r="N15" s="6">
        <v>4.6177700000000002E-2</v>
      </c>
      <c r="O15" s="6">
        <v>4.4188499999999999E-2</v>
      </c>
      <c r="P15" s="6">
        <v>2.4735900000000002E-2</v>
      </c>
      <c r="Q15" s="6">
        <v>2.7413E-2</v>
      </c>
    </row>
    <row r="16" spans="1:17" ht="13.2" x14ac:dyDescent="0.25">
      <c r="A16" s="5"/>
      <c r="B16" s="1">
        <v>0.58403099999999997</v>
      </c>
      <c r="C16" s="1">
        <v>0.58295699999999995</v>
      </c>
      <c r="D16" s="1">
        <v>7.5275800000000004E-2</v>
      </c>
      <c r="E16" s="1">
        <v>5.8020000000000002E-2</v>
      </c>
      <c r="F16" s="1">
        <v>5.8791000000000003E-2</v>
      </c>
      <c r="G16" s="1">
        <v>8.4320400000000004E-2</v>
      </c>
      <c r="H16" s="1">
        <v>5.0079899999999997E-2</v>
      </c>
      <c r="I16" s="1">
        <v>2.3906199999999999E-2</v>
      </c>
      <c r="J16" s="1">
        <v>2.60313E-2</v>
      </c>
      <c r="K16" s="1">
        <v>2.7150899999999999E-2</v>
      </c>
      <c r="L16" s="1">
        <v>2.83676E-2</v>
      </c>
      <c r="M16" s="1">
        <v>5.2860299999999999E-2</v>
      </c>
      <c r="N16" s="1">
        <v>5.0751900000000003E-2</v>
      </c>
      <c r="O16" s="1">
        <v>4.8768499999999999E-2</v>
      </c>
      <c r="P16" s="1">
        <v>2.45626E-2</v>
      </c>
      <c r="Q16" s="1">
        <v>2.8270300000000002E-2</v>
      </c>
    </row>
    <row r="17" spans="1:17" ht="13.2" x14ac:dyDescent="0.25">
      <c r="A17" s="5"/>
      <c r="B17" s="6">
        <v>0.57440800000000003</v>
      </c>
      <c r="C17" s="6">
        <v>0.58887500000000004</v>
      </c>
      <c r="D17" s="6">
        <v>6.4353099999999996E-2</v>
      </c>
      <c r="E17" s="6">
        <v>7.0989099999999999E-2</v>
      </c>
      <c r="F17" s="6">
        <v>6.29305E-2</v>
      </c>
      <c r="G17" s="6">
        <v>7.2655300000000006E-2</v>
      </c>
      <c r="H17" s="6">
        <v>4.4399800000000003E-2</v>
      </c>
      <c r="I17" s="6">
        <v>2.7120999999999999E-2</v>
      </c>
      <c r="J17" s="6">
        <v>2.7068200000000001E-2</v>
      </c>
      <c r="K17" s="6">
        <v>2.57954E-2</v>
      </c>
      <c r="L17" s="6">
        <v>3.1926400000000001E-2</v>
      </c>
      <c r="M17" s="6">
        <v>5.7428399999999998E-2</v>
      </c>
      <c r="N17" s="6">
        <v>4.6075100000000001E-2</v>
      </c>
      <c r="O17" s="6">
        <v>4.1909399999999999E-2</v>
      </c>
      <c r="P17" s="6">
        <v>2.4492900000000001E-2</v>
      </c>
      <c r="Q17" s="6">
        <v>2.82472E-2</v>
      </c>
    </row>
    <row r="18" spans="1:17" ht="13.2" x14ac:dyDescent="0.25">
      <c r="A18" s="5"/>
      <c r="B18" s="1">
        <v>0.57577299999999998</v>
      </c>
      <c r="C18" s="1">
        <v>0.59495699999999996</v>
      </c>
      <c r="D18" s="1">
        <v>6.6372299999999995E-2</v>
      </c>
      <c r="E18" s="1">
        <v>5.7800799999999999E-2</v>
      </c>
      <c r="F18" s="1">
        <v>5.9013000000000003E-2</v>
      </c>
      <c r="G18" s="1">
        <v>8.4020499999999998E-2</v>
      </c>
      <c r="H18" s="1">
        <v>5.0128800000000001E-2</v>
      </c>
      <c r="I18" s="1">
        <v>2.39346E-2</v>
      </c>
      <c r="J18" s="1">
        <v>2.4217200000000001E-2</v>
      </c>
      <c r="K18" s="1">
        <v>2.8312299999999999E-2</v>
      </c>
      <c r="L18" s="1">
        <v>2.83366E-2</v>
      </c>
      <c r="M18" s="1">
        <v>5.2833400000000003E-2</v>
      </c>
      <c r="N18" s="1">
        <v>4.82987E-2</v>
      </c>
      <c r="O18" s="1">
        <v>4.5090199999999997E-2</v>
      </c>
      <c r="P18" s="1">
        <v>2.4418200000000001E-2</v>
      </c>
      <c r="Q18" s="1">
        <v>2.7703800000000001E-2</v>
      </c>
    </row>
    <row r="19" spans="1:17" ht="13.2" x14ac:dyDescent="0.25">
      <c r="A19" s="5"/>
      <c r="B19" s="6">
        <v>0.58212399999999997</v>
      </c>
      <c r="C19" s="6">
        <v>0.58821400000000001</v>
      </c>
      <c r="D19" s="6">
        <v>5.8877699999999998E-2</v>
      </c>
      <c r="E19" s="6">
        <v>6.9806999999999994E-2</v>
      </c>
      <c r="F19" s="6">
        <v>7.1930400000000005E-2</v>
      </c>
      <c r="G19" s="6">
        <v>7.2897000000000003E-2</v>
      </c>
      <c r="H19" s="6">
        <v>4.3898899999999998E-2</v>
      </c>
      <c r="I19" s="6">
        <v>2.6525199999999999E-2</v>
      </c>
      <c r="J19" s="6">
        <v>2.59624E-2</v>
      </c>
      <c r="K19" s="6">
        <v>2.4083E-2</v>
      </c>
      <c r="L19" s="6">
        <v>3.1662099999999999E-2</v>
      </c>
      <c r="M19" s="6">
        <v>5.3995799999999997E-2</v>
      </c>
      <c r="N19" s="6">
        <v>5.2153499999999998E-2</v>
      </c>
      <c r="O19" s="6">
        <v>4.15342E-2</v>
      </c>
      <c r="P19" s="6">
        <v>2.46216E-2</v>
      </c>
      <c r="Q19" s="6">
        <v>2.6825700000000001E-2</v>
      </c>
    </row>
    <row r="20" spans="1:17" ht="13.2" x14ac:dyDescent="0.25">
      <c r="A20" s="5"/>
      <c r="B20" s="1">
        <v>0.57924900000000001</v>
      </c>
      <c r="C20" s="1">
        <v>0.59207600000000005</v>
      </c>
      <c r="D20" s="1">
        <v>7.2302599999999995E-2</v>
      </c>
      <c r="E20" s="1">
        <v>6.2707799999999994E-2</v>
      </c>
      <c r="F20" s="1">
        <v>5.8956399999999999E-2</v>
      </c>
      <c r="G20" s="1">
        <v>8.3831799999999998E-2</v>
      </c>
      <c r="H20" s="1">
        <v>5.0305000000000002E-2</v>
      </c>
      <c r="I20" s="1">
        <v>2.3833799999999999E-2</v>
      </c>
      <c r="J20" s="1">
        <v>2.38014E-2</v>
      </c>
      <c r="K20" s="1">
        <v>2.7275899999999999E-2</v>
      </c>
      <c r="L20" s="1">
        <v>2.9666999999999999E-2</v>
      </c>
      <c r="M20" s="1">
        <v>5.6793000000000003E-2</v>
      </c>
      <c r="N20" s="1">
        <v>5.2943799999999999E-2</v>
      </c>
      <c r="O20" s="1">
        <v>4.4689600000000003E-2</v>
      </c>
      <c r="P20" s="1">
        <v>2.45369E-2</v>
      </c>
      <c r="Q20" s="1">
        <v>2.79172E-2</v>
      </c>
    </row>
    <row r="21" spans="1:17" ht="13.2" x14ac:dyDescent="0.25">
      <c r="A21" s="5"/>
      <c r="B21" s="6">
        <v>0.58759499999999998</v>
      </c>
      <c r="C21" s="6">
        <v>0.58917699999999995</v>
      </c>
      <c r="D21" s="6">
        <v>5.9531399999999998E-2</v>
      </c>
      <c r="E21" s="6">
        <v>7.3481099999999994E-2</v>
      </c>
      <c r="F21" s="6">
        <v>7.06571E-2</v>
      </c>
      <c r="G21" s="6">
        <v>7.2029300000000004E-2</v>
      </c>
      <c r="H21" s="6">
        <v>4.1662200000000003E-2</v>
      </c>
      <c r="I21" s="6">
        <v>2.5933100000000001E-2</v>
      </c>
      <c r="J21" s="6">
        <v>2.6030000000000001E-2</v>
      </c>
      <c r="K21" s="6">
        <v>2.3843400000000001E-2</v>
      </c>
      <c r="L21" s="6">
        <v>3.2955499999999999E-2</v>
      </c>
      <c r="M21" s="6">
        <v>5.3156000000000002E-2</v>
      </c>
      <c r="N21" s="6">
        <v>4.58555E-2</v>
      </c>
      <c r="O21" s="6">
        <v>4.08571E-2</v>
      </c>
      <c r="P21" s="6">
        <v>2.4388E-2</v>
      </c>
      <c r="Q21" s="6">
        <v>2.7793499999999999E-2</v>
      </c>
    </row>
    <row r="22" spans="1:17" ht="13.2" x14ac:dyDescent="0.25">
      <c r="A22" s="5"/>
      <c r="B22" s="1">
        <v>0.58132600000000001</v>
      </c>
      <c r="C22" s="1">
        <v>0.590167</v>
      </c>
      <c r="D22" s="1">
        <v>7.2091000000000002E-2</v>
      </c>
      <c r="E22" s="1">
        <v>6.3026100000000002E-2</v>
      </c>
      <c r="F22" s="1">
        <v>5.8555000000000003E-2</v>
      </c>
      <c r="G22" s="1">
        <v>8.3155300000000001E-2</v>
      </c>
      <c r="H22" s="1">
        <v>4.0384999999999997E-2</v>
      </c>
      <c r="I22" s="1">
        <v>2.4941100000000001E-2</v>
      </c>
      <c r="J22" s="1">
        <v>2.41976E-2</v>
      </c>
      <c r="K22" s="1">
        <v>2.75438E-2</v>
      </c>
      <c r="L22" s="1">
        <v>3.02375E-2</v>
      </c>
      <c r="M22" s="1">
        <v>5.74478E-2</v>
      </c>
      <c r="N22" s="1">
        <v>5.1147199999999997E-2</v>
      </c>
      <c r="O22" s="1">
        <v>4.4033999999999997E-2</v>
      </c>
      <c r="P22" s="1">
        <v>2.4279100000000001E-2</v>
      </c>
      <c r="Q22" s="1">
        <v>2.65121E-2</v>
      </c>
    </row>
    <row r="23" spans="1:17" ht="13.2" x14ac:dyDescent="0.25">
      <c r="A23" s="5"/>
      <c r="B23" s="6">
        <v>0.58738699999999999</v>
      </c>
      <c r="C23" s="6">
        <v>0.58857300000000001</v>
      </c>
      <c r="D23" s="6">
        <v>6.3115099999999993E-2</v>
      </c>
      <c r="E23" s="6">
        <v>7.2511900000000004E-2</v>
      </c>
      <c r="F23" s="6">
        <v>7.1183099999999999E-2</v>
      </c>
      <c r="G23" s="6">
        <v>7.2946899999999995E-2</v>
      </c>
      <c r="H23" s="6">
        <v>4.3425900000000003E-2</v>
      </c>
      <c r="I23" s="6">
        <v>2.5552100000000001E-2</v>
      </c>
      <c r="J23" s="6">
        <v>2.6291399999999999E-2</v>
      </c>
      <c r="K23" s="6">
        <v>2.40521E-2</v>
      </c>
      <c r="L23" s="6">
        <v>3.3255600000000003E-2</v>
      </c>
      <c r="M23" s="6">
        <v>5.3515E-2</v>
      </c>
      <c r="N23" s="6">
        <v>4.6539799999999999E-2</v>
      </c>
      <c r="O23" s="6">
        <v>4.0497499999999999E-2</v>
      </c>
      <c r="P23" s="6">
        <v>2.4049899999999999E-2</v>
      </c>
      <c r="Q23" s="6">
        <v>2.7156300000000001E-2</v>
      </c>
    </row>
    <row r="24" spans="1:17" ht="13.2" x14ac:dyDescent="0.25">
      <c r="A24" s="5"/>
      <c r="B24" s="1">
        <v>0.58092299999999997</v>
      </c>
      <c r="C24" s="1">
        <v>0.58972199999999997</v>
      </c>
      <c r="D24" s="1">
        <v>7.4270900000000001E-2</v>
      </c>
      <c r="E24" s="1">
        <v>6.3226900000000003E-2</v>
      </c>
      <c r="F24" s="1">
        <v>5.92699E-2</v>
      </c>
      <c r="G24" s="1">
        <v>8.2572699999999999E-2</v>
      </c>
      <c r="H24" s="1">
        <v>3.9586099999999999E-2</v>
      </c>
      <c r="I24" s="1">
        <v>2.3937699999999999E-2</v>
      </c>
      <c r="J24" s="1">
        <v>2.4142299999999998E-2</v>
      </c>
      <c r="K24" s="1">
        <v>2.7379000000000001E-2</v>
      </c>
      <c r="L24" s="1">
        <v>3.01996E-2</v>
      </c>
      <c r="M24" s="1">
        <v>5.7518800000000002E-2</v>
      </c>
      <c r="N24" s="1">
        <v>5.1204100000000002E-2</v>
      </c>
      <c r="O24" s="1">
        <v>4.3746E-2</v>
      </c>
      <c r="P24" s="1">
        <v>2.4332800000000002E-2</v>
      </c>
      <c r="Q24" s="1">
        <v>2.74334E-2</v>
      </c>
    </row>
    <row r="25" spans="1:17" ht="13.2" x14ac:dyDescent="0.25">
      <c r="A25" s="5"/>
      <c r="B25" s="6">
        <v>0.58334299999999994</v>
      </c>
      <c r="C25" s="6">
        <v>0.586843</v>
      </c>
      <c r="D25" s="6">
        <v>5.8631999999999997E-2</v>
      </c>
      <c r="E25" s="6">
        <v>7.3306099999999999E-2</v>
      </c>
      <c r="F25" s="6">
        <v>7.1330500000000005E-2</v>
      </c>
      <c r="G25" s="6">
        <v>6.5955799999999995E-2</v>
      </c>
      <c r="H25" s="6">
        <v>4.3007099999999999E-2</v>
      </c>
      <c r="I25" s="6">
        <v>2.5437999999999999E-2</v>
      </c>
      <c r="J25" s="6">
        <v>2.6245399999999999E-2</v>
      </c>
      <c r="K25" s="6">
        <v>2.4294699999999999E-2</v>
      </c>
      <c r="L25" s="6">
        <v>3.2988200000000002E-2</v>
      </c>
      <c r="M25" s="6">
        <v>5.39619E-2</v>
      </c>
      <c r="N25" s="6">
        <v>4.65847E-2</v>
      </c>
      <c r="O25" s="6">
        <v>4.0369500000000003E-2</v>
      </c>
      <c r="P25" s="6">
        <v>2.52415E-2</v>
      </c>
      <c r="Q25" s="6">
        <v>2.64386E-2</v>
      </c>
    </row>
    <row r="26" spans="1:17" ht="13.2" x14ac:dyDescent="0.25">
      <c r="A26" s="5"/>
      <c r="B26" s="1">
        <v>0.58478799999999997</v>
      </c>
      <c r="C26" s="1">
        <v>0.593283</v>
      </c>
      <c r="D26" s="1">
        <v>7.11199E-2</v>
      </c>
      <c r="E26" s="1">
        <v>6.3010300000000005E-2</v>
      </c>
      <c r="F26" s="1">
        <v>5.8942700000000001E-2</v>
      </c>
      <c r="G26" s="1">
        <v>8.0263600000000004E-2</v>
      </c>
      <c r="H26" s="1">
        <v>3.9020800000000001E-2</v>
      </c>
      <c r="I26" s="1">
        <v>2.3370499999999999E-2</v>
      </c>
      <c r="J26" s="1">
        <v>2.50709E-2</v>
      </c>
      <c r="K26" s="1">
        <v>2.5375399999999999E-2</v>
      </c>
      <c r="L26" s="1">
        <v>3.3872300000000001E-2</v>
      </c>
      <c r="M26" s="1">
        <v>5.7987499999999997E-2</v>
      </c>
      <c r="N26" s="1">
        <v>5.0831899999999999E-2</v>
      </c>
      <c r="O26" s="1">
        <v>4.34644E-2</v>
      </c>
      <c r="P26" s="1">
        <v>2.40726E-2</v>
      </c>
      <c r="Q26" s="1">
        <v>2.7095000000000001E-2</v>
      </c>
    </row>
    <row r="27" spans="1:17" ht="13.2" x14ac:dyDescent="0.25">
      <c r="A27" s="7" t="s">
        <v>17</v>
      </c>
      <c r="B27" s="7">
        <f t="shared" ref="B27:Q27" si="0">QUARTILE(B2:B26, 1)</f>
        <v>0.57328800000000002</v>
      </c>
      <c r="C27" s="7">
        <f t="shared" si="0"/>
        <v>0.58561200000000002</v>
      </c>
      <c r="D27" s="7">
        <f t="shared" si="0"/>
        <v>6.3115099999999993E-2</v>
      </c>
      <c r="E27" s="7">
        <f t="shared" si="0"/>
        <v>6.3010300000000005E-2</v>
      </c>
      <c r="F27" s="7">
        <f t="shared" si="0"/>
        <v>5.8956399999999999E-2</v>
      </c>
      <c r="G27" s="7">
        <f t="shared" si="0"/>
        <v>7.2029300000000004E-2</v>
      </c>
      <c r="H27" s="7">
        <f t="shared" si="0"/>
        <v>4.3686500000000003E-2</v>
      </c>
      <c r="I27" s="7">
        <f t="shared" si="0"/>
        <v>2.5437999999999999E-2</v>
      </c>
      <c r="J27" s="7">
        <f t="shared" si="0"/>
        <v>2.4139299999999999E-2</v>
      </c>
      <c r="K27" s="7">
        <f t="shared" si="0"/>
        <v>2.4069799999999999E-2</v>
      </c>
      <c r="L27" s="7">
        <f t="shared" si="0"/>
        <v>2.8370599999999999E-2</v>
      </c>
      <c r="M27" s="7">
        <f t="shared" si="0"/>
        <v>5.2860299999999999E-2</v>
      </c>
      <c r="N27" s="7">
        <f t="shared" si="0"/>
        <v>4.59631E-2</v>
      </c>
      <c r="O27" s="7">
        <f t="shared" si="0"/>
        <v>4.3649800000000002E-2</v>
      </c>
      <c r="P27" s="7">
        <f t="shared" si="0"/>
        <v>2.40726E-2</v>
      </c>
      <c r="Q27" s="7">
        <f t="shared" si="0"/>
        <v>2.7413E-2</v>
      </c>
    </row>
    <row r="28" spans="1:17" ht="13.2" x14ac:dyDescent="0.25">
      <c r="A28" s="7" t="s">
        <v>18</v>
      </c>
      <c r="B28" s="7">
        <f t="shared" ref="B28:Q28" si="1">QUARTILE(B2:B26, 3)</f>
        <v>0.58212399999999997</v>
      </c>
      <c r="C28" s="7">
        <f t="shared" si="1"/>
        <v>0.59036999999999995</v>
      </c>
      <c r="D28" s="7">
        <f t="shared" si="1"/>
        <v>7.2302599999999995E-2</v>
      </c>
      <c r="E28" s="7">
        <f t="shared" si="1"/>
        <v>7.3038699999999998E-2</v>
      </c>
      <c r="F28" s="7">
        <f t="shared" si="1"/>
        <v>7.1330500000000005E-2</v>
      </c>
      <c r="G28" s="7">
        <f t="shared" si="1"/>
        <v>8.1812999999999997E-2</v>
      </c>
      <c r="H28" s="7">
        <f t="shared" si="1"/>
        <v>4.9892199999999998E-2</v>
      </c>
      <c r="I28" s="7">
        <f t="shared" si="1"/>
        <v>2.9349500000000001E-2</v>
      </c>
      <c r="J28" s="7">
        <f t="shared" si="1"/>
        <v>2.59624E-2</v>
      </c>
      <c r="K28" s="7">
        <f t="shared" si="1"/>
        <v>2.7024599999999999E-2</v>
      </c>
      <c r="L28" s="7">
        <f t="shared" si="1"/>
        <v>3.1662099999999999E-2</v>
      </c>
      <c r="M28" s="7">
        <f t="shared" si="1"/>
        <v>5.7007200000000001E-2</v>
      </c>
      <c r="N28" s="7">
        <f t="shared" si="1"/>
        <v>5.0706800000000003E-2</v>
      </c>
      <c r="O28" s="7">
        <f t="shared" si="1"/>
        <v>4.7882599999999997E-2</v>
      </c>
      <c r="P28" s="7">
        <f t="shared" si="1"/>
        <v>2.45626E-2</v>
      </c>
      <c r="Q28" s="7">
        <f t="shared" si="1"/>
        <v>2.87753E-2</v>
      </c>
    </row>
    <row r="29" spans="1:17" ht="13.2" x14ac:dyDescent="0.25">
      <c r="A29" s="7" t="s">
        <v>19</v>
      </c>
      <c r="B29" s="7">
        <f t="shared" ref="B29:Q29" si="2">B28-B27</f>
        <v>8.835999999999955E-3</v>
      </c>
      <c r="C29" s="7">
        <f t="shared" si="2"/>
        <v>4.757999999999929E-3</v>
      </c>
      <c r="D29" s="7">
        <f t="shared" si="2"/>
        <v>9.1875000000000012E-3</v>
      </c>
      <c r="E29" s="7">
        <f t="shared" si="2"/>
        <v>1.0028399999999993E-2</v>
      </c>
      <c r="F29" s="7">
        <f t="shared" si="2"/>
        <v>1.2374100000000006E-2</v>
      </c>
      <c r="G29" s="7">
        <f t="shared" si="2"/>
        <v>9.7836999999999924E-3</v>
      </c>
      <c r="H29" s="7">
        <f t="shared" si="2"/>
        <v>6.2056999999999946E-3</v>
      </c>
      <c r="I29" s="7">
        <f t="shared" si="2"/>
        <v>3.9115000000000018E-3</v>
      </c>
      <c r="J29" s="7">
        <f t="shared" si="2"/>
        <v>1.8231000000000011E-3</v>
      </c>
      <c r="K29" s="7">
        <f t="shared" si="2"/>
        <v>2.9548000000000005E-3</v>
      </c>
      <c r="L29" s="7">
        <f t="shared" si="2"/>
        <v>3.2914999999999993E-3</v>
      </c>
      <c r="M29" s="7">
        <f t="shared" si="2"/>
        <v>4.146900000000002E-3</v>
      </c>
      <c r="N29" s="7">
        <f t="shared" si="2"/>
        <v>4.7437000000000035E-3</v>
      </c>
      <c r="O29" s="7">
        <f t="shared" si="2"/>
        <v>4.2327999999999949E-3</v>
      </c>
      <c r="P29" s="7">
        <f t="shared" si="2"/>
        <v>4.9000000000000085E-4</v>
      </c>
      <c r="Q29" s="7">
        <f t="shared" si="2"/>
        <v>1.3623000000000003E-3</v>
      </c>
    </row>
    <row r="30" spans="1:17" ht="13.2" x14ac:dyDescent="0.25">
      <c r="A30" s="8" t="s">
        <v>20</v>
      </c>
      <c r="B30" s="8">
        <f t="array" ref="B30">STDEV(IF(B2:B26 &gt; B27 - 1.5* B29,IF(B2:B26 &lt;B28 + 1.5 * B29, B2:B26), B2:B26))</f>
        <v>5.4160793559548106E-3</v>
      </c>
      <c r="C30" s="8">
        <f t="array" ref="C30">STDEV(IF(C2:C26 &gt; C27 - 1.5* C29,IF(C2:C26 &lt;C28 + 1.5 * C29, C2:C26), C2:C26))</f>
        <v>3.2623401110246E-3</v>
      </c>
      <c r="D30" s="8">
        <f t="array" ref="D30">STDEV(IF(D2:D26 &gt; D27 - 1.5* D29,IF(D2:D26 &lt;D28 + 1.5 * D29, D2:D26), D2:D26))</f>
        <v>6.1290257502259965E-3</v>
      </c>
      <c r="E30" s="8">
        <f t="array" ref="E30">STDEV(IF(E2:E26 &gt; E27 - 1.5* E29,IF(E2:E26 &lt;E28 + 1.5 * E29, E2:E26), E2:E26))</f>
        <v>5.8088998394073433E-3</v>
      </c>
      <c r="F30" s="8">
        <f t="array" ref="F30">STDEV(IF(F2:F26 &gt; F27 - 1.5* F29,IF(F2:F26 &lt;F28 + 1.5 * F29, F2:F26), F2:F26))</f>
        <v>6.0503536864302413E-3</v>
      </c>
      <c r="G30" s="8">
        <f t="array" ref="G30">STDEV(IF(G2:G26 &gt; G27 - 1.5* G29,IF(G2:G26 &lt;G28 + 1.5 * G29, G2:G26), G2:G26))</f>
        <v>6.3905651639689391E-3</v>
      </c>
      <c r="H30" s="8">
        <f t="array" ref="H30">STDEV(IF(H2:H26 &gt; H27 - 1.5* H29,IF(H2:H26 &lt;H28 + 1.5 * H29, H2:H26), H2:H26))</f>
        <v>3.7630013101158134E-3</v>
      </c>
      <c r="I30" s="8">
        <f t="array" ref="I30">STDEV(IF(I2:I26 &gt; I27 - 1.5* I29,IF(I2:I26 &lt;I28 + 1.5 * I29, I2:I26), I2:I26))</f>
        <v>3.0568778514032898E-3</v>
      </c>
      <c r="J30" s="8">
        <f t="array" ref="J30">STDEV(IF(J2:J26 &gt; J27 - 1.5* J29,IF(J2:J26 &lt;J28 + 1.5 * J29, J2:J26), J2:J26))</f>
        <v>1.0159555538670644E-3</v>
      </c>
      <c r="K30" s="8">
        <f t="array" ref="K30">STDEV(IF(K2:K26 &gt; K27 - 1.5* K29,IF(K2:K26 &lt;K28 + 1.5 * K29, K2:K26), K2:K26))</f>
        <v>1.5617342927762496E-3</v>
      </c>
      <c r="L30" s="8">
        <f t="array" ref="L30">STDEV(IF(L2:L26 &gt; L27 - 1.5* L29,IF(L2:L26 &lt;L28 + 1.5 * L29, L2:L26), L2:L26))</f>
        <v>1.8671964630429226E-3</v>
      </c>
      <c r="M30" s="8">
        <f t="array" ref="M30">STDEV(IF(M2:M26 &gt; M27 - 1.5* M29,IF(M2:M26 &lt;M28 + 1.5 * M29, M2:M26), M2:M26))</f>
        <v>2.0939505402468319E-3</v>
      </c>
      <c r="N30" s="8">
        <f t="array" ref="N30">STDEV(IF(N2:N26 &gt; N27 - 1.5* N29,IF(N2:N26 &lt;N28 + 1.5 * N29, N2:N26), N2:N26))</f>
        <v>2.5587055869260664E-3</v>
      </c>
      <c r="O30" s="8">
        <f t="array" ref="O30">STDEV(IF(O2:O26 &gt; O27 - 1.5* O29,IF(O2:O26 &lt;O28 + 1.5 * O29, O2:O26), O2:O26))</f>
        <v>2.6784793225945696E-3</v>
      </c>
      <c r="P30" s="8">
        <f t="array" ref="P30">STDEV(IF(P2:P26 &gt; P27 - 1.5* P29,IF(P2:P26 &lt;P28 + 1.5 * P29, P2:P26), P2:P26))</f>
        <v>4.1139393031497195E-4</v>
      </c>
      <c r="Q30" s="8">
        <f t="array" ref="Q30">STDEV(IF(Q2:Q26 &gt; Q27 - 1.5* Q29,IF(Q2:Q26 &lt;Q28 + 1.5 * Q29, Q2:Q26), Q2:Q26))</f>
        <v>1.0695522058631205E-3</v>
      </c>
    </row>
    <row r="31" spans="1:17" ht="13.2" x14ac:dyDescent="0.25">
      <c r="A31" s="8" t="s">
        <v>21</v>
      </c>
      <c r="B31" s="8">
        <f t="array" ref="B31">AVERAGE(IF(B2:B26 &gt; B27 - 1.5 * B29,IF(B2:B26 &lt;B28 + 1.5 * B29, B2:B26), B2:B26))</f>
        <v>0.57809744000000007</v>
      </c>
      <c r="C31" s="8">
        <f t="array" ref="C31">AVERAGE(IF(C2:C26 &gt; C27 - 1.5 * C29,IF(C2:C26 &lt;C28 + 1.5 * C29, C2:C26), C2:C26))</f>
        <v>0.58821760000000001</v>
      </c>
      <c r="D31" s="8">
        <f t="array" ref="D31">AVERAGE(IF(D2:D26 &gt; D27 - 1.5 * D29,IF(D2:D26 &lt;D28 + 1.5 * D29, D2:D26), D2:D26))</f>
        <v>6.6839587999999991E-2</v>
      </c>
      <c r="E31" s="8">
        <f t="array" ref="E31">AVERAGE(IF(E2:E26 &gt; E27 - 1.5 * E29,IF(E2:E26 &lt;E28 + 1.5 * E29, E2:E26), E2:E26))</f>
        <v>6.6794552000000007E-2</v>
      </c>
      <c r="F31" s="8">
        <f t="array" ref="F31">AVERAGE(IF(F2:F26 &gt; F27 - 1.5 * F29,IF(F2:F26 &lt;F28 + 1.5 * F29, F2:F26), F2:F26))</f>
        <v>6.4755343999999992E-2</v>
      </c>
      <c r="G31" s="8">
        <f t="array" ref="G31">AVERAGE(IF(G2:G26 &gt; G27 - 1.5 * G29,IF(G2:G26 &lt;G28 + 1.5 * G29, G2:G26), G2:G26))</f>
        <v>7.5446192000000009E-2</v>
      </c>
      <c r="H31" s="8">
        <f t="array" ref="H31">AVERAGE(IF(H2:H26 &gt; H27 - 1.5 * H29,IF(H2:H26 &lt;H28 + 1.5 * H29, H2:H26), H2:H26))</f>
        <v>4.5779792000000007E-2</v>
      </c>
      <c r="I31" s="8">
        <f t="array" ref="I31">AVERAGE(IF(I2:I26 &gt; I27 - 1.5 * I29,IF(I2:I26 &lt;I28 + 1.5 * I29, I2:I26), I2:I26))</f>
        <v>2.7328855999999995E-2</v>
      </c>
      <c r="J31" s="8">
        <f t="array" ref="J31">AVERAGE(IF(J2:J26 &gt; J27 - 1.5 * J29,IF(J2:J26 &lt;J28 + 1.5 * J29, J2:J26), J2:J26))</f>
        <v>2.4992107999999999E-2</v>
      </c>
      <c r="K31" s="8">
        <f t="array" ref="K31">AVERAGE(IF(K2:K26 &gt; K27 - 1.5 * K29,IF(K2:K26 &lt;K28 + 1.5 * K29, K2:K26), K2:K26))</f>
        <v>2.5615896000000006E-2</v>
      </c>
      <c r="L31" s="8">
        <f t="array" ref="L31">AVERAGE(IF(L2:L26 &gt; L27 - 1.5 * L29,IF(L2:L26 &lt;L28 + 1.5 * L29, L2:L26), L2:L26))</f>
        <v>3.0404108000000006E-2</v>
      </c>
      <c r="M31" s="8">
        <f t="array" ref="M31">AVERAGE(IF(M2:M26 &gt; M27 - 1.5 * M29,IF(M2:M26 &lt;M28 + 1.5 * M29, M2:M26), M2:M26))</f>
        <v>5.4925620000000015E-2</v>
      </c>
      <c r="N31" s="8">
        <f t="array" ref="N31">AVERAGE(IF(N2:N26 &gt; N27 - 1.5 * N29,IF(N2:N26 &lt;N28 + 1.5 * N29, N2:N26), N2:N26))</f>
        <v>4.8636415999999995E-2</v>
      </c>
      <c r="O31" s="8">
        <f t="array" ref="O31">AVERAGE(IF(O2:O26 &gt; O27 - 1.5 * O29,IF(O2:O26 &lt;O28 + 1.5 * O29, O2:O26), O2:O26))</f>
        <v>4.4753635999999986E-2</v>
      </c>
      <c r="P31" s="8">
        <f t="array" ref="P31">AVERAGE(IF(P2:P26 &gt; P27 - 1.5 * P29,IF(P2:P26 &lt;P28 + 1.5 * P29, P2:P26), P2:P26))</f>
        <v>2.4324156E-2</v>
      </c>
      <c r="Q31" s="8">
        <f t="array" ref="Q31">AVERAGE(IF(Q2:Q26 &gt; Q27 - 1.5 * Q29,IF(Q2:Q26 &lt;Q28 + 1.5 * Q29, Q2:Q26), Q2:Q26))</f>
        <v>2.8101976000000004E-2</v>
      </c>
    </row>
    <row r="32" spans="1:17" ht="13.2" x14ac:dyDescent="0.25">
      <c r="A32" s="8" t="s">
        <v>22</v>
      </c>
      <c r="B32" s="5"/>
      <c r="C32" s="8">
        <f>B31/C31</f>
        <v>0.98279521047993135</v>
      </c>
      <c r="D32" s="8">
        <f>B31/D31</f>
        <v>8.6490275792843025</v>
      </c>
      <c r="E32" s="8">
        <f t="shared" ref="E32:G32" si="3">D31/E31</f>
        <v>1.00067424660622</v>
      </c>
      <c r="F32" s="8">
        <f t="shared" si="3"/>
        <v>1.0314909608078062</v>
      </c>
      <c r="G32" s="8">
        <f t="shared" si="3"/>
        <v>0.85829837508565021</v>
      </c>
      <c r="H32" s="8">
        <f>F31/H31</f>
        <v>1.4144962476019984</v>
      </c>
      <c r="I32" s="8">
        <f t="shared" ref="I32:Q32" si="4">H31/I31</f>
        <v>1.6751448359199528</v>
      </c>
      <c r="J32" s="8">
        <f t="shared" si="4"/>
        <v>1.0934994359019254</v>
      </c>
      <c r="K32" s="8">
        <f t="shared" si="4"/>
        <v>0.9756484020703392</v>
      </c>
      <c r="L32" s="8">
        <f t="shared" si="4"/>
        <v>0.84251430760606427</v>
      </c>
      <c r="M32" s="8">
        <f t="shared" si="4"/>
        <v>0.55355056529175273</v>
      </c>
      <c r="N32" s="8">
        <f t="shared" si="4"/>
        <v>1.1293105972282174</v>
      </c>
      <c r="O32" s="8">
        <f t="shared" si="4"/>
        <v>1.0867589842309129</v>
      </c>
      <c r="P32" s="8">
        <f t="shared" si="4"/>
        <v>1.8398844342225065</v>
      </c>
      <c r="Q32" s="8">
        <f t="shared" si="4"/>
        <v>0.86556746045189126</v>
      </c>
    </row>
    <row r="33" spans="1:17" ht="13.2" x14ac:dyDescent="0.25">
      <c r="A33" s="8" t="s">
        <v>23</v>
      </c>
      <c r="B33" s="5"/>
      <c r="C33" s="8">
        <f>B31/C31</f>
        <v>0.98279521047993135</v>
      </c>
      <c r="D33" s="8">
        <f>B31/D31</f>
        <v>8.6490275792843025</v>
      </c>
      <c r="E33" s="8">
        <f>B31/E31</f>
        <v>8.6548591567767392</v>
      </c>
      <c r="F33" s="8">
        <f>B31/F31</f>
        <v>8.927408987279879</v>
      </c>
      <c r="G33" s="8">
        <f>B31/G31</f>
        <v>7.6623806275073498</v>
      </c>
      <c r="H33" s="8">
        <f>B31/H31</f>
        <v>12.627786513315744</v>
      </c>
      <c r="I33" s="8">
        <f>B31/I31</f>
        <v>21.153371366880492</v>
      </c>
      <c r="J33" s="8">
        <f>B31/J31</f>
        <v>23.131199657107761</v>
      </c>
      <c r="K33" s="8">
        <f>B31/K31</f>
        <v>22.567917983427161</v>
      </c>
      <c r="L33" s="8">
        <f>B31/L31</f>
        <v>19.013793793917582</v>
      </c>
      <c r="M33" s="8">
        <f>B31/M31</f>
        <v>10.525096302963897</v>
      </c>
      <c r="N33" s="8">
        <f>B31/N31</f>
        <v>11.88610279178466</v>
      </c>
      <c r="O33" s="8">
        <f>B31/O31</f>
        <v>12.917328996464114</v>
      </c>
      <c r="P33" s="8">
        <f>B31/P31</f>
        <v>23.766392552325353</v>
      </c>
      <c r="Q33" s="8">
        <f>B31/Q31</f>
        <v>20.571416045618999</v>
      </c>
    </row>
    <row r="38" spans="1:17" ht="13.2" x14ac:dyDescent="0.25"/>
    <row r="39" spans="1:17" ht="13.2" x14ac:dyDescent="0.25"/>
    <row r="40" spans="1:17" ht="13.2" x14ac:dyDescent="0.25"/>
    <row r="41" spans="1:17" ht="13.2" x14ac:dyDescent="0.25"/>
    <row r="42" spans="1:17" ht="13.2" x14ac:dyDescent="0.25"/>
    <row r="43" spans="1:17" ht="13.2" x14ac:dyDescent="0.25"/>
    <row r="44" spans="1:17" ht="13.2" x14ac:dyDescent="0.25"/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-O0</vt:lpstr>
      <vt:lpstr>-fast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Ιωαννα Παναγου</cp:lastModifiedBy>
  <cp:revision/>
  <dcterms:created xsi:type="dcterms:W3CDTF">2022-10-14T19:13:19Z</dcterms:created>
  <dcterms:modified xsi:type="dcterms:W3CDTF">2022-10-16T18:00:45Z</dcterms:modified>
  <cp:category/>
  <cp:contentStatus/>
</cp:coreProperties>
</file>