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tratton/Desktop/UCSB Work/"/>
    </mc:Choice>
  </mc:AlternateContent>
  <xr:revisionPtr revIDLastSave="0" documentId="13_ncr:1_{912EA4E3-070A-C843-8F56-F8256410E50F}" xr6:coauthVersionLast="36" xr6:coauthVersionMax="36" xr10:uidLastSave="{00000000-0000-0000-0000-000000000000}"/>
  <bookViews>
    <workbookView minimized="1" xWindow="0" yWindow="460" windowWidth="28800" windowHeight="1626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81029"/>
  <pivotCaches>
    <pivotCache cacheId="6" r:id="rId5"/>
  </pivotCaches>
  <extLst>
    <ext uri="GoogleSheetsCustomDataVersion1">
      <go:sheetsCustomData xmlns:go="http://customooxmlschemas.google.com/" r:id="rId6" roundtripDataSignature="AMtx7mjiX3Mn29Et8awY8gRV9KEQCtPQGg=="/>
    </ext>
  </extLst>
</workbook>
</file>

<file path=xl/calcChain.xml><?xml version="1.0" encoding="utf-8"?>
<calcChain xmlns="http://schemas.openxmlformats.org/spreadsheetml/2006/main">
  <c r="I52" i="4" l="1"/>
  <c r="I45" i="4"/>
  <c r="I38" i="4"/>
  <c r="I28" i="4"/>
  <c r="I18" i="4"/>
  <c r="I57" i="4"/>
  <c r="D54" i="4"/>
  <c r="D55" i="4"/>
  <c r="D56" i="4"/>
  <c r="D53" i="4"/>
  <c r="D49" i="4"/>
  <c r="D46" i="4"/>
  <c r="D42" i="4"/>
  <c r="D39" i="4"/>
  <c r="D30" i="4"/>
  <c r="D31" i="4"/>
  <c r="D32" i="4"/>
  <c r="D29" i="4"/>
  <c r="D20" i="4"/>
  <c r="D21" i="4"/>
  <c r="D22" i="4"/>
  <c r="D19" i="4"/>
  <c r="H4" i="4"/>
  <c r="H5" i="4"/>
  <c r="H6" i="4"/>
  <c r="H7" i="4"/>
  <c r="H8" i="4"/>
  <c r="H9" i="4"/>
  <c r="H10" i="4"/>
  <c r="H3" i="4"/>
</calcChain>
</file>

<file path=xl/sharedStrings.xml><?xml version="1.0" encoding="utf-8"?>
<sst xmlns="http://schemas.openxmlformats.org/spreadsheetml/2006/main" count="1018" uniqueCount="127">
  <si>
    <t>Monitoring Date</t>
  </si>
  <si>
    <t>Monitor Name</t>
  </si>
  <si>
    <t>Plot ID</t>
  </si>
  <si>
    <t>Species</t>
  </si>
  <si>
    <t>Caged_Uncaged</t>
  </si>
  <si>
    <t>Treated_Untreated</t>
  </si>
  <si>
    <t>Number of Seedlings</t>
  </si>
  <si>
    <t>% Flowering</t>
  </si>
  <si>
    <t>% Seeding</t>
  </si>
  <si>
    <t>Vigor</t>
  </si>
  <si>
    <t>Evidence of Herbivory?</t>
  </si>
  <si>
    <t>Type of Herbivory</t>
  </si>
  <si>
    <t>Notes</t>
  </si>
  <si>
    <t>% Coverage Ruderal Species</t>
  </si>
  <si>
    <t>Sophia</t>
  </si>
  <si>
    <t>1.1a</t>
  </si>
  <si>
    <t>CaMe</t>
  </si>
  <si>
    <t>Caged</t>
  </si>
  <si>
    <t>Untreated</t>
  </si>
  <si>
    <t>LuSu</t>
  </si>
  <si>
    <t>Treated</t>
  </si>
  <si>
    <t>1.1b</t>
  </si>
  <si>
    <t>Uncaged</t>
  </si>
  <si>
    <t>1.1c</t>
  </si>
  <si>
    <t>1.1d</t>
  </si>
  <si>
    <t>1.2a</t>
  </si>
  <si>
    <t>AcSt</t>
  </si>
  <si>
    <t>SiBe</t>
  </si>
  <si>
    <t>CaDe</t>
  </si>
  <si>
    <t>1.2b</t>
  </si>
  <si>
    <t>1.2c</t>
  </si>
  <si>
    <t>1.2d</t>
  </si>
  <si>
    <t>1.3a</t>
  </si>
  <si>
    <t>LuBi</t>
  </si>
  <si>
    <t>NuTe</t>
  </si>
  <si>
    <t>AnNu</t>
  </si>
  <si>
    <t>1.3b</t>
  </si>
  <si>
    <t>1.3c</t>
  </si>
  <si>
    <t>1.3d</t>
  </si>
  <si>
    <t>2.1a</t>
  </si>
  <si>
    <t>2.1b</t>
  </si>
  <si>
    <t>2.1c</t>
  </si>
  <si>
    <t>2.1d</t>
  </si>
  <si>
    <t>2.2a</t>
  </si>
  <si>
    <t>2.2b</t>
  </si>
  <si>
    <t>2.2c</t>
  </si>
  <si>
    <t>2.2d</t>
  </si>
  <si>
    <t>2.3a</t>
  </si>
  <si>
    <t>2.3b</t>
  </si>
  <si>
    <t>2.3c</t>
  </si>
  <si>
    <t>2.3d</t>
  </si>
  <si>
    <t>3.1a</t>
  </si>
  <si>
    <t>3.1b</t>
  </si>
  <si>
    <t>3.1c</t>
  </si>
  <si>
    <t>3.1d</t>
  </si>
  <si>
    <t>3.2a</t>
  </si>
  <si>
    <t>3.2b</t>
  </si>
  <si>
    <t>3.2c</t>
  </si>
  <si>
    <t>3.2d</t>
  </si>
  <si>
    <t>3.3a</t>
  </si>
  <si>
    <t>3.3b</t>
  </si>
  <si>
    <t>3.3c</t>
  </si>
  <si>
    <t>3.3d</t>
  </si>
  <si>
    <t>4.1a</t>
  </si>
  <si>
    <t>4.1b</t>
  </si>
  <si>
    <t>4.1c</t>
  </si>
  <si>
    <t>4.1d</t>
  </si>
  <si>
    <t>4.2a</t>
  </si>
  <si>
    <t>4.2b</t>
  </si>
  <si>
    <t>4.2c</t>
  </si>
  <si>
    <t>4.2d</t>
  </si>
  <si>
    <t>4.3a</t>
  </si>
  <si>
    <t>4.3b</t>
  </si>
  <si>
    <t>4.3c</t>
  </si>
  <si>
    <t>4.3d</t>
  </si>
  <si>
    <t>5.1a</t>
  </si>
  <si>
    <t>5.1b</t>
  </si>
  <si>
    <t>5.1c</t>
  </si>
  <si>
    <t>5.1d</t>
  </si>
  <si>
    <t>5.2a</t>
  </si>
  <si>
    <t>5.2b</t>
  </si>
  <si>
    <t>5.2c</t>
  </si>
  <si>
    <t>5.2d</t>
  </si>
  <si>
    <t>5.3a</t>
  </si>
  <si>
    <t>5.3b</t>
  </si>
  <si>
    <t>5.3c</t>
  </si>
  <si>
    <t>5.3d</t>
  </si>
  <si>
    <t>Row Labels</t>
  </si>
  <si>
    <t>(blank)</t>
  </si>
  <si>
    <t>Grand Total</t>
  </si>
  <si>
    <t>Column Labels</t>
  </si>
  <si>
    <t>Count of Caged_Uncaged</t>
  </si>
  <si>
    <t>Count of Treated_Untreated</t>
  </si>
  <si>
    <t>Caged Sum of Caged_Uncaged</t>
  </si>
  <si>
    <t>Uncaged Sum of Caged_Uncaged</t>
  </si>
  <si>
    <t>(blank) Sum of Caged_Uncaged</t>
  </si>
  <si>
    <t>Total Sum of Caged_Uncaged</t>
  </si>
  <si>
    <t>Sum of Caged_Uncaged</t>
  </si>
  <si>
    <t>Sum of Number of Seedlings</t>
  </si>
  <si>
    <t>Caged Sum of Treated_Untreated</t>
  </si>
  <si>
    <t>Uncaged Sum of Treated_Untreated</t>
  </si>
  <si>
    <t>(blank) Sum of Treated_Untreated</t>
  </si>
  <si>
    <t>Total Sum of Treated_Untreated</t>
  </si>
  <si>
    <t>Sum of Treated_Untreated</t>
  </si>
  <si>
    <t>Caged Average of Number of Seedlings</t>
  </si>
  <si>
    <t>Uncaged Average of Number of Seedlings</t>
  </si>
  <si>
    <t>(blank) Average of Number of Seedlings</t>
  </si>
  <si>
    <t>Total Average of Number of Seedlings</t>
  </si>
  <si>
    <t>Average of Number of Seedlings</t>
  </si>
  <si>
    <t>StdDev of Number of Seedlings</t>
  </si>
  <si>
    <t>Count of Number of Seedlings</t>
  </si>
  <si>
    <t>St error</t>
  </si>
  <si>
    <t>st dev</t>
  </si>
  <si>
    <t>Acmispon wrangeliensis</t>
  </si>
  <si>
    <t>Antirhinnum nutallianum</t>
  </si>
  <si>
    <t>Castilleja densiflora</t>
  </si>
  <si>
    <t>Calandrinia menziesii</t>
  </si>
  <si>
    <t>Lupinus bicolor</t>
  </si>
  <si>
    <t>Lupinus succulentus</t>
  </si>
  <si>
    <t>Nuttalanthus texana</t>
  </si>
  <si>
    <t>Sisyrinchium bellum</t>
  </si>
  <si>
    <t>Species (avg)</t>
  </si>
  <si>
    <t>Se uncaged</t>
  </si>
  <si>
    <t>SE caged</t>
  </si>
  <si>
    <t>% total germination</t>
  </si>
  <si>
    <t>Lupinus bicolr</t>
  </si>
  <si>
    <t>treated Spp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</si>
</sst>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7" x14ac:knownFonts="1">
    <font>
      <sz val="11"/>
      <color theme="1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Cage</a:t>
            </a:r>
            <a:r>
              <a:rPr lang="en-US" baseline="0"/>
              <a:t> Effect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Caged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Sheet4!$N$2:$N$9</c:f>
                <c:numCache>
                  <c:formatCode>General</c:formatCode>
                  <c:ptCount val="8"/>
                  <c:pt idx="0">
                    <c:v>5.56</c:v>
                  </c:pt>
                  <c:pt idx="1">
                    <c:v>0</c:v>
                  </c:pt>
                  <c:pt idx="2">
                    <c:v>2.7</c:v>
                  </c:pt>
                  <c:pt idx="3">
                    <c:v>0</c:v>
                  </c:pt>
                  <c:pt idx="4">
                    <c:v>0.79</c:v>
                  </c:pt>
                  <c:pt idx="5">
                    <c:v>0.92</c:v>
                  </c:pt>
                  <c:pt idx="6">
                    <c:v>0.7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Sheet4!$K$2:$K$9</c:f>
              <c:strCache>
                <c:ptCount val="8"/>
                <c:pt idx="0">
                  <c:v>Acmispon wrangeliensis</c:v>
                </c:pt>
                <c:pt idx="1">
                  <c:v>Antirhinnum nutallianum</c:v>
                </c:pt>
                <c:pt idx="2">
                  <c:v>Castilleja densiflora</c:v>
                </c:pt>
                <c:pt idx="3">
                  <c:v>Calandrinia menziesii</c:v>
                </c:pt>
                <c:pt idx="4">
                  <c:v>Lupinus bicolor</c:v>
                </c:pt>
                <c:pt idx="5">
                  <c:v>Lupinus succulentus</c:v>
                </c:pt>
                <c:pt idx="6">
                  <c:v>Nuttalanthus texana</c:v>
                </c:pt>
                <c:pt idx="7">
                  <c:v>Sisyrinchium bellum</c:v>
                </c:pt>
              </c:strCache>
            </c:strRef>
          </c:cat>
          <c:val>
            <c:numRef>
              <c:f>Sheet4!$L$2:$L$9</c:f>
              <c:numCache>
                <c:formatCode>General</c:formatCode>
                <c:ptCount val="8"/>
                <c:pt idx="0">
                  <c:v>22.8</c:v>
                </c:pt>
                <c:pt idx="1">
                  <c:v>0</c:v>
                </c:pt>
                <c:pt idx="2">
                  <c:v>8.56</c:v>
                </c:pt>
                <c:pt idx="3">
                  <c:v>0</c:v>
                </c:pt>
                <c:pt idx="4">
                  <c:v>1.4</c:v>
                </c:pt>
                <c:pt idx="5">
                  <c:v>8.18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564E-BF7F-5866F660ECBB}"/>
            </c:ext>
          </c:extLst>
        </c:ser>
        <c:ser>
          <c:idx val="1"/>
          <c:order val="1"/>
          <c:tx>
            <c:strRef>
              <c:f>Sheet4!$M$1</c:f>
              <c:strCache>
                <c:ptCount val="1"/>
                <c:pt idx="0">
                  <c:v>Uncaged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Sheet4!$O$2:$O$9</c:f>
                <c:numCache>
                  <c:formatCode>General</c:formatCode>
                  <c:ptCount val="8"/>
                  <c:pt idx="0">
                    <c:v>4.8600000000000003</c:v>
                  </c:pt>
                  <c:pt idx="1">
                    <c:v>0</c:v>
                  </c:pt>
                  <c:pt idx="2">
                    <c:v>1.9</c:v>
                  </c:pt>
                  <c:pt idx="3">
                    <c:v>0</c:v>
                  </c:pt>
                  <c:pt idx="4">
                    <c:v>0.89</c:v>
                  </c:pt>
                  <c:pt idx="5">
                    <c:v>0.65</c:v>
                  </c:pt>
                  <c:pt idx="6">
                    <c:v>0.59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Sheet4!$K$2:$K$9</c:f>
              <c:strCache>
                <c:ptCount val="8"/>
                <c:pt idx="0">
                  <c:v>Acmispon wrangeliensis</c:v>
                </c:pt>
                <c:pt idx="1">
                  <c:v>Antirhinnum nutallianum</c:v>
                </c:pt>
                <c:pt idx="2">
                  <c:v>Castilleja densiflora</c:v>
                </c:pt>
                <c:pt idx="3">
                  <c:v>Calandrinia menziesii</c:v>
                </c:pt>
                <c:pt idx="4">
                  <c:v>Lupinus bicolor</c:v>
                </c:pt>
                <c:pt idx="5">
                  <c:v>Lupinus succulentus</c:v>
                </c:pt>
                <c:pt idx="6">
                  <c:v>Nuttalanthus texana</c:v>
                </c:pt>
                <c:pt idx="7">
                  <c:v>Sisyrinchium bellum</c:v>
                </c:pt>
              </c:strCache>
            </c:strRef>
          </c:cat>
          <c:val>
            <c:numRef>
              <c:f>Sheet4!$M$2:$M$9</c:f>
              <c:numCache>
                <c:formatCode>General</c:formatCode>
                <c:ptCount val="8"/>
                <c:pt idx="0">
                  <c:v>29</c:v>
                </c:pt>
                <c:pt idx="1">
                  <c:v>0</c:v>
                </c:pt>
                <c:pt idx="2">
                  <c:v>6.23</c:v>
                </c:pt>
                <c:pt idx="3">
                  <c:v>0</c:v>
                </c:pt>
                <c:pt idx="4">
                  <c:v>1.7</c:v>
                </c:pt>
                <c:pt idx="5">
                  <c:v>4.4000000000000004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A-564E-BF7F-5866F660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17344"/>
        <c:axId val="500630672"/>
      </c:barChart>
      <c:catAx>
        <c:axId val="4976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0672"/>
        <c:crosses val="autoZero"/>
        <c:auto val="1"/>
        <c:lblAlgn val="ctr"/>
        <c:lblOffset val="100"/>
        <c:noMultiLvlLbl val="0"/>
      </c:catAx>
      <c:valAx>
        <c:axId val="5006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</a:t>
            </a:r>
            <a:r>
              <a:rPr lang="en-US" baseline="0"/>
              <a:t> scarification Treatment Effect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Sheet4!$R$1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Sheet4!$Q$2:$Q$4</c:f>
              <c:strCache>
                <c:ptCount val="3"/>
                <c:pt idx="0">
                  <c:v>Lupinus bicolr</c:v>
                </c:pt>
                <c:pt idx="1">
                  <c:v>Lupinus succulentus</c:v>
                </c:pt>
                <c:pt idx="2">
                  <c:v>Sisyrinchium bellum</c:v>
                </c:pt>
              </c:strCache>
            </c:strRef>
          </c:cat>
          <c:val>
            <c:numRef>
              <c:f>Sheet4!$R$2:$R$4</c:f>
              <c:numCache>
                <c:formatCode>General</c:formatCode>
                <c:ptCount val="3"/>
                <c:pt idx="0">
                  <c:v>0.9</c:v>
                </c:pt>
                <c:pt idx="1">
                  <c:v>7.7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214C-A2BE-59F3C57FEE25}"/>
            </c:ext>
          </c:extLst>
        </c:ser>
        <c:ser>
          <c:idx val="1"/>
          <c:order val="1"/>
          <c:tx>
            <c:strRef>
              <c:f>Sheet4!$S$1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Sheet4!$Q$2:$Q$4</c:f>
              <c:strCache>
                <c:ptCount val="3"/>
                <c:pt idx="0">
                  <c:v>Lupinus bicolr</c:v>
                </c:pt>
                <c:pt idx="1">
                  <c:v>Lupinus succulentus</c:v>
                </c:pt>
                <c:pt idx="2">
                  <c:v>Sisyrinchium bellum</c:v>
                </c:pt>
              </c:strCache>
            </c:strRef>
          </c:cat>
          <c:val>
            <c:numRef>
              <c:f>Sheet4!$S$2:$S$4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5.3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9-214C-A2BE-59F3C57F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75824"/>
        <c:axId val="503177552"/>
      </c:barChart>
      <c:catAx>
        <c:axId val="5031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552"/>
        <c:crosses val="autoZero"/>
        <c:auto val="1"/>
        <c:lblAlgn val="ctr"/>
        <c:lblOffset val="100"/>
        <c:noMultiLvlLbl val="0"/>
      </c:catAx>
      <c:valAx>
        <c:axId val="503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63500</xdr:rowOff>
    </xdr:from>
    <xdr:to>
      <xdr:col>16</xdr:col>
      <xdr:colOff>673100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55936-9691-454A-82C6-5BE83A18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793750</xdr:colOff>
      <xdr:row>9</xdr:row>
      <xdr:rowOff>76200</xdr:rowOff>
    </xdr:from>
    <xdr:to>
      <xdr:col>21</xdr:col>
      <xdr:colOff>679450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8654B-9BEC-7E4F-97DF-C1293521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6.461386921299" createdVersion="6" refreshedVersion="6" minRefreshableVersion="3" recordCount="176" xr:uid="{84CBF9DE-96C5-6244-BB4E-C697D4E09FF4}">
  <cacheSource type="worksheet">
    <worksheetSource ref="C1:G1048576" sheet="Sheet1"/>
  </cacheSource>
  <cacheFields count="5">
    <cacheField name="Plot ID" numFmtId="0">
      <sharedItems containsBlank="1"/>
    </cacheField>
    <cacheField name="Species" numFmtId="0">
      <sharedItems containsBlank="1" count="9">
        <s v="CaMe"/>
        <s v="LuSu"/>
        <s v="AcSt"/>
        <s v="SiBe"/>
        <s v="CaDe"/>
        <s v="LuBi"/>
        <s v="NuTe"/>
        <s v="AnNu"/>
        <m/>
      </sharedItems>
    </cacheField>
    <cacheField name="Caged_Uncaged" numFmtId="0">
      <sharedItems containsBlank="1" count="3">
        <s v="Caged"/>
        <s v="Uncaged"/>
        <m/>
      </sharedItems>
    </cacheField>
    <cacheField name="Treated_Untreated" numFmtId="0">
      <sharedItems containsBlank="1" count="3">
        <s v="Untreated"/>
        <s v="Treated"/>
        <m/>
      </sharedItems>
    </cacheField>
    <cacheField name="Number of Seedlings" numFmtId="0">
      <sharedItems containsString="0" containsBlank="1" containsNumber="1" containsInteger="1" minValue="0" maxValue="61" count="28">
        <n v="0"/>
        <n v="8"/>
        <n v="5"/>
        <n v="6"/>
        <n v="3"/>
        <n v="60"/>
        <n v="23"/>
        <n v="20"/>
        <n v="45"/>
        <n v="32"/>
        <n v="1"/>
        <n v="2"/>
        <n v="11"/>
        <n v="4"/>
        <n v="15"/>
        <n v="21"/>
        <n v="24"/>
        <n v="35"/>
        <n v="13"/>
        <n v="9"/>
        <n v="36"/>
        <n v="7"/>
        <n v="18"/>
        <n v="14"/>
        <n v="10"/>
        <n v="61"/>
        <n v="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s v="1.1a"/>
    <x v="0"/>
    <x v="0"/>
    <x v="0"/>
    <x v="0"/>
  </r>
  <r>
    <s v="1.1a"/>
    <x v="1"/>
    <x v="0"/>
    <x v="1"/>
    <x v="1"/>
  </r>
  <r>
    <s v="1.1b"/>
    <x v="1"/>
    <x v="1"/>
    <x v="1"/>
    <x v="2"/>
  </r>
  <r>
    <s v="1.1b"/>
    <x v="0"/>
    <x v="1"/>
    <x v="0"/>
    <x v="0"/>
  </r>
  <r>
    <s v="1.1c"/>
    <x v="0"/>
    <x v="1"/>
    <x v="0"/>
    <x v="0"/>
  </r>
  <r>
    <s v="1.1c"/>
    <x v="1"/>
    <x v="1"/>
    <x v="0"/>
    <x v="3"/>
  </r>
  <r>
    <s v="1.1d"/>
    <x v="0"/>
    <x v="0"/>
    <x v="0"/>
    <x v="0"/>
  </r>
  <r>
    <s v="1.1d"/>
    <x v="1"/>
    <x v="0"/>
    <x v="0"/>
    <x v="4"/>
  </r>
  <r>
    <s v="1.2a"/>
    <x v="2"/>
    <x v="0"/>
    <x v="0"/>
    <x v="5"/>
  </r>
  <r>
    <s v="1.2a"/>
    <x v="3"/>
    <x v="0"/>
    <x v="1"/>
    <x v="0"/>
  </r>
  <r>
    <s v="1.2a"/>
    <x v="4"/>
    <x v="0"/>
    <x v="0"/>
    <x v="0"/>
  </r>
  <r>
    <s v="1.2b"/>
    <x v="2"/>
    <x v="1"/>
    <x v="0"/>
    <x v="6"/>
  </r>
  <r>
    <s v="1.2b"/>
    <x v="3"/>
    <x v="1"/>
    <x v="1"/>
    <x v="0"/>
  </r>
  <r>
    <s v="1.2b"/>
    <x v="4"/>
    <x v="1"/>
    <x v="0"/>
    <x v="0"/>
  </r>
  <r>
    <s v="1.2c"/>
    <x v="3"/>
    <x v="1"/>
    <x v="0"/>
    <x v="0"/>
  </r>
  <r>
    <s v="1.2c"/>
    <x v="4"/>
    <x v="1"/>
    <x v="0"/>
    <x v="7"/>
  </r>
  <r>
    <s v="1.2c"/>
    <x v="2"/>
    <x v="1"/>
    <x v="0"/>
    <x v="8"/>
  </r>
  <r>
    <s v="1.2d"/>
    <x v="2"/>
    <x v="0"/>
    <x v="0"/>
    <x v="9"/>
  </r>
  <r>
    <s v="1.2d"/>
    <x v="3"/>
    <x v="0"/>
    <x v="0"/>
    <x v="0"/>
  </r>
  <r>
    <s v="1.2d"/>
    <x v="4"/>
    <x v="0"/>
    <x v="0"/>
    <x v="10"/>
  </r>
  <r>
    <s v="1.3a"/>
    <x v="5"/>
    <x v="0"/>
    <x v="1"/>
    <x v="10"/>
  </r>
  <r>
    <s v="1.3a"/>
    <x v="6"/>
    <x v="0"/>
    <x v="0"/>
    <x v="0"/>
  </r>
  <r>
    <s v="1.3a"/>
    <x v="7"/>
    <x v="0"/>
    <x v="0"/>
    <x v="0"/>
  </r>
  <r>
    <s v="1.3b"/>
    <x v="6"/>
    <x v="1"/>
    <x v="0"/>
    <x v="11"/>
  </r>
  <r>
    <s v="1.3b"/>
    <x v="7"/>
    <x v="1"/>
    <x v="0"/>
    <x v="0"/>
  </r>
  <r>
    <s v="1.3b"/>
    <x v="5"/>
    <x v="1"/>
    <x v="1"/>
    <x v="10"/>
  </r>
  <r>
    <s v="1.3c"/>
    <x v="5"/>
    <x v="1"/>
    <x v="0"/>
    <x v="10"/>
  </r>
  <r>
    <s v="1.3c"/>
    <x v="6"/>
    <x v="1"/>
    <x v="0"/>
    <x v="10"/>
  </r>
  <r>
    <s v="1.3c"/>
    <x v="7"/>
    <x v="1"/>
    <x v="0"/>
    <x v="0"/>
  </r>
  <r>
    <s v="1.3d"/>
    <x v="7"/>
    <x v="0"/>
    <x v="0"/>
    <x v="0"/>
  </r>
  <r>
    <s v="1.3d"/>
    <x v="5"/>
    <x v="0"/>
    <x v="0"/>
    <x v="0"/>
  </r>
  <r>
    <s v="1.3d"/>
    <x v="6"/>
    <x v="0"/>
    <x v="0"/>
    <x v="3"/>
  </r>
  <r>
    <s v="2.1a"/>
    <x v="0"/>
    <x v="0"/>
    <x v="0"/>
    <x v="0"/>
  </r>
  <r>
    <s v="2.1a"/>
    <x v="1"/>
    <x v="0"/>
    <x v="1"/>
    <x v="12"/>
  </r>
  <r>
    <s v="2.1b"/>
    <x v="0"/>
    <x v="1"/>
    <x v="0"/>
    <x v="0"/>
  </r>
  <r>
    <s v="2.1b"/>
    <x v="1"/>
    <x v="1"/>
    <x v="1"/>
    <x v="13"/>
  </r>
  <r>
    <s v="2.1c"/>
    <x v="0"/>
    <x v="1"/>
    <x v="0"/>
    <x v="0"/>
  </r>
  <r>
    <s v="2.1c"/>
    <x v="1"/>
    <x v="1"/>
    <x v="0"/>
    <x v="13"/>
  </r>
  <r>
    <s v="2.1d"/>
    <x v="1"/>
    <x v="0"/>
    <x v="0"/>
    <x v="1"/>
  </r>
  <r>
    <s v="2.1d"/>
    <x v="0"/>
    <x v="0"/>
    <x v="0"/>
    <x v="0"/>
  </r>
  <r>
    <s v="2.2a"/>
    <x v="2"/>
    <x v="0"/>
    <x v="0"/>
    <x v="14"/>
  </r>
  <r>
    <s v="2.2a"/>
    <x v="3"/>
    <x v="0"/>
    <x v="1"/>
    <x v="0"/>
  </r>
  <r>
    <s v="2.2a"/>
    <x v="4"/>
    <x v="0"/>
    <x v="0"/>
    <x v="15"/>
  </r>
  <r>
    <s v="2.2b"/>
    <x v="2"/>
    <x v="1"/>
    <x v="0"/>
    <x v="16"/>
  </r>
  <r>
    <s v="2.2b"/>
    <x v="3"/>
    <x v="1"/>
    <x v="1"/>
    <x v="0"/>
  </r>
  <r>
    <s v="2.2b"/>
    <x v="4"/>
    <x v="1"/>
    <x v="0"/>
    <x v="12"/>
  </r>
  <r>
    <s v="2.2c"/>
    <x v="2"/>
    <x v="1"/>
    <x v="0"/>
    <x v="17"/>
  </r>
  <r>
    <s v="2.2c"/>
    <x v="3"/>
    <x v="1"/>
    <x v="0"/>
    <x v="0"/>
  </r>
  <r>
    <s v="2.2c"/>
    <x v="4"/>
    <x v="1"/>
    <x v="0"/>
    <x v="0"/>
  </r>
  <r>
    <s v="2.2d"/>
    <x v="2"/>
    <x v="0"/>
    <x v="0"/>
    <x v="9"/>
  </r>
  <r>
    <s v="2.2d"/>
    <x v="3"/>
    <x v="0"/>
    <x v="0"/>
    <x v="0"/>
  </r>
  <r>
    <s v="2.2d"/>
    <x v="4"/>
    <x v="0"/>
    <x v="0"/>
    <x v="15"/>
  </r>
  <r>
    <s v="2.3a"/>
    <x v="5"/>
    <x v="0"/>
    <x v="1"/>
    <x v="10"/>
  </r>
  <r>
    <s v="2.3a"/>
    <x v="7"/>
    <x v="0"/>
    <x v="0"/>
    <x v="0"/>
  </r>
  <r>
    <s v="2.3a"/>
    <x v="6"/>
    <x v="0"/>
    <x v="0"/>
    <x v="0"/>
  </r>
  <r>
    <s v="2.3b"/>
    <x v="5"/>
    <x v="1"/>
    <x v="1"/>
    <x v="0"/>
  </r>
  <r>
    <s v="2.3b"/>
    <x v="7"/>
    <x v="1"/>
    <x v="0"/>
    <x v="0"/>
  </r>
  <r>
    <s v="2.3b"/>
    <x v="6"/>
    <x v="1"/>
    <x v="0"/>
    <x v="10"/>
  </r>
  <r>
    <s v="2.3c"/>
    <x v="5"/>
    <x v="1"/>
    <x v="0"/>
    <x v="0"/>
  </r>
  <r>
    <s v="2.3c"/>
    <x v="7"/>
    <x v="1"/>
    <x v="0"/>
    <x v="0"/>
  </r>
  <r>
    <s v="2.3c"/>
    <x v="6"/>
    <x v="1"/>
    <x v="0"/>
    <x v="3"/>
  </r>
  <r>
    <s v="2.3d"/>
    <x v="5"/>
    <x v="0"/>
    <x v="0"/>
    <x v="0"/>
  </r>
  <r>
    <s v="2.3d"/>
    <x v="6"/>
    <x v="0"/>
    <x v="0"/>
    <x v="0"/>
  </r>
  <r>
    <s v="2.3d"/>
    <x v="7"/>
    <x v="0"/>
    <x v="0"/>
    <x v="0"/>
  </r>
  <r>
    <s v="3.1a"/>
    <x v="0"/>
    <x v="0"/>
    <x v="0"/>
    <x v="0"/>
  </r>
  <r>
    <s v="3.1a"/>
    <x v="1"/>
    <x v="0"/>
    <x v="1"/>
    <x v="18"/>
  </r>
  <r>
    <s v="3.1b"/>
    <x v="0"/>
    <x v="1"/>
    <x v="0"/>
    <x v="0"/>
  </r>
  <r>
    <s v="3.1b"/>
    <x v="1"/>
    <x v="1"/>
    <x v="1"/>
    <x v="3"/>
  </r>
  <r>
    <s v="3.1c"/>
    <x v="0"/>
    <x v="1"/>
    <x v="0"/>
    <x v="0"/>
  </r>
  <r>
    <s v="3.1c"/>
    <x v="1"/>
    <x v="1"/>
    <x v="0"/>
    <x v="4"/>
  </r>
  <r>
    <s v="3.1d"/>
    <x v="0"/>
    <x v="0"/>
    <x v="0"/>
    <x v="0"/>
  </r>
  <r>
    <s v="3.1d"/>
    <x v="1"/>
    <x v="0"/>
    <x v="0"/>
    <x v="1"/>
  </r>
  <r>
    <s v="3.2a"/>
    <x v="2"/>
    <x v="0"/>
    <x v="0"/>
    <x v="19"/>
  </r>
  <r>
    <s v="3.2a"/>
    <x v="3"/>
    <x v="0"/>
    <x v="1"/>
    <x v="0"/>
  </r>
  <r>
    <s v="3.2a"/>
    <x v="4"/>
    <x v="0"/>
    <x v="0"/>
    <x v="0"/>
  </r>
  <r>
    <s v="3.2b"/>
    <x v="2"/>
    <x v="1"/>
    <x v="0"/>
    <x v="20"/>
  </r>
  <r>
    <s v="3.2b"/>
    <x v="3"/>
    <x v="1"/>
    <x v="1"/>
    <x v="0"/>
  </r>
  <r>
    <s v="3.2b"/>
    <x v="4"/>
    <x v="1"/>
    <x v="0"/>
    <x v="21"/>
  </r>
  <r>
    <s v="3.2c"/>
    <x v="2"/>
    <x v="1"/>
    <x v="0"/>
    <x v="15"/>
  </r>
  <r>
    <s v="3.2c"/>
    <x v="3"/>
    <x v="1"/>
    <x v="0"/>
    <x v="0"/>
  </r>
  <r>
    <s v="3.2c"/>
    <x v="4"/>
    <x v="1"/>
    <x v="0"/>
    <x v="4"/>
  </r>
  <r>
    <s v="3.2d"/>
    <x v="2"/>
    <x v="0"/>
    <x v="0"/>
    <x v="1"/>
  </r>
  <r>
    <s v="3.2d"/>
    <x v="3"/>
    <x v="0"/>
    <x v="0"/>
    <x v="0"/>
  </r>
  <r>
    <s v="3.2d"/>
    <x v="4"/>
    <x v="0"/>
    <x v="0"/>
    <x v="0"/>
  </r>
  <r>
    <s v="3.3a"/>
    <x v="5"/>
    <x v="0"/>
    <x v="1"/>
    <x v="10"/>
  </r>
  <r>
    <s v="3.3a"/>
    <x v="7"/>
    <x v="0"/>
    <x v="0"/>
    <x v="0"/>
  </r>
  <r>
    <s v="3.3a"/>
    <x v="6"/>
    <x v="0"/>
    <x v="0"/>
    <x v="10"/>
  </r>
  <r>
    <s v="3.3b"/>
    <x v="5"/>
    <x v="1"/>
    <x v="1"/>
    <x v="0"/>
  </r>
  <r>
    <s v="3.3b"/>
    <x v="7"/>
    <x v="1"/>
    <x v="0"/>
    <x v="0"/>
  </r>
  <r>
    <s v="3.3b"/>
    <x v="6"/>
    <x v="1"/>
    <x v="0"/>
    <x v="0"/>
  </r>
  <r>
    <s v="3.3c"/>
    <x v="5"/>
    <x v="1"/>
    <x v="0"/>
    <x v="0"/>
  </r>
  <r>
    <s v="3.3c"/>
    <x v="7"/>
    <x v="1"/>
    <x v="0"/>
    <x v="0"/>
  </r>
  <r>
    <s v="3.3c"/>
    <x v="6"/>
    <x v="1"/>
    <x v="0"/>
    <x v="0"/>
  </r>
  <r>
    <s v="3.3d"/>
    <x v="5"/>
    <x v="0"/>
    <x v="0"/>
    <x v="0"/>
  </r>
  <r>
    <s v="3.3d"/>
    <x v="6"/>
    <x v="0"/>
    <x v="0"/>
    <x v="11"/>
  </r>
  <r>
    <s v="3.3d"/>
    <x v="7"/>
    <x v="0"/>
    <x v="0"/>
    <x v="0"/>
  </r>
  <r>
    <s v="4.1a"/>
    <x v="0"/>
    <x v="0"/>
    <x v="0"/>
    <x v="0"/>
  </r>
  <r>
    <s v="4.1a"/>
    <x v="1"/>
    <x v="0"/>
    <x v="1"/>
    <x v="12"/>
  </r>
  <r>
    <s v="4.1a"/>
    <x v="1"/>
    <x v="0"/>
    <x v="1"/>
    <x v="3"/>
  </r>
  <r>
    <s v="4.1b"/>
    <x v="0"/>
    <x v="1"/>
    <x v="0"/>
    <x v="0"/>
  </r>
  <r>
    <s v="4.1c"/>
    <x v="0"/>
    <x v="1"/>
    <x v="0"/>
    <x v="0"/>
  </r>
  <r>
    <s v="4.1c"/>
    <x v="1"/>
    <x v="1"/>
    <x v="0"/>
    <x v="10"/>
  </r>
  <r>
    <s v="4.1d"/>
    <x v="0"/>
    <x v="0"/>
    <x v="0"/>
    <x v="0"/>
  </r>
  <r>
    <s v="4.1d"/>
    <x v="1"/>
    <x v="0"/>
    <x v="0"/>
    <x v="21"/>
  </r>
  <r>
    <s v="4.2a"/>
    <x v="2"/>
    <x v="0"/>
    <x v="0"/>
    <x v="21"/>
  </r>
  <r>
    <s v="4.2a"/>
    <x v="3"/>
    <x v="0"/>
    <x v="1"/>
    <x v="0"/>
  </r>
  <r>
    <s v="4.2a"/>
    <x v="4"/>
    <x v="0"/>
    <x v="0"/>
    <x v="0"/>
  </r>
  <r>
    <s v="4.2b"/>
    <x v="2"/>
    <x v="1"/>
    <x v="0"/>
    <x v="19"/>
  </r>
  <r>
    <s v="4.2b"/>
    <x v="3"/>
    <x v="1"/>
    <x v="1"/>
    <x v="0"/>
  </r>
  <r>
    <s v="4.2b"/>
    <x v="4"/>
    <x v="1"/>
    <x v="0"/>
    <x v="10"/>
  </r>
  <r>
    <s v="4.2c"/>
    <x v="2"/>
    <x v="1"/>
    <x v="0"/>
    <x v="22"/>
  </r>
  <r>
    <s v="4.2c"/>
    <x v="3"/>
    <x v="1"/>
    <x v="0"/>
    <x v="0"/>
  </r>
  <r>
    <s v="4.2c"/>
    <x v="4"/>
    <x v="1"/>
    <x v="0"/>
    <x v="4"/>
  </r>
  <r>
    <s v="4.2d"/>
    <x v="2"/>
    <x v="0"/>
    <x v="0"/>
    <x v="23"/>
  </r>
  <r>
    <s v="4.2d"/>
    <x v="3"/>
    <x v="0"/>
    <x v="0"/>
    <x v="0"/>
  </r>
  <r>
    <s v="4.2d"/>
    <x v="4"/>
    <x v="0"/>
    <x v="0"/>
    <x v="21"/>
  </r>
  <r>
    <s v="4.3a"/>
    <x v="5"/>
    <x v="0"/>
    <x v="1"/>
    <x v="0"/>
  </r>
  <r>
    <s v="4.3a"/>
    <x v="7"/>
    <x v="0"/>
    <x v="0"/>
    <x v="0"/>
  </r>
  <r>
    <s v="4.3a"/>
    <x v="6"/>
    <x v="0"/>
    <x v="0"/>
    <x v="10"/>
  </r>
  <r>
    <s v="4.3b"/>
    <x v="5"/>
    <x v="1"/>
    <x v="1"/>
    <x v="10"/>
  </r>
  <r>
    <s v="4.3b"/>
    <x v="7"/>
    <x v="1"/>
    <x v="0"/>
    <x v="0"/>
  </r>
  <r>
    <s v="4.3b"/>
    <x v="6"/>
    <x v="1"/>
    <x v="0"/>
    <x v="0"/>
  </r>
  <r>
    <s v="4.3c"/>
    <x v="7"/>
    <x v="1"/>
    <x v="0"/>
    <x v="0"/>
  </r>
  <r>
    <s v="4.3c"/>
    <x v="5"/>
    <x v="1"/>
    <x v="0"/>
    <x v="13"/>
  </r>
  <r>
    <s v="4.3c"/>
    <x v="6"/>
    <x v="1"/>
    <x v="0"/>
    <x v="0"/>
  </r>
  <r>
    <s v="4.3d"/>
    <x v="5"/>
    <x v="0"/>
    <x v="0"/>
    <x v="1"/>
  </r>
  <r>
    <s v="4.3d"/>
    <x v="7"/>
    <x v="0"/>
    <x v="0"/>
    <x v="0"/>
  </r>
  <r>
    <s v="4.3d"/>
    <x v="6"/>
    <x v="0"/>
    <x v="0"/>
    <x v="0"/>
  </r>
  <r>
    <s v="5.1a"/>
    <x v="0"/>
    <x v="0"/>
    <x v="0"/>
    <x v="0"/>
  </r>
  <r>
    <s v="5.1a"/>
    <x v="1"/>
    <x v="0"/>
    <x v="1"/>
    <x v="2"/>
  </r>
  <r>
    <s v="5.1b"/>
    <x v="0"/>
    <x v="1"/>
    <x v="0"/>
    <x v="0"/>
  </r>
  <r>
    <s v="5.1b"/>
    <x v="1"/>
    <x v="1"/>
    <x v="1"/>
    <x v="1"/>
  </r>
  <r>
    <s v="5.1c"/>
    <x v="0"/>
    <x v="1"/>
    <x v="0"/>
    <x v="0"/>
  </r>
  <r>
    <s v="5.1c"/>
    <x v="1"/>
    <x v="1"/>
    <x v="0"/>
    <x v="4"/>
  </r>
  <r>
    <s v="5.1d"/>
    <x v="0"/>
    <x v="0"/>
    <x v="0"/>
    <x v="0"/>
  </r>
  <r>
    <s v="5.1d"/>
    <x v="1"/>
    <x v="0"/>
    <x v="0"/>
    <x v="24"/>
  </r>
  <r>
    <s v="5.2a"/>
    <x v="2"/>
    <x v="0"/>
    <x v="0"/>
    <x v="12"/>
  </r>
  <r>
    <s v="5.2a"/>
    <x v="3"/>
    <x v="0"/>
    <x v="1"/>
    <x v="0"/>
  </r>
  <r>
    <s v="5.2a"/>
    <x v="4"/>
    <x v="0"/>
    <x v="0"/>
    <x v="4"/>
  </r>
  <r>
    <s v="5.2b"/>
    <x v="2"/>
    <x v="1"/>
    <x v="0"/>
    <x v="22"/>
  </r>
  <r>
    <s v="5.2b"/>
    <x v="3"/>
    <x v="1"/>
    <x v="1"/>
    <x v="0"/>
  </r>
  <r>
    <s v="5.2b"/>
    <x v="4"/>
    <x v="1"/>
    <x v="0"/>
    <x v="1"/>
  </r>
  <r>
    <s v="5.2c"/>
    <x v="2"/>
    <x v="1"/>
    <x v="0"/>
    <x v="25"/>
  </r>
  <r>
    <s v="5.2c"/>
    <x v="3"/>
    <x v="1"/>
    <x v="0"/>
    <x v="0"/>
  </r>
  <r>
    <s v="5.2c"/>
    <x v="4"/>
    <x v="1"/>
    <x v="0"/>
    <x v="19"/>
  </r>
  <r>
    <s v="5.2d"/>
    <x v="2"/>
    <x v="0"/>
    <x v="0"/>
    <x v="26"/>
  </r>
  <r>
    <s v="5.2d"/>
    <x v="3"/>
    <x v="0"/>
    <x v="0"/>
    <x v="0"/>
  </r>
  <r>
    <s v="5.2d"/>
    <x v="4"/>
    <x v="0"/>
    <x v="0"/>
    <x v="0"/>
  </r>
  <r>
    <s v="5.3a"/>
    <x v="5"/>
    <x v="0"/>
    <x v="1"/>
    <x v="4"/>
  </r>
  <r>
    <s v="5.3a"/>
    <x v="7"/>
    <x v="0"/>
    <x v="0"/>
    <x v="0"/>
  </r>
  <r>
    <s v="5.3a"/>
    <x v="6"/>
    <x v="0"/>
    <x v="0"/>
    <x v="0"/>
  </r>
  <r>
    <s v="5.3b"/>
    <x v="5"/>
    <x v="1"/>
    <x v="1"/>
    <x v="10"/>
  </r>
  <r>
    <s v="5.3b"/>
    <x v="7"/>
    <x v="1"/>
    <x v="0"/>
    <x v="0"/>
  </r>
  <r>
    <s v="5.3b"/>
    <x v="6"/>
    <x v="1"/>
    <x v="0"/>
    <x v="0"/>
  </r>
  <r>
    <s v="5.3c"/>
    <x v="5"/>
    <x v="1"/>
    <x v="0"/>
    <x v="19"/>
  </r>
  <r>
    <s v="5.3c"/>
    <x v="7"/>
    <x v="1"/>
    <x v="0"/>
    <x v="0"/>
  </r>
  <r>
    <s v="5.3c"/>
    <x v="6"/>
    <x v="1"/>
    <x v="0"/>
    <x v="0"/>
  </r>
  <r>
    <s v="5.3d"/>
    <x v="5"/>
    <x v="0"/>
    <x v="0"/>
    <x v="0"/>
  </r>
  <r>
    <s v="5.3d"/>
    <x v="7"/>
    <x v="0"/>
    <x v="0"/>
    <x v="0"/>
  </r>
  <r>
    <s v="5.3d"/>
    <x v="6"/>
    <x v="0"/>
    <x v="0"/>
    <x v="2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  <r>
    <m/>
    <x v="8"/>
    <x v="2"/>
    <x v="2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7E2C9-C3A8-824D-8208-76026D0FFD0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16" firstHeaderRow="1" firstDataRow="4" firstDataCol="1"/>
  <pivotFields count="5">
    <pivotField showAll="0"/>
    <pivotField axis="axisRow" showAll="0">
      <items count="10">
        <item x="2"/>
        <item x="7"/>
        <item x="4"/>
        <item x="0"/>
        <item x="5"/>
        <item x="1"/>
        <item x="6"/>
        <item x="3"/>
        <item x="8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-2"/>
    <field x="3"/>
  </colFields>
  <colItems count="27">
    <i>
      <x/>
      <x/>
      <x/>
    </i>
    <i r="2">
      <x v="1"/>
    </i>
    <i r="1" i="1">
      <x v="1"/>
      <x/>
    </i>
    <i r="2" i="1">
      <x v="1"/>
    </i>
    <i r="1" i="2">
      <x v="2"/>
      <x/>
    </i>
    <i r="2" i="2">
      <x v="1"/>
    </i>
    <i t="default">
      <x/>
    </i>
    <i t="default" i="1">
      <x/>
    </i>
    <i t="default" i="2">
      <x/>
    </i>
    <i>
      <x v="1"/>
      <x/>
      <x/>
    </i>
    <i r="2">
      <x v="1"/>
    </i>
    <i r="1" i="1">
      <x v="1"/>
      <x/>
    </i>
    <i r="2" i="1">
      <x v="1"/>
    </i>
    <i r="1" i="2">
      <x v="2"/>
      <x/>
    </i>
    <i r="2" i="2">
      <x v="1"/>
    </i>
    <i t="default">
      <x v="1"/>
    </i>
    <i t="default" i="1">
      <x v="1"/>
    </i>
    <i t="default" i="2">
      <x v="1"/>
    </i>
    <i>
      <x v="2"/>
      <x/>
      <x v="2"/>
    </i>
    <i r="1" i="1">
      <x v="1"/>
      <x v="2"/>
    </i>
    <i r="1" i="2">
      <x v="2"/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Caged_Uncaged" fld="2" baseField="0" baseItem="0"/>
    <dataField name="Sum of Treated_Untreated" fld="3" baseField="0" baseItem="0"/>
    <dataField name="Average of Number of Seedling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59CB3-B737-624B-9045-546EDD1C5B86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8" firstHeaderRow="0" firstDataRow="1" firstDataCol="1"/>
  <pivotFields count="5">
    <pivotField showAll="0"/>
    <pivotField axis="axisRow" showAll="0">
      <items count="10">
        <item x="2"/>
        <item x="7"/>
        <item x="4"/>
        <item x="0"/>
        <item x="5"/>
        <item x="1"/>
        <item x="6"/>
        <item x="3"/>
        <item x="8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dataField="1" showAll="0">
      <items count="29">
        <item x="0"/>
        <item x="10"/>
        <item x="11"/>
        <item x="4"/>
        <item x="13"/>
        <item x="2"/>
        <item x="3"/>
        <item x="21"/>
        <item x="1"/>
        <item x="19"/>
        <item x="24"/>
        <item x="12"/>
        <item x="18"/>
        <item x="23"/>
        <item x="14"/>
        <item x="22"/>
        <item x="7"/>
        <item x="15"/>
        <item x="6"/>
        <item x="16"/>
        <item x="9"/>
        <item x="17"/>
        <item x="20"/>
        <item x="26"/>
        <item x="8"/>
        <item x="5"/>
        <item x="25"/>
        <item x="27"/>
        <item t="default"/>
      </items>
    </pivotField>
  </pivotFields>
  <rowFields count="3">
    <field x="1"/>
    <field x="3"/>
    <field x="2"/>
  </rowFields>
  <rowItems count="45">
    <i>
      <x/>
    </i>
    <i r="1">
      <x v="1"/>
    </i>
    <i r="2">
      <x/>
    </i>
    <i r="2">
      <x v="1"/>
    </i>
    <i>
      <x v="1"/>
    </i>
    <i r="1">
      <x v="1"/>
    </i>
    <i r="2">
      <x/>
    </i>
    <i r="2">
      <x v="1"/>
    </i>
    <i>
      <x v="2"/>
    </i>
    <i r="1">
      <x v="1"/>
    </i>
    <i r="2">
      <x/>
    </i>
    <i r="2">
      <x v="1"/>
    </i>
    <i>
      <x v="3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 v="2"/>
    </i>
    <i r="2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umber of Seedlings" fld="4" subtotal="average" baseField="0" baseItem="0"/>
    <dataField name="StdDev of Number of Seedlings" fld="4" subtotal="stdDev" baseField="0" baseItem="0"/>
    <dataField name="Count of Number of Seedlings" fld="4" subtotal="count" baseField="0" baseItem="0"/>
    <dataField name="Count of Caged_Uncaged" fld="2" subtotal="count" baseField="0" baseItem="0"/>
    <dataField name="Count of Treated_Untreated" fld="3" subtotal="count" baseField="0" baseItem="0"/>
    <dataField name="Sum of Number of Seedling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6FF8-4EBF-734E-B7F0-5D6961A35B66}">
  <dimension ref="A3:AB16"/>
  <sheetViews>
    <sheetView workbookViewId="0">
      <selection activeCell="A3" sqref="A3"/>
    </sheetView>
  </sheetViews>
  <sheetFormatPr baseColWidth="10" defaultRowHeight="14" x14ac:dyDescent="0.15"/>
  <cols>
    <col min="1" max="1" width="14" bestFit="1" customWidth="1"/>
    <col min="2" max="2" width="22.83203125" bestFit="1" customWidth="1"/>
    <col min="3" max="3" width="9.83203125" bestFit="1" customWidth="1"/>
    <col min="4" max="4" width="24.6640625" bestFit="1" customWidth="1"/>
    <col min="5" max="5" width="9.83203125" bestFit="1" customWidth="1"/>
    <col min="6" max="6" width="30.1640625" bestFit="1" customWidth="1"/>
    <col min="7" max="7" width="12.1640625" bestFit="1" customWidth="1"/>
    <col min="8" max="8" width="29.1640625" bestFit="1" customWidth="1"/>
    <col min="9" max="9" width="31" bestFit="1" customWidth="1"/>
    <col min="10" max="10" width="36.5" bestFit="1" customWidth="1"/>
    <col min="11" max="11" width="22.83203125" bestFit="1" customWidth="1"/>
    <col min="12" max="12" width="9.83203125" bestFit="1" customWidth="1"/>
    <col min="13" max="13" width="24.6640625" bestFit="1" customWidth="1"/>
    <col min="14" max="14" width="9.83203125" bestFit="1" customWidth="1"/>
    <col min="15" max="15" width="30.1640625" bestFit="1" customWidth="1"/>
    <col min="16" max="16" width="12.1640625" bestFit="1" customWidth="1"/>
    <col min="17" max="17" width="31.33203125" bestFit="1" customWidth="1"/>
    <col min="18" max="18" width="33.33203125" bestFit="1" customWidth="1"/>
    <col min="19" max="19" width="38.83203125" bestFit="1" customWidth="1"/>
    <col min="20" max="20" width="22.83203125" bestFit="1" customWidth="1"/>
    <col min="21" max="21" width="24.6640625" bestFit="1" customWidth="1"/>
    <col min="22" max="22" width="30.1640625" bestFit="1" customWidth="1"/>
    <col min="23" max="23" width="29.6640625" bestFit="1" customWidth="1"/>
    <col min="24" max="24" width="31.5" bestFit="1" customWidth="1"/>
    <col min="25" max="25" width="37.1640625" bestFit="1" customWidth="1"/>
    <col min="26" max="26" width="28" bestFit="1" customWidth="1"/>
    <col min="27" max="27" width="29.83203125" bestFit="1" customWidth="1"/>
    <col min="28" max="28" width="35.33203125" bestFit="1" customWidth="1"/>
  </cols>
  <sheetData>
    <row r="3" spans="1:28" x14ac:dyDescent="0.15">
      <c r="B3" s="14" t="s">
        <v>90</v>
      </c>
    </row>
    <row r="4" spans="1:28" x14ac:dyDescent="0.15">
      <c r="B4" t="s">
        <v>17</v>
      </c>
      <c r="H4" t="s">
        <v>93</v>
      </c>
      <c r="I4" t="s">
        <v>99</v>
      </c>
      <c r="J4" t="s">
        <v>104</v>
      </c>
      <c r="K4" t="s">
        <v>22</v>
      </c>
      <c r="Q4" t="s">
        <v>94</v>
      </c>
      <c r="R4" t="s">
        <v>100</v>
      </c>
      <c r="S4" t="s">
        <v>105</v>
      </c>
      <c r="T4" t="s">
        <v>88</v>
      </c>
      <c r="W4" t="s">
        <v>95</v>
      </c>
      <c r="X4" t="s">
        <v>101</v>
      </c>
      <c r="Y4" t="s">
        <v>106</v>
      </c>
      <c r="Z4" t="s">
        <v>96</v>
      </c>
      <c r="AA4" t="s">
        <v>102</v>
      </c>
      <c r="AB4" t="s">
        <v>107</v>
      </c>
    </row>
    <row r="5" spans="1:28" x14ac:dyDescent="0.15">
      <c r="B5" t="s">
        <v>97</v>
      </c>
      <c r="D5" t="s">
        <v>103</v>
      </c>
      <c r="F5" t="s">
        <v>108</v>
      </c>
      <c r="K5" t="s">
        <v>97</v>
      </c>
      <c r="M5" t="s">
        <v>103</v>
      </c>
      <c r="O5" t="s">
        <v>108</v>
      </c>
      <c r="T5" t="s">
        <v>97</v>
      </c>
      <c r="U5" t="s">
        <v>103</v>
      </c>
      <c r="V5" t="s">
        <v>108</v>
      </c>
    </row>
    <row r="6" spans="1:28" x14ac:dyDescent="0.15">
      <c r="A6" s="14" t="s">
        <v>87</v>
      </c>
      <c r="B6" t="s">
        <v>20</v>
      </c>
      <c r="C6" t="s">
        <v>18</v>
      </c>
      <c r="D6" t="s">
        <v>20</v>
      </c>
      <c r="E6" t="s">
        <v>18</v>
      </c>
      <c r="F6" t="s">
        <v>20</v>
      </c>
      <c r="G6" t="s">
        <v>18</v>
      </c>
      <c r="K6" t="s">
        <v>20</v>
      </c>
      <c r="L6" t="s">
        <v>18</v>
      </c>
      <c r="M6" t="s">
        <v>20</v>
      </c>
      <c r="N6" t="s">
        <v>18</v>
      </c>
      <c r="O6" t="s">
        <v>20</v>
      </c>
      <c r="P6" t="s">
        <v>18</v>
      </c>
      <c r="T6" t="s">
        <v>88</v>
      </c>
      <c r="U6" t="s">
        <v>88</v>
      </c>
      <c r="V6" t="s">
        <v>88</v>
      </c>
    </row>
    <row r="7" spans="1:28" x14ac:dyDescent="0.15">
      <c r="A7" s="15" t="s">
        <v>26</v>
      </c>
      <c r="B7" s="16"/>
      <c r="C7" s="16">
        <v>0</v>
      </c>
      <c r="D7" s="16"/>
      <c r="E7" s="16">
        <v>0</v>
      </c>
      <c r="F7" s="16"/>
      <c r="G7" s="16">
        <v>22.8</v>
      </c>
      <c r="H7" s="16">
        <v>0</v>
      </c>
      <c r="I7" s="16">
        <v>0</v>
      </c>
      <c r="J7" s="16">
        <v>22.8</v>
      </c>
      <c r="K7" s="16"/>
      <c r="L7" s="16">
        <v>0</v>
      </c>
      <c r="M7" s="16"/>
      <c r="N7" s="16">
        <v>0</v>
      </c>
      <c r="O7" s="16"/>
      <c r="P7" s="16">
        <v>29</v>
      </c>
      <c r="Q7" s="16">
        <v>0</v>
      </c>
      <c r="R7" s="16">
        <v>0</v>
      </c>
      <c r="S7" s="16">
        <v>29</v>
      </c>
      <c r="T7" s="16"/>
      <c r="U7" s="16"/>
      <c r="V7" s="16"/>
      <c r="W7" s="16"/>
      <c r="X7" s="16"/>
      <c r="Y7" s="16"/>
      <c r="Z7" s="16">
        <v>0</v>
      </c>
      <c r="AA7" s="16">
        <v>0</v>
      </c>
      <c r="AB7" s="16">
        <v>25.9</v>
      </c>
    </row>
    <row r="8" spans="1:28" x14ac:dyDescent="0.15">
      <c r="A8" s="15" t="s">
        <v>35</v>
      </c>
      <c r="B8" s="16"/>
      <c r="C8" s="16">
        <v>0</v>
      </c>
      <c r="D8" s="16"/>
      <c r="E8" s="16">
        <v>0</v>
      </c>
      <c r="F8" s="16"/>
      <c r="G8" s="16">
        <v>0</v>
      </c>
      <c r="H8" s="16">
        <v>0</v>
      </c>
      <c r="I8" s="16">
        <v>0</v>
      </c>
      <c r="J8" s="16">
        <v>0</v>
      </c>
      <c r="K8" s="16"/>
      <c r="L8" s="16">
        <v>0</v>
      </c>
      <c r="M8" s="16"/>
      <c r="N8" s="16">
        <v>0</v>
      </c>
      <c r="O8" s="16"/>
      <c r="P8" s="16">
        <v>0</v>
      </c>
      <c r="Q8" s="16">
        <v>0</v>
      </c>
      <c r="R8" s="16">
        <v>0</v>
      </c>
      <c r="S8" s="16">
        <v>0</v>
      </c>
      <c r="T8" s="16"/>
      <c r="U8" s="16"/>
      <c r="V8" s="16"/>
      <c r="W8" s="16"/>
      <c r="X8" s="16"/>
      <c r="Y8" s="16"/>
      <c r="Z8" s="16">
        <v>0</v>
      </c>
      <c r="AA8" s="16">
        <v>0</v>
      </c>
      <c r="AB8" s="16">
        <v>0</v>
      </c>
    </row>
    <row r="9" spans="1:28" x14ac:dyDescent="0.15">
      <c r="A9" s="15" t="s">
        <v>28</v>
      </c>
      <c r="B9" s="16"/>
      <c r="C9" s="16">
        <v>0</v>
      </c>
      <c r="D9" s="16"/>
      <c r="E9" s="16">
        <v>0</v>
      </c>
      <c r="F9" s="16"/>
      <c r="G9" s="16">
        <v>5.3</v>
      </c>
      <c r="H9" s="16">
        <v>0</v>
      </c>
      <c r="I9" s="16">
        <v>0</v>
      </c>
      <c r="J9" s="16">
        <v>5.3</v>
      </c>
      <c r="K9" s="16"/>
      <c r="L9" s="16">
        <v>0</v>
      </c>
      <c r="M9" s="16"/>
      <c r="N9" s="16">
        <v>0</v>
      </c>
      <c r="O9" s="16"/>
      <c r="P9" s="16">
        <v>6.2</v>
      </c>
      <c r="Q9" s="16">
        <v>0</v>
      </c>
      <c r="R9" s="16">
        <v>0</v>
      </c>
      <c r="S9" s="16">
        <v>6.2</v>
      </c>
      <c r="T9" s="16"/>
      <c r="U9" s="16"/>
      <c r="V9" s="16"/>
      <c r="W9" s="16"/>
      <c r="X9" s="16"/>
      <c r="Y9" s="16"/>
      <c r="Z9" s="16">
        <v>0</v>
      </c>
      <c r="AA9" s="16">
        <v>0</v>
      </c>
      <c r="AB9" s="16">
        <v>5.75</v>
      </c>
    </row>
    <row r="10" spans="1:28" x14ac:dyDescent="0.15">
      <c r="A10" s="15" t="s">
        <v>16</v>
      </c>
      <c r="B10" s="16"/>
      <c r="C10" s="16">
        <v>0</v>
      </c>
      <c r="D10" s="16"/>
      <c r="E10" s="16">
        <v>0</v>
      </c>
      <c r="F10" s="16"/>
      <c r="G10" s="16">
        <v>0</v>
      </c>
      <c r="H10" s="16">
        <v>0</v>
      </c>
      <c r="I10" s="16">
        <v>0</v>
      </c>
      <c r="J10" s="16">
        <v>0</v>
      </c>
      <c r="K10" s="16"/>
      <c r="L10" s="16">
        <v>0</v>
      </c>
      <c r="M10" s="16"/>
      <c r="N10" s="16">
        <v>0</v>
      </c>
      <c r="O10" s="16"/>
      <c r="P10" s="16">
        <v>0</v>
      </c>
      <c r="Q10" s="16">
        <v>0</v>
      </c>
      <c r="R10" s="16">
        <v>0</v>
      </c>
      <c r="S10" s="16">
        <v>0</v>
      </c>
      <c r="T10" s="16"/>
      <c r="U10" s="16"/>
      <c r="V10" s="16"/>
      <c r="W10" s="16"/>
      <c r="X10" s="16"/>
      <c r="Y10" s="16"/>
      <c r="Z10" s="16">
        <v>0</v>
      </c>
      <c r="AA10" s="16">
        <v>0</v>
      </c>
      <c r="AB10" s="16">
        <v>0</v>
      </c>
    </row>
    <row r="11" spans="1:28" x14ac:dyDescent="0.15">
      <c r="A11" s="15" t="s">
        <v>33</v>
      </c>
      <c r="B11" s="16">
        <v>0</v>
      </c>
      <c r="C11" s="16">
        <v>0</v>
      </c>
      <c r="D11" s="16">
        <v>0</v>
      </c>
      <c r="E11" s="16">
        <v>0</v>
      </c>
      <c r="F11" s="16">
        <v>1.2</v>
      </c>
      <c r="G11" s="16">
        <v>1.6</v>
      </c>
      <c r="H11" s="16">
        <v>0</v>
      </c>
      <c r="I11" s="16">
        <v>0</v>
      </c>
      <c r="J11" s="16">
        <v>1.4</v>
      </c>
      <c r="K11" s="16">
        <v>0</v>
      </c>
      <c r="L11" s="16">
        <v>0</v>
      </c>
      <c r="M11" s="16">
        <v>0</v>
      </c>
      <c r="N11" s="16">
        <v>0</v>
      </c>
      <c r="O11" s="16">
        <v>0.6</v>
      </c>
      <c r="P11" s="16">
        <v>2.8</v>
      </c>
      <c r="Q11" s="16">
        <v>0</v>
      </c>
      <c r="R11" s="16">
        <v>0</v>
      </c>
      <c r="S11" s="16">
        <v>1.7</v>
      </c>
      <c r="T11" s="16"/>
      <c r="U11" s="16"/>
      <c r="V11" s="16"/>
      <c r="W11" s="16"/>
      <c r="X11" s="16"/>
      <c r="Y11" s="16"/>
      <c r="Z11" s="16">
        <v>0</v>
      </c>
      <c r="AA11" s="16">
        <v>0</v>
      </c>
      <c r="AB11" s="16">
        <v>1.55</v>
      </c>
    </row>
    <row r="12" spans="1:28" x14ac:dyDescent="0.15">
      <c r="A12" s="15" t="s">
        <v>19</v>
      </c>
      <c r="B12" s="16">
        <v>0</v>
      </c>
      <c r="C12" s="16">
        <v>0</v>
      </c>
      <c r="D12" s="16">
        <v>0</v>
      </c>
      <c r="E12" s="16">
        <v>0</v>
      </c>
      <c r="F12" s="16">
        <v>9</v>
      </c>
      <c r="G12" s="16">
        <v>7.2</v>
      </c>
      <c r="H12" s="16">
        <v>0</v>
      </c>
      <c r="I12" s="16">
        <v>0</v>
      </c>
      <c r="J12" s="16">
        <v>8.1818181818181817</v>
      </c>
      <c r="K12" s="16">
        <v>0</v>
      </c>
      <c r="L12" s="16">
        <v>0</v>
      </c>
      <c r="M12" s="16">
        <v>0</v>
      </c>
      <c r="N12" s="16">
        <v>0</v>
      </c>
      <c r="O12" s="16">
        <v>5.75</v>
      </c>
      <c r="P12" s="16">
        <v>3.4</v>
      </c>
      <c r="Q12" s="16">
        <v>0</v>
      </c>
      <c r="R12" s="16">
        <v>0</v>
      </c>
      <c r="S12" s="16">
        <v>4.4444444444444446</v>
      </c>
      <c r="T12" s="16"/>
      <c r="U12" s="16"/>
      <c r="V12" s="16"/>
      <c r="W12" s="16"/>
      <c r="X12" s="16"/>
      <c r="Y12" s="16"/>
      <c r="Z12" s="16">
        <v>0</v>
      </c>
      <c r="AA12" s="16">
        <v>0</v>
      </c>
      <c r="AB12" s="16">
        <v>6.5</v>
      </c>
    </row>
    <row r="13" spans="1:28" x14ac:dyDescent="0.15">
      <c r="A13" s="15" t="s">
        <v>34</v>
      </c>
      <c r="B13" s="16"/>
      <c r="C13" s="16">
        <v>0</v>
      </c>
      <c r="D13" s="16"/>
      <c r="E13" s="16">
        <v>0</v>
      </c>
      <c r="F13" s="16"/>
      <c r="G13" s="16">
        <v>1.5</v>
      </c>
      <c r="H13" s="16">
        <v>0</v>
      </c>
      <c r="I13" s="16">
        <v>0</v>
      </c>
      <c r="J13" s="16">
        <v>1.5</v>
      </c>
      <c r="K13" s="16"/>
      <c r="L13" s="16">
        <v>0</v>
      </c>
      <c r="M13" s="16"/>
      <c r="N13" s="16">
        <v>0</v>
      </c>
      <c r="O13" s="16"/>
      <c r="P13" s="16">
        <v>1</v>
      </c>
      <c r="Q13" s="16">
        <v>0</v>
      </c>
      <c r="R13" s="16">
        <v>0</v>
      </c>
      <c r="S13" s="16">
        <v>1</v>
      </c>
      <c r="T13" s="16"/>
      <c r="U13" s="16"/>
      <c r="V13" s="16"/>
      <c r="W13" s="16"/>
      <c r="X13" s="16"/>
      <c r="Y13" s="16"/>
      <c r="Z13" s="16">
        <v>0</v>
      </c>
      <c r="AA13" s="16">
        <v>0</v>
      </c>
      <c r="AB13" s="16">
        <v>1.25</v>
      </c>
    </row>
    <row r="14" spans="1:28" x14ac:dyDescent="0.15">
      <c r="A14" s="15" t="s">
        <v>27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/>
      <c r="U14" s="16"/>
      <c r="V14" s="16"/>
      <c r="W14" s="16"/>
      <c r="X14" s="16"/>
      <c r="Y14" s="16"/>
      <c r="Z14" s="16">
        <v>0</v>
      </c>
      <c r="AA14" s="16">
        <v>0</v>
      </c>
      <c r="AB14" s="16">
        <v>0</v>
      </c>
    </row>
    <row r="15" spans="1:28" x14ac:dyDescent="0.15">
      <c r="A15" s="15" t="s">
        <v>88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15">
      <c r="A16" s="15" t="s">
        <v>89</v>
      </c>
      <c r="B16" s="16">
        <v>0</v>
      </c>
      <c r="C16" s="16">
        <v>0</v>
      </c>
      <c r="D16" s="16">
        <v>0</v>
      </c>
      <c r="E16" s="16">
        <v>0</v>
      </c>
      <c r="F16" s="16">
        <v>3.75</v>
      </c>
      <c r="G16" s="16">
        <v>5.2307692307692308</v>
      </c>
      <c r="H16" s="16">
        <v>0</v>
      </c>
      <c r="I16" s="16">
        <v>0</v>
      </c>
      <c r="J16" s="16">
        <v>4.9382716049382713</v>
      </c>
      <c r="K16" s="16">
        <v>0</v>
      </c>
      <c r="L16" s="16">
        <v>0</v>
      </c>
      <c r="M16" s="16">
        <v>0</v>
      </c>
      <c r="N16" s="16">
        <v>0</v>
      </c>
      <c r="O16" s="16">
        <v>1.8571428571428572</v>
      </c>
      <c r="P16" s="16">
        <v>6.046153846153846</v>
      </c>
      <c r="Q16" s="16">
        <v>0</v>
      </c>
      <c r="R16" s="16">
        <v>0</v>
      </c>
      <c r="S16" s="16">
        <v>5.3037974683544302</v>
      </c>
      <c r="T16" s="16"/>
      <c r="U16" s="16"/>
      <c r="V16" s="16"/>
      <c r="W16" s="16"/>
      <c r="X16" s="16"/>
      <c r="Y16" s="16"/>
      <c r="Z16" s="16">
        <v>0</v>
      </c>
      <c r="AA16" s="16">
        <v>0</v>
      </c>
      <c r="AB16" s="16">
        <v>5.1187500000000004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5E44-F22D-D442-9292-DD811708754C}">
  <dimension ref="A3:G48"/>
  <sheetViews>
    <sheetView workbookViewId="0">
      <selection activeCell="A3" sqref="A3:G49"/>
    </sheetView>
  </sheetViews>
  <sheetFormatPr baseColWidth="10" defaultRowHeight="14" x14ac:dyDescent="0.15"/>
  <cols>
    <col min="1" max="1" width="14.83203125" bestFit="1" customWidth="1"/>
    <col min="2" max="2" width="30.1640625" bestFit="1" customWidth="1"/>
    <col min="3" max="3" width="29.33203125" bestFit="1" customWidth="1"/>
    <col min="4" max="4" width="28.5" bestFit="1" customWidth="1"/>
    <col min="5" max="5" width="24.33203125" bestFit="1" customWidth="1"/>
    <col min="6" max="6" width="26.1640625" bestFit="1" customWidth="1"/>
    <col min="7" max="7" width="27" bestFit="1" customWidth="1"/>
  </cols>
  <sheetData>
    <row r="3" spans="1:7" x14ac:dyDescent="0.15">
      <c r="A3" s="14" t="s">
        <v>87</v>
      </c>
      <c r="B3" t="s">
        <v>108</v>
      </c>
      <c r="C3" t="s">
        <v>109</v>
      </c>
      <c r="D3" t="s">
        <v>110</v>
      </c>
      <c r="E3" t="s">
        <v>91</v>
      </c>
      <c r="F3" t="s">
        <v>92</v>
      </c>
      <c r="G3" t="s">
        <v>98</v>
      </c>
    </row>
    <row r="4" spans="1:7" x14ac:dyDescent="0.15">
      <c r="A4" s="15" t="s">
        <v>26</v>
      </c>
      <c r="B4" s="16">
        <v>25.9</v>
      </c>
      <c r="C4" s="16">
        <v>16.399293951425566</v>
      </c>
      <c r="D4" s="16">
        <v>20</v>
      </c>
      <c r="E4" s="16">
        <v>20</v>
      </c>
      <c r="F4" s="16">
        <v>20</v>
      </c>
      <c r="G4" s="16">
        <v>518</v>
      </c>
    </row>
    <row r="5" spans="1:7" x14ac:dyDescent="0.15">
      <c r="A5" s="18" t="s">
        <v>18</v>
      </c>
      <c r="B5" s="16">
        <v>25.9</v>
      </c>
      <c r="C5" s="16">
        <v>16.399293951425566</v>
      </c>
      <c r="D5" s="16">
        <v>20</v>
      </c>
      <c r="E5" s="16">
        <v>20</v>
      </c>
      <c r="F5" s="16">
        <v>20</v>
      </c>
      <c r="G5" s="16">
        <v>518</v>
      </c>
    </row>
    <row r="6" spans="1:7" x14ac:dyDescent="0.15">
      <c r="A6" s="19" t="s">
        <v>17</v>
      </c>
      <c r="B6" s="16">
        <v>22.8</v>
      </c>
      <c r="C6" s="16">
        <v>17.59292787204879</v>
      </c>
      <c r="D6" s="16">
        <v>10</v>
      </c>
      <c r="E6" s="16">
        <v>10</v>
      </c>
      <c r="F6" s="16">
        <v>10</v>
      </c>
      <c r="G6" s="16">
        <v>228</v>
      </c>
    </row>
    <row r="7" spans="1:7" x14ac:dyDescent="0.15">
      <c r="A7" s="19" t="s">
        <v>22</v>
      </c>
      <c r="B7" s="16">
        <v>29</v>
      </c>
      <c r="C7" s="16">
        <v>15.391195174153594</v>
      </c>
      <c r="D7" s="16">
        <v>10</v>
      </c>
      <c r="E7" s="16">
        <v>10</v>
      </c>
      <c r="F7" s="16">
        <v>10</v>
      </c>
      <c r="G7" s="16">
        <v>290</v>
      </c>
    </row>
    <row r="8" spans="1:7" x14ac:dyDescent="0.15">
      <c r="A8" s="15" t="s">
        <v>35</v>
      </c>
      <c r="B8" s="16">
        <v>0</v>
      </c>
      <c r="C8" s="16">
        <v>0</v>
      </c>
      <c r="D8" s="16">
        <v>20</v>
      </c>
      <c r="E8" s="16">
        <v>20</v>
      </c>
      <c r="F8" s="16">
        <v>20</v>
      </c>
      <c r="G8" s="16">
        <v>0</v>
      </c>
    </row>
    <row r="9" spans="1:7" x14ac:dyDescent="0.15">
      <c r="A9" s="18" t="s">
        <v>18</v>
      </c>
      <c r="B9" s="16">
        <v>0</v>
      </c>
      <c r="C9" s="16">
        <v>0</v>
      </c>
      <c r="D9" s="16">
        <v>20</v>
      </c>
      <c r="E9" s="16">
        <v>20</v>
      </c>
      <c r="F9" s="16">
        <v>20</v>
      </c>
      <c r="G9" s="16">
        <v>0</v>
      </c>
    </row>
    <row r="10" spans="1:7" x14ac:dyDescent="0.15">
      <c r="A10" s="19" t="s">
        <v>17</v>
      </c>
      <c r="B10" s="16">
        <v>0</v>
      </c>
      <c r="C10" s="16">
        <v>0</v>
      </c>
      <c r="D10" s="16">
        <v>10</v>
      </c>
      <c r="E10" s="16">
        <v>10</v>
      </c>
      <c r="F10" s="16">
        <v>10</v>
      </c>
      <c r="G10" s="16">
        <v>0</v>
      </c>
    </row>
    <row r="11" spans="1:7" x14ac:dyDescent="0.15">
      <c r="A11" s="19" t="s">
        <v>22</v>
      </c>
      <c r="B11" s="16">
        <v>0</v>
      </c>
      <c r="C11" s="16">
        <v>0</v>
      </c>
      <c r="D11" s="16">
        <v>10</v>
      </c>
      <c r="E11" s="16">
        <v>10</v>
      </c>
      <c r="F11" s="16">
        <v>10</v>
      </c>
      <c r="G11" s="16">
        <v>0</v>
      </c>
    </row>
    <row r="12" spans="1:7" x14ac:dyDescent="0.15">
      <c r="A12" s="15" t="s">
        <v>28</v>
      </c>
      <c r="B12" s="16">
        <v>5.75</v>
      </c>
      <c r="C12" s="16">
        <v>7.3044687115419107</v>
      </c>
      <c r="D12" s="16">
        <v>20</v>
      </c>
      <c r="E12" s="16">
        <v>20</v>
      </c>
      <c r="F12" s="16">
        <v>20</v>
      </c>
      <c r="G12" s="16">
        <v>115</v>
      </c>
    </row>
    <row r="13" spans="1:7" x14ac:dyDescent="0.15">
      <c r="A13" s="18" t="s">
        <v>18</v>
      </c>
      <c r="B13" s="16">
        <v>5.75</v>
      </c>
      <c r="C13" s="16">
        <v>7.3044687115419107</v>
      </c>
      <c r="D13" s="16">
        <v>20</v>
      </c>
      <c r="E13" s="16">
        <v>20</v>
      </c>
      <c r="F13" s="16">
        <v>20</v>
      </c>
      <c r="G13" s="16">
        <v>115</v>
      </c>
    </row>
    <row r="14" spans="1:7" x14ac:dyDescent="0.15">
      <c r="A14" s="19" t="s">
        <v>17</v>
      </c>
      <c r="B14" s="16">
        <v>5.3</v>
      </c>
      <c r="C14" s="16">
        <v>8.5641371103249195</v>
      </c>
      <c r="D14" s="16">
        <v>10</v>
      </c>
      <c r="E14" s="16">
        <v>10</v>
      </c>
      <c r="F14" s="16">
        <v>10</v>
      </c>
      <c r="G14" s="16">
        <v>53</v>
      </c>
    </row>
    <row r="15" spans="1:7" x14ac:dyDescent="0.15">
      <c r="A15" s="19" t="s">
        <v>22</v>
      </c>
      <c r="B15" s="16">
        <v>6.2</v>
      </c>
      <c r="C15" s="16">
        <v>6.2325311426774634</v>
      </c>
      <c r="D15" s="16">
        <v>10</v>
      </c>
      <c r="E15" s="16">
        <v>10</v>
      </c>
      <c r="F15" s="16">
        <v>10</v>
      </c>
      <c r="G15" s="16">
        <v>62</v>
      </c>
    </row>
    <row r="16" spans="1:7" x14ac:dyDescent="0.15">
      <c r="A16" s="15" t="s">
        <v>16</v>
      </c>
      <c r="B16" s="16">
        <v>0</v>
      </c>
      <c r="C16" s="16">
        <v>0</v>
      </c>
      <c r="D16" s="16">
        <v>20</v>
      </c>
      <c r="E16" s="16">
        <v>20</v>
      </c>
      <c r="F16" s="16">
        <v>20</v>
      </c>
      <c r="G16" s="16">
        <v>0</v>
      </c>
    </row>
    <row r="17" spans="1:7" x14ac:dyDescent="0.15">
      <c r="A17" s="18" t="s">
        <v>18</v>
      </c>
      <c r="B17" s="16">
        <v>0</v>
      </c>
      <c r="C17" s="16">
        <v>0</v>
      </c>
      <c r="D17" s="16">
        <v>20</v>
      </c>
      <c r="E17" s="16">
        <v>20</v>
      </c>
      <c r="F17" s="16">
        <v>20</v>
      </c>
      <c r="G17" s="16">
        <v>0</v>
      </c>
    </row>
    <row r="18" spans="1:7" x14ac:dyDescent="0.15">
      <c r="A18" s="19" t="s">
        <v>17</v>
      </c>
      <c r="B18" s="16">
        <v>0</v>
      </c>
      <c r="C18" s="16">
        <v>0</v>
      </c>
      <c r="D18" s="16">
        <v>10</v>
      </c>
      <c r="E18" s="16">
        <v>10</v>
      </c>
      <c r="F18" s="16">
        <v>10</v>
      </c>
      <c r="G18" s="16">
        <v>0</v>
      </c>
    </row>
    <row r="19" spans="1:7" x14ac:dyDescent="0.15">
      <c r="A19" s="19" t="s">
        <v>22</v>
      </c>
      <c r="B19" s="16">
        <v>0</v>
      </c>
      <c r="C19" s="16">
        <v>0</v>
      </c>
      <c r="D19" s="16">
        <v>10</v>
      </c>
      <c r="E19" s="16">
        <v>10</v>
      </c>
      <c r="F19" s="16">
        <v>10</v>
      </c>
      <c r="G19" s="16">
        <v>0</v>
      </c>
    </row>
    <row r="20" spans="1:7" x14ac:dyDescent="0.15">
      <c r="A20" s="15" t="s">
        <v>33</v>
      </c>
      <c r="B20" s="16">
        <v>1.55</v>
      </c>
      <c r="C20" s="16">
        <v>2.6051568293028269</v>
      </c>
      <c r="D20" s="16">
        <v>20</v>
      </c>
      <c r="E20" s="16">
        <v>20</v>
      </c>
      <c r="F20" s="16">
        <v>20</v>
      </c>
      <c r="G20" s="16">
        <v>31</v>
      </c>
    </row>
    <row r="21" spans="1:7" x14ac:dyDescent="0.15">
      <c r="A21" s="18" t="s">
        <v>20</v>
      </c>
      <c r="B21" s="16">
        <v>0.9</v>
      </c>
      <c r="C21" s="16">
        <v>0.87559503577091313</v>
      </c>
      <c r="D21" s="16">
        <v>10</v>
      </c>
      <c r="E21" s="16">
        <v>10</v>
      </c>
      <c r="F21" s="16">
        <v>10</v>
      </c>
      <c r="G21" s="16">
        <v>9</v>
      </c>
    </row>
    <row r="22" spans="1:7" x14ac:dyDescent="0.15">
      <c r="A22" s="19" t="s">
        <v>17</v>
      </c>
      <c r="B22" s="16">
        <v>1.2</v>
      </c>
      <c r="C22" s="16">
        <v>1.0954451150103321</v>
      </c>
      <c r="D22" s="16">
        <v>5</v>
      </c>
      <c r="E22" s="16">
        <v>5</v>
      </c>
      <c r="F22" s="16">
        <v>5</v>
      </c>
      <c r="G22" s="16">
        <v>6</v>
      </c>
    </row>
    <row r="23" spans="1:7" x14ac:dyDescent="0.15">
      <c r="A23" s="19" t="s">
        <v>22</v>
      </c>
      <c r="B23" s="16">
        <v>0.6</v>
      </c>
      <c r="C23" s="16">
        <v>0.54772255750516607</v>
      </c>
      <c r="D23" s="16">
        <v>5</v>
      </c>
      <c r="E23" s="16">
        <v>5</v>
      </c>
      <c r="F23" s="16">
        <v>5</v>
      </c>
      <c r="G23" s="16">
        <v>3</v>
      </c>
    </row>
    <row r="24" spans="1:7" x14ac:dyDescent="0.15">
      <c r="A24" s="18" t="s">
        <v>18</v>
      </c>
      <c r="B24" s="16">
        <v>2.2000000000000002</v>
      </c>
      <c r="C24" s="16">
        <v>3.5527766918597941</v>
      </c>
      <c r="D24" s="16">
        <v>10</v>
      </c>
      <c r="E24" s="16">
        <v>10</v>
      </c>
      <c r="F24" s="16">
        <v>10</v>
      </c>
      <c r="G24" s="16">
        <v>22</v>
      </c>
    </row>
    <row r="25" spans="1:7" x14ac:dyDescent="0.15">
      <c r="A25" s="19" t="s">
        <v>17</v>
      </c>
      <c r="B25" s="16">
        <v>1.6</v>
      </c>
      <c r="C25" s="16">
        <v>3.5777087639996634</v>
      </c>
      <c r="D25" s="16">
        <v>5</v>
      </c>
      <c r="E25" s="16">
        <v>5</v>
      </c>
      <c r="F25" s="16">
        <v>5</v>
      </c>
      <c r="G25" s="16">
        <v>8</v>
      </c>
    </row>
    <row r="26" spans="1:7" x14ac:dyDescent="0.15">
      <c r="A26" s="19" t="s">
        <v>22</v>
      </c>
      <c r="B26" s="16">
        <v>2.8</v>
      </c>
      <c r="C26" s="16">
        <v>3.8340579025361627</v>
      </c>
      <c r="D26" s="16">
        <v>5</v>
      </c>
      <c r="E26" s="16">
        <v>5</v>
      </c>
      <c r="F26" s="16">
        <v>5</v>
      </c>
      <c r="G26" s="16">
        <v>14</v>
      </c>
    </row>
    <row r="27" spans="1:7" x14ac:dyDescent="0.15">
      <c r="A27" s="15" t="s">
        <v>19</v>
      </c>
      <c r="B27" s="16">
        <v>6.5</v>
      </c>
      <c r="C27" s="16">
        <v>3.1539448982270808</v>
      </c>
      <c r="D27" s="16">
        <v>20</v>
      </c>
      <c r="E27" s="16">
        <v>20</v>
      </c>
      <c r="F27" s="16">
        <v>20</v>
      </c>
      <c r="G27" s="16">
        <v>130</v>
      </c>
    </row>
    <row r="28" spans="1:7" x14ac:dyDescent="0.15">
      <c r="A28" s="18" t="s">
        <v>20</v>
      </c>
      <c r="B28" s="16">
        <v>7.7</v>
      </c>
      <c r="C28" s="16">
        <v>3.0568684048294337</v>
      </c>
      <c r="D28" s="16">
        <v>10</v>
      </c>
      <c r="E28" s="16">
        <v>10</v>
      </c>
      <c r="F28" s="16">
        <v>10</v>
      </c>
      <c r="G28" s="16">
        <v>77</v>
      </c>
    </row>
    <row r="29" spans="1:7" x14ac:dyDescent="0.15">
      <c r="A29" s="19" t="s">
        <v>17</v>
      </c>
      <c r="B29" s="16">
        <v>9</v>
      </c>
      <c r="C29" s="16">
        <v>3.1622776601683795</v>
      </c>
      <c r="D29" s="16">
        <v>6</v>
      </c>
      <c r="E29" s="16">
        <v>6</v>
      </c>
      <c r="F29" s="16">
        <v>6</v>
      </c>
      <c r="G29" s="16">
        <v>54</v>
      </c>
    </row>
    <row r="30" spans="1:7" x14ac:dyDescent="0.15">
      <c r="A30" s="19" t="s">
        <v>22</v>
      </c>
      <c r="B30" s="16">
        <v>5.75</v>
      </c>
      <c r="C30" s="16">
        <v>1.707825127659933</v>
      </c>
      <c r="D30" s="16">
        <v>4</v>
      </c>
      <c r="E30" s="16">
        <v>4</v>
      </c>
      <c r="F30" s="16">
        <v>4</v>
      </c>
      <c r="G30" s="16">
        <v>23</v>
      </c>
    </row>
    <row r="31" spans="1:7" x14ac:dyDescent="0.15">
      <c r="A31" s="18" t="s">
        <v>18</v>
      </c>
      <c r="B31" s="16">
        <v>5.3</v>
      </c>
      <c r="C31" s="16">
        <v>2.907843798341919</v>
      </c>
      <c r="D31" s="16">
        <v>10</v>
      </c>
      <c r="E31" s="16">
        <v>10</v>
      </c>
      <c r="F31" s="16">
        <v>10</v>
      </c>
      <c r="G31" s="16">
        <v>53</v>
      </c>
    </row>
    <row r="32" spans="1:7" x14ac:dyDescent="0.15">
      <c r="A32" s="19" t="s">
        <v>17</v>
      </c>
      <c r="B32" s="16">
        <v>7.2</v>
      </c>
      <c r="C32" s="16">
        <v>2.5884358211089573</v>
      </c>
      <c r="D32" s="16">
        <v>5</v>
      </c>
      <c r="E32" s="16">
        <v>5</v>
      </c>
      <c r="F32" s="16">
        <v>5</v>
      </c>
      <c r="G32" s="16">
        <v>36</v>
      </c>
    </row>
    <row r="33" spans="1:7" x14ac:dyDescent="0.15">
      <c r="A33" s="19" t="s">
        <v>22</v>
      </c>
      <c r="B33" s="16">
        <v>3.4</v>
      </c>
      <c r="C33" s="16">
        <v>1.8165902124584952</v>
      </c>
      <c r="D33" s="16">
        <v>5</v>
      </c>
      <c r="E33" s="16">
        <v>5</v>
      </c>
      <c r="F33" s="16">
        <v>5</v>
      </c>
      <c r="G33" s="16">
        <v>17</v>
      </c>
    </row>
    <row r="34" spans="1:7" x14ac:dyDescent="0.15">
      <c r="A34" s="15" t="s">
        <v>34</v>
      </c>
      <c r="B34" s="16">
        <v>1.25</v>
      </c>
      <c r="C34" s="16">
        <v>2.0228952674713279</v>
      </c>
      <c r="D34" s="16">
        <v>20</v>
      </c>
      <c r="E34" s="16">
        <v>20</v>
      </c>
      <c r="F34" s="16">
        <v>20</v>
      </c>
      <c r="G34" s="16">
        <v>25</v>
      </c>
    </row>
    <row r="35" spans="1:7" x14ac:dyDescent="0.15">
      <c r="A35" s="18" t="s">
        <v>18</v>
      </c>
      <c r="B35" s="16">
        <v>1.25</v>
      </c>
      <c r="C35" s="16">
        <v>2.0228952674713279</v>
      </c>
      <c r="D35" s="16">
        <v>20</v>
      </c>
      <c r="E35" s="16">
        <v>20</v>
      </c>
      <c r="F35" s="16">
        <v>20</v>
      </c>
      <c r="G35" s="16">
        <v>25</v>
      </c>
    </row>
    <row r="36" spans="1:7" x14ac:dyDescent="0.15">
      <c r="A36" s="19" t="s">
        <v>17</v>
      </c>
      <c r="B36" s="16">
        <v>1.5</v>
      </c>
      <c r="C36" s="16">
        <v>2.2236106773543889</v>
      </c>
      <c r="D36" s="16">
        <v>10</v>
      </c>
      <c r="E36" s="16">
        <v>10</v>
      </c>
      <c r="F36" s="16">
        <v>10</v>
      </c>
      <c r="G36" s="16">
        <v>15</v>
      </c>
    </row>
    <row r="37" spans="1:7" x14ac:dyDescent="0.15">
      <c r="A37" s="19" t="s">
        <v>22</v>
      </c>
      <c r="B37" s="16">
        <v>1</v>
      </c>
      <c r="C37" s="16">
        <v>1.8856180831641267</v>
      </c>
      <c r="D37" s="16">
        <v>10</v>
      </c>
      <c r="E37" s="16">
        <v>10</v>
      </c>
      <c r="F37" s="16">
        <v>10</v>
      </c>
      <c r="G37" s="16">
        <v>10</v>
      </c>
    </row>
    <row r="38" spans="1:7" x14ac:dyDescent="0.15">
      <c r="A38" s="15" t="s">
        <v>27</v>
      </c>
      <c r="B38" s="16">
        <v>0</v>
      </c>
      <c r="C38" s="16">
        <v>0</v>
      </c>
      <c r="D38" s="16">
        <v>20</v>
      </c>
      <c r="E38" s="16">
        <v>20</v>
      </c>
      <c r="F38" s="16">
        <v>20</v>
      </c>
      <c r="G38" s="16">
        <v>0</v>
      </c>
    </row>
    <row r="39" spans="1:7" x14ac:dyDescent="0.15">
      <c r="A39" s="18" t="s">
        <v>20</v>
      </c>
      <c r="B39" s="16">
        <v>0</v>
      </c>
      <c r="C39" s="16">
        <v>0</v>
      </c>
      <c r="D39" s="16">
        <v>10</v>
      </c>
      <c r="E39" s="16">
        <v>10</v>
      </c>
      <c r="F39" s="16">
        <v>10</v>
      </c>
      <c r="G39" s="16">
        <v>0</v>
      </c>
    </row>
    <row r="40" spans="1:7" x14ac:dyDescent="0.15">
      <c r="A40" s="19" t="s">
        <v>17</v>
      </c>
      <c r="B40" s="16">
        <v>0</v>
      </c>
      <c r="C40" s="16">
        <v>0</v>
      </c>
      <c r="D40" s="16">
        <v>5</v>
      </c>
      <c r="E40" s="16">
        <v>5</v>
      </c>
      <c r="F40" s="16">
        <v>5</v>
      </c>
      <c r="G40" s="16">
        <v>0</v>
      </c>
    </row>
    <row r="41" spans="1:7" x14ac:dyDescent="0.15">
      <c r="A41" s="19" t="s">
        <v>22</v>
      </c>
      <c r="B41" s="16">
        <v>0</v>
      </c>
      <c r="C41" s="16">
        <v>0</v>
      </c>
      <c r="D41" s="16">
        <v>5</v>
      </c>
      <c r="E41" s="16">
        <v>5</v>
      </c>
      <c r="F41" s="16">
        <v>5</v>
      </c>
      <c r="G41" s="16">
        <v>0</v>
      </c>
    </row>
    <row r="42" spans="1:7" x14ac:dyDescent="0.15">
      <c r="A42" s="18" t="s">
        <v>18</v>
      </c>
      <c r="B42" s="16">
        <v>0</v>
      </c>
      <c r="C42" s="16">
        <v>0</v>
      </c>
      <c r="D42" s="16">
        <v>10</v>
      </c>
      <c r="E42" s="16">
        <v>10</v>
      </c>
      <c r="F42" s="16">
        <v>10</v>
      </c>
      <c r="G42" s="16">
        <v>0</v>
      </c>
    </row>
    <row r="43" spans="1:7" x14ac:dyDescent="0.15">
      <c r="A43" s="19" t="s">
        <v>17</v>
      </c>
      <c r="B43" s="16">
        <v>0</v>
      </c>
      <c r="C43" s="16">
        <v>0</v>
      </c>
      <c r="D43" s="16">
        <v>5</v>
      </c>
      <c r="E43" s="16">
        <v>5</v>
      </c>
      <c r="F43" s="16">
        <v>5</v>
      </c>
      <c r="G43" s="16">
        <v>0</v>
      </c>
    </row>
    <row r="44" spans="1:7" x14ac:dyDescent="0.15">
      <c r="A44" s="19" t="s">
        <v>22</v>
      </c>
      <c r="B44" s="16">
        <v>0</v>
      </c>
      <c r="C44" s="16">
        <v>0</v>
      </c>
      <c r="D44" s="16">
        <v>5</v>
      </c>
      <c r="E44" s="16">
        <v>5</v>
      </c>
      <c r="F44" s="16">
        <v>5</v>
      </c>
      <c r="G44" s="16">
        <v>0</v>
      </c>
    </row>
    <row r="45" spans="1:7" x14ac:dyDescent="0.15">
      <c r="A45" s="15" t="s">
        <v>88</v>
      </c>
      <c r="B45" s="16"/>
      <c r="C45" s="16"/>
      <c r="D45" s="16"/>
      <c r="E45" s="16"/>
      <c r="F45" s="16"/>
      <c r="G45" s="16"/>
    </row>
    <row r="46" spans="1:7" x14ac:dyDescent="0.15">
      <c r="A46" s="18" t="s">
        <v>88</v>
      </c>
      <c r="B46" s="16"/>
      <c r="C46" s="16"/>
      <c r="D46" s="16"/>
      <c r="E46" s="16"/>
      <c r="F46" s="16"/>
      <c r="G46" s="16"/>
    </row>
    <row r="47" spans="1:7" x14ac:dyDescent="0.15">
      <c r="A47" s="19" t="s">
        <v>88</v>
      </c>
      <c r="B47" s="16"/>
      <c r="C47" s="16"/>
      <c r="D47" s="16"/>
      <c r="E47" s="16"/>
      <c r="F47" s="16"/>
      <c r="G47" s="16"/>
    </row>
    <row r="48" spans="1:7" x14ac:dyDescent="0.15">
      <c r="A48" s="15" t="s">
        <v>89</v>
      </c>
      <c r="B48" s="16">
        <v>5.1187500000000004</v>
      </c>
      <c r="C48" s="16">
        <v>10.439626896993383</v>
      </c>
      <c r="D48" s="16">
        <v>160</v>
      </c>
      <c r="E48" s="16">
        <v>160</v>
      </c>
      <c r="F48" s="16">
        <v>160</v>
      </c>
      <c r="G48" s="16"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1413-24AD-9049-94AE-0A33D9EA9B0D}">
  <dimension ref="A1:S63"/>
  <sheetViews>
    <sheetView tabSelected="1" topLeftCell="D1" workbookViewId="0">
      <selection activeCell="O40" sqref="O40"/>
    </sheetView>
  </sheetViews>
  <sheetFormatPr baseColWidth="10" defaultRowHeight="14" x14ac:dyDescent="0.15"/>
  <cols>
    <col min="2" max="2" width="16.1640625" customWidth="1"/>
    <col min="7" max="7" width="18.33203125" customWidth="1"/>
    <col min="11" max="11" width="22" customWidth="1"/>
    <col min="17" max="17" width="18.1640625" customWidth="1"/>
  </cols>
  <sheetData>
    <row r="1" spans="1:19" x14ac:dyDescent="0.15">
      <c r="K1" s="20" t="s">
        <v>121</v>
      </c>
      <c r="L1" s="20" t="s">
        <v>17</v>
      </c>
      <c r="M1" s="20" t="s">
        <v>22</v>
      </c>
      <c r="N1" s="20" t="s">
        <v>123</v>
      </c>
      <c r="O1" s="20" t="s">
        <v>122</v>
      </c>
      <c r="Q1" s="20" t="s">
        <v>126</v>
      </c>
      <c r="R1" s="20" t="s">
        <v>20</v>
      </c>
      <c r="S1" s="20" t="s">
        <v>18</v>
      </c>
    </row>
    <row r="2" spans="1:19" x14ac:dyDescent="0.15">
      <c r="A2" t="s">
        <v>87</v>
      </c>
      <c r="B2" t="s">
        <v>98</v>
      </c>
      <c r="D2" t="s">
        <v>87</v>
      </c>
      <c r="E2" t="s">
        <v>108</v>
      </c>
      <c r="F2" t="s">
        <v>109</v>
      </c>
      <c r="G2" t="s">
        <v>110</v>
      </c>
      <c r="H2" t="s">
        <v>111</v>
      </c>
      <c r="K2" s="20" t="s">
        <v>113</v>
      </c>
      <c r="L2">
        <v>22.8</v>
      </c>
      <c r="M2">
        <v>29</v>
      </c>
      <c r="N2">
        <v>5.56</v>
      </c>
      <c r="O2">
        <v>4.8600000000000003</v>
      </c>
      <c r="Q2" s="20" t="s">
        <v>125</v>
      </c>
      <c r="R2" s="20">
        <v>0.9</v>
      </c>
      <c r="S2" s="20">
        <v>2.2000000000000002</v>
      </c>
    </row>
    <row r="3" spans="1:19" x14ac:dyDescent="0.15">
      <c r="A3" t="s">
        <v>26</v>
      </c>
      <c r="B3">
        <v>518</v>
      </c>
      <c r="D3" t="s">
        <v>26</v>
      </c>
      <c r="E3">
        <v>25.9</v>
      </c>
      <c r="F3">
        <v>16.399293951425566</v>
      </c>
      <c r="G3">
        <v>20</v>
      </c>
      <c r="H3" s="17">
        <f>F3/4.472</f>
        <v>3.667105087528078</v>
      </c>
      <c r="K3" s="20" t="s">
        <v>114</v>
      </c>
      <c r="L3">
        <v>0</v>
      </c>
      <c r="M3">
        <v>0</v>
      </c>
      <c r="N3">
        <v>0</v>
      </c>
      <c r="O3">
        <v>0</v>
      </c>
      <c r="Q3" s="20" t="s">
        <v>118</v>
      </c>
      <c r="R3" s="20">
        <v>7.7</v>
      </c>
      <c r="S3" s="20">
        <v>5.3</v>
      </c>
    </row>
    <row r="4" spans="1:19" x14ac:dyDescent="0.15">
      <c r="A4" t="s">
        <v>35</v>
      </c>
      <c r="B4">
        <v>0</v>
      </c>
      <c r="D4" t="s">
        <v>35</v>
      </c>
      <c r="E4">
        <v>0</v>
      </c>
      <c r="F4">
        <v>0</v>
      </c>
      <c r="G4">
        <v>20</v>
      </c>
      <c r="H4" s="17">
        <f t="shared" ref="H4:H10" si="0">F4/4.472</f>
        <v>0</v>
      </c>
      <c r="K4" s="20" t="s">
        <v>115</v>
      </c>
      <c r="L4">
        <v>8.56</v>
      </c>
      <c r="M4">
        <v>6.23</v>
      </c>
      <c r="N4">
        <v>2.7</v>
      </c>
      <c r="O4">
        <v>1.9</v>
      </c>
      <c r="Q4" s="20" t="s">
        <v>120</v>
      </c>
      <c r="R4" s="20">
        <v>0</v>
      </c>
      <c r="S4" s="20">
        <v>0</v>
      </c>
    </row>
    <row r="5" spans="1:19" x14ac:dyDescent="0.15">
      <c r="A5" t="s">
        <v>28</v>
      </c>
      <c r="B5">
        <v>115</v>
      </c>
      <c r="D5" t="s">
        <v>28</v>
      </c>
      <c r="E5">
        <v>5.75</v>
      </c>
      <c r="F5">
        <v>7.3044687115419107</v>
      </c>
      <c r="G5">
        <v>20</v>
      </c>
      <c r="H5" s="17">
        <f t="shared" si="0"/>
        <v>1.6333785133143806</v>
      </c>
      <c r="K5" s="20" t="s">
        <v>116</v>
      </c>
      <c r="L5">
        <v>0</v>
      </c>
      <c r="M5">
        <v>0</v>
      </c>
      <c r="N5">
        <v>0</v>
      </c>
      <c r="O5">
        <v>0</v>
      </c>
    </row>
    <row r="6" spans="1:19" x14ac:dyDescent="0.15">
      <c r="A6" t="s">
        <v>16</v>
      </c>
      <c r="B6">
        <v>0</v>
      </c>
      <c r="D6" t="s">
        <v>16</v>
      </c>
      <c r="E6">
        <v>0</v>
      </c>
      <c r="F6">
        <v>0</v>
      </c>
      <c r="G6">
        <v>20</v>
      </c>
      <c r="H6" s="17">
        <f t="shared" si="0"/>
        <v>0</v>
      </c>
      <c r="K6" s="20" t="s">
        <v>117</v>
      </c>
      <c r="L6">
        <v>1.4</v>
      </c>
      <c r="M6">
        <v>1.7</v>
      </c>
      <c r="N6">
        <v>0.79</v>
      </c>
      <c r="O6">
        <v>0.89</v>
      </c>
    </row>
    <row r="7" spans="1:19" x14ac:dyDescent="0.15">
      <c r="A7" t="s">
        <v>33</v>
      </c>
      <c r="B7">
        <v>31</v>
      </c>
      <c r="D7" t="s">
        <v>33</v>
      </c>
      <c r="E7">
        <v>1.55</v>
      </c>
      <c r="F7">
        <v>2.6051568293028269</v>
      </c>
      <c r="G7">
        <v>20</v>
      </c>
      <c r="H7" s="17">
        <f t="shared" si="0"/>
        <v>0.58254848598005959</v>
      </c>
      <c r="K7" s="20" t="s">
        <v>118</v>
      </c>
      <c r="L7" s="20">
        <v>8.18</v>
      </c>
      <c r="M7">
        <v>4.4000000000000004</v>
      </c>
      <c r="N7">
        <v>0.92</v>
      </c>
      <c r="O7">
        <v>0.65</v>
      </c>
    </row>
    <row r="8" spans="1:19" x14ac:dyDescent="0.15">
      <c r="A8" t="s">
        <v>19</v>
      </c>
      <c r="B8">
        <v>130</v>
      </c>
      <c r="D8" t="s">
        <v>19</v>
      </c>
      <c r="E8">
        <v>6.5</v>
      </c>
      <c r="F8">
        <v>3.1539448982270808</v>
      </c>
      <c r="G8">
        <v>20</v>
      </c>
      <c r="H8" s="17">
        <f t="shared" si="0"/>
        <v>0.70526495935310385</v>
      </c>
      <c r="K8" s="20" t="s">
        <v>119</v>
      </c>
      <c r="L8" s="20">
        <v>1.5</v>
      </c>
      <c r="M8">
        <v>1</v>
      </c>
      <c r="N8">
        <v>0.7</v>
      </c>
      <c r="O8">
        <v>0.59</v>
      </c>
    </row>
    <row r="9" spans="1:19" x14ac:dyDescent="0.15">
      <c r="A9" t="s">
        <v>34</v>
      </c>
      <c r="B9">
        <v>25</v>
      </c>
      <c r="D9" t="s">
        <v>34</v>
      </c>
      <c r="E9">
        <v>1.25</v>
      </c>
      <c r="F9">
        <v>2.0228952674713279</v>
      </c>
      <c r="G9">
        <v>20</v>
      </c>
      <c r="H9" s="17">
        <f t="shared" si="0"/>
        <v>0.45234688449716631</v>
      </c>
      <c r="K9" s="20" t="s">
        <v>120</v>
      </c>
      <c r="L9" s="20">
        <v>0</v>
      </c>
      <c r="M9">
        <v>0</v>
      </c>
      <c r="N9">
        <v>0</v>
      </c>
      <c r="O9">
        <v>0</v>
      </c>
    </row>
    <row r="10" spans="1:19" x14ac:dyDescent="0.15">
      <c r="A10" t="s">
        <v>27</v>
      </c>
      <c r="B10">
        <v>0</v>
      </c>
      <c r="D10" t="s">
        <v>27</v>
      </c>
      <c r="E10">
        <v>0</v>
      </c>
      <c r="F10">
        <v>0</v>
      </c>
      <c r="G10">
        <v>20</v>
      </c>
      <c r="H10" s="17">
        <f t="shared" si="0"/>
        <v>0</v>
      </c>
    </row>
    <row r="11" spans="1:19" x14ac:dyDescent="0.15">
      <c r="A11" t="s">
        <v>88</v>
      </c>
      <c r="D11" t="s">
        <v>88</v>
      </c>
    </row>
    <row r="12" spans="1:19" x14ac:dyDescent="0.15">
      <c r="A12" t="s">
        <v>89</v>
      </c>
      <c r="B12">
        <v>819</v>
      </c>
      <c r="D12" t="s">
        <v>89</v>
      </c>
      <c r="E12">
        <v>5.1187500000000004</v>
      </c>
      <c r="F12">
        <v>10.439626896993383</v>
      </c>
      <c r="G12">
        <v>160</v>
      </c>
    </row>
    <row r="16" spans="1:19" x14ac:dyDescent="0.15">
      <c r="I16" s="20" t="s">
        <v>124</v>
      </c>
    </row>
    <row r="17" spans="1:9" x14ac:dyDescent="0.15">
      <c r="A17" t="s">
        <v>87</v>
      </c>
      <c r="B17" t="s">
        <v>108</v>
      </c>
      <c r="C17" s="20" t="s">
        <v>112</v>
      </c>
      <c r="D17" s="20" t="s">
        <v>111</v>
      </c>
      <c r="E17" t="s">
        <v>110</v>
      </c>
      <c r="F17" t="s">
        <v>91</v>
      </c>
      <c r="G17" t="s">
        <v>92</v>
      </c>
      <c r="H17" t="s">
        <v>98</v>
      </c>
    </row>
    <row r="18" spans="1:9" x14ac:dyDescent="0.15">
      <c r="A18" t="s">
        <v>26</v>
      </c>
      <c r="B18">
        <v>25.9</v>
      </c>
      <c r="C18">
        <v>16.399293951425566</v>
      </c>
      <c r="E18">
        <v>20</v>
      </c>
      <c r="F18">
        <v>20</v>
      </c>
      <c r="G18">
        <v>20</v>
      </c>
      <c r="H18">
        <v>518</v>
      </c>
      <c r="I18" s="20">
        <f>518/20000*100</f>
        <v>2.59</v>
      </c>
    </row>
    <row r="19" spans="1:9" x14ac:dyDescent="0.15">
      <c r="A19" t="s">
        <v>17</v>
      </c>
      <c r="B19">
        <v>22.8</v>
      </c>
      <c r="C19">
        <v>17.59292787204879</v>
      </c>
      <c r="D19">
        <f>C19/3.162</f>
        <v>5.5638608070995543</v>
      </c>
      <c r="E19">
        <v>10</v>
      </c>
      <c r="F19">
        <v>10</v>
      </c>
      <c r="G19">
        <v>10</v>
      </c>
      <c r="H19">
        <v>228</v>
      </c>
    </row>
    <row r="20" spans="1:9" x14ac:dyDescent="0.15">
      <c r="A20" t="s">
        <v>18</v>
      </c>
      <c r="B20">
        <v>22.8</v>
      </c>
      <c r="C20">
        <v>17.59292787204879</v>
      </c>
      <c r="D20">
        <f t="shared" ref="D20:D22" si="1">C20/3.162</f>
        <v>5.5638608070995543</v>
      </c>
      <c r="E20">
        <v>10</v>
      </c>
      <c r="F20">
        <v>10</v>
      </c>
      <c r="G20">
        <v>10</v>
      </c>
      <c r="H20">
        <v>228</v>
      </c>
    </row>
    <row r="21" spans="1:9" x14ac:dyDescent="0.15">
      <c r="A21" t="s">
        <v>22</v>
      </c>
      <c r="B21">
        <v>29</v>
      </c>
      <c r="C21">
        <v>15.391195174153594</v>
      </c>
      <c r="D21">
        <f t="shared" si="1"/>
        <v>4.8675506559625541</v>
      </c>
      <c r="E21">
        <v>10</v>
      </c>
      <c r="F21">
        <v>10</v>
      </c>
      <c r="G21">
        <v>10</v>
      </c>
      <c r="H21">
        <v>290</v>
      </c>
    </row>
    <row r="22" spans="1:9" x14ac:dyDescent="0.15">
      <c r="A22" t="s">
        <v>18</v>
      </c>
      <c r="B22">
        <v>29</v>
      </c>
      <c r="C22">
        <v>15.391195174153594</v>
      </c>
      <c r="D22">
        <f t="shared" si="1"/>
        <v>4.8675506559625541</v>
      </c>
      <c r="E22">
        <v>10</v>
      </c>
      <c r="F22">
        <v>10</v>
      </c>
      <c r="G22">
        <v>10</v>
      </c>
      <c r="H22">
        <v>290</v>
      </c>
    </row>
    <row r="23" spans="1:9" x14ac:dyDescent="0.15">
      <c r="A23" t="s">
        <v>35</v>
      </c>
      <c r="B23">
        <v>0</v>
      </c>
      <c r="C23">
        <v>0</v>
      </c>
      <c r="E23">
        <v>20</v>
      </c>
      <c r="F23">
        <v>20</v>
      </c>
      <c r="G23">
        <v>20</v>
      </c>
      <c r="H23">
        <v>0</v>
      </c>
      <c r="I23">
        <v>0</v>
      </c>
    </row>
    <row r="24" spans="1:9" x14ac:dyDescent="0.15">
      <c r="A24" t="s">
        <v>17</v>
      </c>
      <c r="B24">
        <v>0</v>
      </c>
      <c r="C24">
        <v>0</v>
      </c>
      <c r="E24">
        <v>10</v>
      </c>
      <c r="F24">
        <v>10</v>
      </c>
      <c r="G24">
        <v>10</v>
      </c>
      <c r="H24">
        <v>0</v>
      </c>
    </row>
    <row r="25" spans="1:9" x14ac:dyDescent="0.15">
      <c r="A25" t="s">
        <v>18</v>
      </c>
      <c r="B25">
        <v>0</v>
      </c>
      <c r="C25">
        <v>0</v>
      </c>
      <c r="E25">
        <v>10</v>
      </c>
      <c r="F25">
        <v>10</v>
      </c>
      <c r="G25">
        <v>10</v>
      </c>
      <c r="H25">
        <v>0</v>
      </c>
    </row>
    <row r="26" spans="1:9" x14ac:dyDescent="0.15">
      <c r="A26" t="s">
        <v>22</v>
      </c>
      <c r="B26">
        <v>0</v>
      </c>
      <c r="C26">
        <v>0</v>
      </c>
      <c r="E26">
        <v>10</v>
      </c>
      <c r="F26">
        <v>10</v>
      </c>
      <c r="G26">
        <v>10</v>
      </c>
      <c r="H26">
        <v>0</v>
      </c>
    </row>
    <row r="27" spans="1:9" x14ac:dyDescent="0.15">
      <c r="A27" t="s">
        <v>18</v>
      </c>
      <c r="B27">
        <v>0</v>
      </c>
      <c r="C27">
        <v>0</v>
      </c>
      <c r="E27">
        <v>10</v>
      </c>
      <c r="F27">
        <v>10</v>
      </c>
      <c r="G27">
        <v>10</v>
      </c>
      <c r="H27">
        <v>0</v>
      </c>
    </row>
    <row r="28" spans="1:9" x14ac:dyDescent="0.15">
      <c r="A28" t="s">
        <v>28</v>
      </c>
      <c r="B28">
        <v>5.75</v>
      </c>
      <c r="C28">
        <v>7.3044687115419107</v>
      </c>
      <c r="E28">
        <v>20</v>
      </c>
      <c r="F28">
        <v>20</v>
      </c>
      <c r="G28">
        <v>20</v>
      </c>
      <c r="H28">
        <v>115</v>
      </c>
      <c r="I28">
        <f>115/20000*100</f>
        <v>0.57499999999999996</v>
      </c>
    </row>
    <row r="29" spans="1:9" x14ac:dyDescent="0.15">
      <c r="A29" t="s">
        <v>17</v>
      </c>
      <c r="B29">
        <v>5.3</v>
      </c>
      <c r="C29">
        <v>8.5641371103249195</v>
      </c>
      <c r="D29">
        <f>C29/3.162</f>
        <v>2.7084557591160405</v>
      </c>
      <c r="E29">
        <v>10</v>
      </c>
      <c r="F29">
        <v>10</v>
      </c>
      <c r="G29">
        <v>10</v>
      </c>
      <c r="H29">
        <v>53</v>
      </c>
    </row>
    <row r="30" spans="1:9" x14ac:dyDescent="0.15">
      <c r="A30" t="s">
        <v>18</v>
      </c>
      <c r="B30">
        <v>5.3</v>
      </c>
      <c r="C30">
        <v>8.5641371103249195</v>
      </c>
      <c r="D30">
        <f t="shared" ref="D30:D32" si="2">C30/3.162</f>
        <v>2.7084557591160405</v>
      </c>
      <c r="E30">
        <v>10</v>
      </c>
      <c r="F30">
        <v>10</v>
      </c>
      <c r="G30">
        <v>10</v>
      </c>
      <c r="H30">
        <v>53</v>
      </c>
    </row>
    <row r="31" spans="1:9" x14ac:dyDescent="0.15">
      <c r="A31" t="s">
        <v>22</v>
      </c>
      <c r="B31">
        <v>6.2</v>
      </c>
      <c r="C31">
        <v>6.2325311426774634</v>
      </c>
      <c r="D31">
        <f t="shared" si="2"/>
        <v>1.9710724676399316</v>
      </c>
      <c r="E31">
        <v>10</v>
      </c>
      <c r="F31">
        <v>10</v>
      </c>
      <c r="G31">
        <v>10</v>
      </c>
      <c r="H31">
        <v>62</v>
      </c>
    </row>
    <row r="32" spans="1:9" x14ac:dyDescent="0.15">
      <c r="A32" t="s">
        <v>18</v>
      </c>
      <c r="B32">
        <v>6.2</v>
      </c>
      <c r="C32">
        <v>6.2325311426774634</v>
      </c>
      <c r="D32">
        <f t="shared" si="2"/>
        <v>1.9710724676399316</v>
      </c>
      <c r="E32">
        <v>10</v>
      </c>
      <c r="F32">
        <v>10</v>
      </c>
      <c r="G32">
        <v>10</v>
      </c>
      <c r="H32">
        <v>62</v>
      </c>
    </row>
    <row r="33" spans="1:9" x14ac:dyDescent="0.15">
      <c r="A33" t="s">
        <v>16</v>
      </c>
      <c r="B33">
        <v>0</v>
      </c>
      <c r="C33">
        <v>0</v>
      </c>
      <c r="E33">
        <v>20</v>
      </c>
      <c r="F33">
        <v>20</v>
      </c>
      <c r="G33">
        <v>20</v>
      </c>
      <c r="H33">
        <v>0</v>
      </c>
      <c r="I33">
        <v>0</v>
      </c>
    </row>
    <row r="34" spans="1:9" x14ac:dyDescent="0.15">
      <c r="A34" t="s">
        <v>17</v>
      </c>
      <c r="B34">
        <v>0</v>
      </c>
      <c r="C34">
        <v>0</v>
      </c>
      <c r="E34">
        <v>10</v>
      </c>
      <c r="F34">
        <v>10</v>
      </c>
      <c r="G34">
        <v>10</v>
      </c>
      <c r="H34">
        <v>0</v>
      </c>
    </row>
    <row r="35" spans="1:9" x14ac:dyDescent="0.15">
      <c r="A35" t="s">
        <v>18</v>
      </c>
      <c r="B35">
        <v>0</v>
      </c>
      <c r="C35">
        <v>0</v>
      </c>
      <c r="E35">
        <v>10</v>
      </c>
      <c r="F35">
        <v>10</v>
      </c>
      <c r="G35">
        <v>10</v>
      </c>
      <c r="H35">
        <v>0</v>
      </c>
    </row>
    <row r="36" spans="1:9" x14ac:dyDescent="0.15">
      <c r="A36" t="s">
        <v>22</v>
      </c>
      <c r="B36">
        <v>0</v>
      </c>
      <c r="C36">
        <v>0</v>
      </c>
      <c r="E36">
        <v>10</v>
      </c>
      <c r="F36">
        <v>10</v>
      </c>
      <c r="G36">
        <v>10</v>
      </c>
      <c r="H36">
        <v>0</v>
      </c>
    </row>
    <row r="37" spans="1:9" x14ac:dyDescent="0.15">
      <c r="A37" t="s">
        <v>18</v>
      </c>
      <c r="B37">
        <v>0</v>
      </c>
      <c r="C37">
        <v>0</v>
      </c>
      <c r="E37">
        <v>10</v>
      </c>
      <c r="F37">
        <v>10</v>
      </c>
      <c r="G37">
        <v>10</v>
      </c>
      <c r="H37">
        <v>0</v>
      </c>
    </row>
    <row r="38" spans="1:9" x14ac:dyDescent="0.15">
      <c r="A38" t="s">
        <v>33</v>
      </c>
      <c r="B38">
        <v>1.55</v>
      </c>
      <c r="C38">
        <v>2.6051568293028269</v>
      </c>
      <c r="E38">
        <v>20</v>
      </c>
      <c r="F38">
        <v>20</v>
      </c>
      <c r="G38">
        <v>20</v>
      </c>
      <c r="H38">
        <v>31</v>
      </c>
      <c r="I38" s="20">
        <f>31/10000 *100</f>
        <v>0.31</v>
      </c>
    </row>
    <row r="39" spans="1:9" x14ac:dyDescent="0.15">
      <c r="A39" t="s">
        <v>17</v>
      </c>
      <c r="B39">
        <v>1.4</v>
      </c>
      <c r="C39">
        <v>2.503331114069145</v>
      </c>
      <c r="D39">
        <f>C39/3.162</f>
        <v>0.79169231943995733</v>
      </c>
      <c r="E39">
        <v>10</v>
      </c>
      <c r="F39">
        <v>10</v>
      </c>
      <c r="G39">
        <v>10</v>
      </c>
      <c r="H39">
        <v>14</v>
      </c>
    </row>
    <row r="40" spans="1:9" x14ac:dyDescent="0.15">
      <c r="A40" t="s">
        <v>20</v>
      </c>
      <c r="B40">
        <v>1.2</v>
      </c>
      <c r="C40">
        <v>1.0954451150103321</v>
      </c>
      <c r="E40">
        <v>5</v>
      </c>
      <c r="F40">
        <v>5</v>
      </c>
      <c r="G40">
        <v>5</v>
      </c>
      <c r="H40">
        <v>6</v>
      </c>
    </row>
    <row r="41" spans="1:9" x14ac:dyDescent="0.15">
      <c r="A41" t="s">
        <v>18</v>
      </c>
      <c r="B41">
        <v>1.6</v>
      </c>
      <c r="C41">
        <v>3.5777087639996634</v>
      </c>
      <c r="E41">
        <v>5</v>
      </c>
      <c r="F41">
        <v>5</v>
      </c>
      <c r="G41">
        <v>5</v>
      </c>
      <c r="H41">
        <v>8</v>
      </c>
    </row>
    <row r="42" spans="1:9" x14ac:dyDescent="0.15">
      <c r="A42" t="s">
        <v>22</v>
      </c>
      <c r="B42">
        <v>1.7</v>
      </c>
      <c r="C42">
        <v>2.8303906287138374</v>
      </c>
      <c r="D42">
        <f>C42/3.162</f>
        <v>0.89512670104801939</v>
      </c>
      <c r="E42">
        <v>10</v>
      </c>
      <c r="F42">
        <v>10</v>
      </c>
      <c r="G42">
        <v>10</v>
      </c>
      <c r="H42">
        <v>17</v>
      </c>
    </row>
    <row r="43" spans="1:9" x14ac:dyDescent="0.15">
      <c r="A43" t="s">
        <v>20</v>
      </c>
      <c r="B43">
        <v>0.6</v>
      </c>
      <c r="C43">
        <v>0.54772255750516607</v>
      </c>
      <c r="E43">
        <v>5</v>
      </c>
      <c r="F43">
        <v>5</v>
      </c>
      <c r="G43">
        <v>5</v>
      </c>
      <c r="H43">
        <v>3</v>
      </c>
    </row>
    <row r="44" spans="1:9" x14ac:dyDescent="0.15">
      <c r="A44" t="s">
        <v>18</v>
      </c>
      <c r="B44">
        <v>2.8</v>
      </c>
      <c r="C44">
        <v>3.8340579025361627</v>
      </c>
      <c r="E44">
        <v>5</v>
      </c>
      <c r="F44">
        <v>5</v>
      </c>
      <c r="G44">
        <v>5</v>
      </c>
      <c r="H44">
        <v>14</v>
      </c>
    </row>
    <row r="45" spans="1:9" x14ac:dyDescent="0.15">
      <c r="A45" t="s">
        <v>19</v>
      </c>
      <c r="B45">
        <v>6.5</v>
      </c>
      <c r="C45">
        <v>3.1539448982270808</v>
      </c>
      <c r="E45">
        <v>20</v>
      </c>
      <c r="F45">
        <v>20</v>
      </c>
      <c r="G45">
        <v>20</v>
      </c>
      <c r="H45">
        <v>130</v>
      </c>
      <c r="I45">
        <f>130/4000 * 100</f>
        <v>3.25</v>
      </c>
    </row>
    <row r="46" spans="1:9" x14ac:dyDescent="0.15">
      <c r="A46" t="s">
        <v>17</v>
      </c>
      <c r="B46">
        <v>8.1818181818181817</v>
      </c>
      <c r="C46">
        <v>2.9263691434329271</v>
      </c>
      <c r="D46">
        <f>C46/3.162</f>
        <v>0.92548043751831977</v>
      </c>
      <c r="E46">
        <v>11</v>
      </c>
      <c r="F46">
        <v>11</v>
      </c>
      <c r="G46">
        <v>11</v>
      </c>
      <c r="H46">
        <v>90</v>
      </c>
    </row>
    <row r="47" spans="1:9" x14ac:dyDescent="0.15">
      <c r="A47" t="s">
        <v>20</v>
      </c>
      <c r="B47">
        <v>9</v>
      </c>
      <c r="C47">
        <v>3.1622776601683795</v>
      </c>
      <c r="E47">
        <v>6</v>
      </c>
      <c r="F47">
        <v>6</v>
      </c>
      <c r="G47">
        <v>6</v>
      </c>
      <c r="H47">
        <v>54</v>
      </c>
    </row>
    <row r="48" spans="1:9" x14ac:dyDescent="0.15">
      <c r="A48" t="s">
        <v>18</v>
      </c>
      <c r="B48">
        <v>7.2</v>
      </c>
      <c r="C48">
        <v>2.5884358211089573</v>
      </c>
      <c r="E48">
        <v>5</v>
      </c>
      <c r="F48">
        <v>5</v>
      </c>
      <c r="G48">
        <v>5</v>
      </c>
      <c r="H48">
        <v>36</v>
      </c>
    </row>
    <row r="49" spans="1:9" x14ac:dyDescent="0.15">
      <c r="A49" t="s">
        <v>22</v>
      </c>
      <c r="B49">
        <v>4.4444444444444446</v>
      </c>
      <c r="C49">
        <v>2.0682789409984763</v>
      </c>
      <c r="D49">
        <f>C49/3.162</f>
        <v>0.65410466192235184</v>
      </c>
      <c r="E49">
        <v>9</v>
      </c>
      <c r="F49">
        <v>9</v>
      </c>
      <c r="G49">
        <v>9</v>
      </c>
      <c r="H49">
        <v>40</v>
      </c>
    </row>
    <row r="50" spans="1:9" x14ac:dyDescent="0.15">
      <c r="A50" t="s">
        <v>20</v>
      </c>
      <c r="B50">
        <v>5.75</v>
      </c>
      <c r="C50">
        <v>1.707825127659933</v>
      </c>
      <c r="E50">
        <v>4</v>
      </c>
      <c r="F50">
        <v>4</v>
      </c>
      <c r="G50">
        <v>4</v>
      </c>
      <c r="H50">
        <v>23</v>
      </c>
    </row>
    <row r="51" spans="1:9" x14ac:dyDescent="0.15">
      <c r="A51" t="s">
        <v>18</v>
      </c>
      <c r="B51">
        <v>3.4</v>
      </c>
      <c r="C51">
        <v>1.8165902124584952</v>
      </c>
      <c r="E51">
        <v>5</v>
      </c>
      <c r="F51">
        <v>5</v>
      </c>
      <c r="G51">
        <v>5</v>
      </c>
      <c r="H51">
        <v>17</v>
      </c>
    </row>
    <row r="52" spans="1:9" x14ac:dyDescent="0.15">
      <c r="A52" t="s">
        <v>34</v>
      </c>
      <c r="B52">
        <v>1.25</v>
      </c>
      <c r="C52">
        <v>2.0228952674713279</v>
      </c>
      <c r="E52">
        <v>20</v>
      </c>
      <c r="F52">
        <v>20</v>
      </c>
      <c r="G52">
        <v>20</v>
      </c>
      <c r="H52">
        <v>25</v>
      </c>
      <c r="I52" s="20">
        <f>25/10000 *100</f>
        <v>0.25</v>
      </c>
    </row>
    <row r="53" spans="1:9" x14ac:dyDescent="0.15">
      <c r="A53" t="s">
        <v>17</v>
      </c>
      <c r="B53">
        <v>1.5</v>
      </c>
      <c r="C53">
        <v>2.2236106773543889</v>
      </c>
      <c r="D53">
        <f>C53/3.162</f>
        <v>0.70322918322403194</v>
      </c>
      <c r="E53">
        <v>10</v>
      </c>
      <c r="F53">
        <v>10</v>
      </c>
      <c r="G53">
        <v>10</v>
      </c>
      <c r="H53">
        <v>15</v>
      </c>
    </row>
    <row r="54" spans="1:9" x14ac:dyDescent="0.15">
      <c r="A54" t="s">
        <v>18</v>
      </c>
      <c r="B54">
        <v>1.5</v>
      </c>
      <c r="C54">
        <v>2.2236106773543889</v>
      </c>
      <c r="D54">
        <f t="shared" ref="D54:D56" si="3">C54/3.162</f>
        <v>0.70322918322403194</v>
      </c>
      <c r="E54">
        <v>10</v>
      </c>
      <c r="F54">
        <v>10</v>
      </c>
      <c r="G54">
        <v>10</v>
      </c>
      <c r="H54">
        <v>15</v>
      </c>
    </row>
    <row r="55" spans="1:9" x14ac:dyDescent="0.15">
      <c r="A55" t="s">
        <v>22</v>
      </c>
      <c r="B55">
        <v>1</v>
      </c>
      <c r="C55">
        <v>1.8856180831641267</v>
      </c>
      <c r="D55">
        <f t="shared" si="3"/>
        <v>0.59633715470086235</v>
      </c>
      <c r="E55">
        <v>10</v>
      </c>
      <c r="F55">
        <v>10</v>
      </c>
      <c r="G55">
        <v>10</v>
      </c>
      <c r="H55">
        <v>10</v>
      </c>
    </row>
    <row r="56" spans="1:9" x14ac:dyDescent="0.15">
      <c r="A56" t="s">
        <v>18</v>
      </c>
      <c r="B56">
        <v>1</v>
      </c>
      <c r="C56">
        <v>1.8856180831641267</v>
      </c>
      <c r="D56">
        <f t="shared" si="3"/>
        <v>0.59633715470086235</v>
      </c>
      <c r="E56">
        <v>10</v>
      </c>
      <c r="F56">
        <v>10</v>
      </c>
      <c r="G56">
        <v>10</v>
      </c>
      <c r="H56">
        <v>10</v>
      </c>
    </row>
    <row r="57" spans="1:9" x14ac:dyDescent="0.15">
      <c r="A57" t="s">
        <v>27</v>
      </c>
      <c r="B57">
        <v>0</v>
      </c>
      <c r="C57">
        <v>0</v>
      </c>
      <c r="E57">
        <v>20</v>
      </c>
      <c r="F57">
        <v>20</v>
      </c>
      <c r="G57">
        <v>20</v>
      </c>
      <c r="H57">
        <v>0</v>
      </c>
      <c r="I57">
        <f>0</f>
        <v>0</v>
      </c>
    </row>
    <row r="58" spans="1:9" x14ac:dyDescent="0.15">
      <c r="A58" t="s">
        <v>17</v>
      </c>
      <c r="B58">
        <v>0</v>
      </c>
      <c r="C58">
        <v>0</v>
      </c>
      <c r="E58">
        <v>10</v>
      </c>
      <c r="F58">
        <v>10</v>
      </c>
      <c r="G58">
        <v>10</v>
      </c>
      <c r="H58">
        <v>0</v>
      </c>
    </row>
    <row r="59" spans="1:9" x14ac:dyDescent="0.15">
      <c r="A59" t="s">
        <v>20</v>
      </c>
      <c r="B59">
        <v>0</v>
      </c>
      <c r="C59">
        <v>0</v>
      </c>
      <c r="E59">
        <v>5</v>
      </c>
      <c r="F59">
        <v>5</v>
      </c>
      <c r="G59">
        <v>5</v>
      </c>
      <c r="H59">
        <v>0</v>
      </c>
    </row>
    <row r="60" spans="1:9" x14ac:dyDescent="0.15">
      <c r="A60" t="s">
        <v>18</v>
      </c>
      <c r="B60">
        <v>0</v>
      </c>
      <c r="C60">
        <v>0</v>
      </c>
      <c r="E60">
        <v>5</v>
      </c>
      <c r="F60">
        <v>5</v>
      </c>
      <c r="G60">
        <v>5</v>
      </c>
      <c r="H60">
        <v>0</v>
      </c>
    </row>
    <row r="61" spans="1:9" x14ac:dyDescent="0.15">
      <c r="A61" t="s">
        <v>22</v>
      </c>
      <c r="B61">
        <v>0</v>
      </c>
      <c r="C61">
        <v>0</v>
      </c>
      <c r="E61">
        <v>10</v>
      </c>
      <c r="F61">
        <v>10</v>
      </c>
      <c r="G61">
        <v>10</v>
      </c>
      <c r="H61">
        <v>0</v>
      </c>
    </row>
    <row r="62" spans="1:9" x14ac:dyDescent="0.15">
      <c r="A62" t="s">
        <v>20</v>
      </c>
      <c r="B62">
        <v>0</v>
      </c>
      <c r="C62">
        <v>0</v>
      </c>
      <c r="E62">
        <v>5</v>
      </c>
      <c r="F62">
        <v>5</v>
      </c>
      <c r="G62">
        <v>5</v>
      </c>
      <c r="H62">
        <v>0</v>
      </c>
    </row>
    <row r="63" spans="1:9" x14ac:dyDescent="0.15">
      <c r="A63" t="s">
        <v>18</v>
      </c>
      <c r="B63">
        <v>0</v>
      </c>
      <c r="C63">
        <v>0</v>
      </c>
      <c r="E63">
        <v>5</v>
      </c>
      <c r="F63">
        <v>5</v>
      </c>
      <c r="G63">
        <v>5</v>
      </c>
      <c r="H6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pane ySplit="1" topLeftCell="A2" activePane="bottomLeft" state="frozen"/>
      <selection pane="bottomLeft" activeCell="C1" sqref="C1:G1048576"/>
    </sheetView>
  </sheetViews>
  <sheetFormatPr baseColWidth="10" defaultColWidth="12.6640625" defaultRowHeight="15" customHeight="1" x14ac:dyDescent="0.15"/>
  <cols>
    <col min="2" max="2" width="14.6640625" customWidth="1"/>
    <col min="3" max="3" width="7.6640625" customWidth="1"/>
    <col min="4" max="4" width="7.1640625" customWidth="1"/>
    <col min="5" max="5" width="14.5" customWidth="1"/>
    <col min="6" max="6" width="17.5" customWidth="1"/>
    <col min="7" max="7" width="10.6640625" customWidth="1"/>
    <col min="8" max="8" width="12.1640625" customWidth="1"/>
    <col min="9" max="9" width="9.6640625" customWidth="1"/>
    <col min="10" max="10" width="5.33203125" customWidth="1"/>
    <col min="11" max="11" width="10.1640625" customWidth="1"/>
    <col min="12" max="12" width="9.6640625" customWidth="1"/>
    <col min="13" max="14" width="27.5" customWidth="1"/>
    <col min="15" max="27" width="7.6640625" customWidth="1"/>
  </cols>
  <sheetData>
    <row r="1" spans="1:15" ht="6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7"/>
    </row>
    <row r="2" spans="1:15" x14ac:dyDescent="0.2">
      <c r="A2" s="8">
        <v>43979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1">
        <v>0</v>
      </c>
      <c r="H2" s="12"/>
      <c r="I2" s="12"/>
      <c r="J2" s="12"/>
      <c r="K2" s="10"/>
      <c r="L2" s="10"/>
      <c r="M2" s="10"/>
      <c r="N2" s="9">
        <v>0</v>
      </c>
    </row>
    <row r="3" spans="1:15" x14ac:dyDescent="0.2">
      <c r="A3" s="13">
        <v>43979</v>
      </c>
      <c r="B3" s="9" t="s">
        <v>14</v>
      </c>
      <c r="C3" s="10" t="s">
        <v>15</v>
      </c>
      <c r="D3" s="10" t="s">
        <v>19</v>
      </c>
      <c r="E3" s="10" t="s">
        <v>17</v>
      </c>
      <c r="F3" s="10" t="s">
        <v>20</v>
      </c>
      <c r="G3" s="11">
        <v>8</v>
      </c>
      <c r="H3" s="12"/>
      <c r="I3" s="12"/>
      <c r="J3" s="12"/>
      <c r="K3" s="10"/>
      <c r="L3" s="10"/>
      <c r="M3" s="10"/>
      <c r="N3" s="9">
        <v>0</v>
      </c>
    </row>
    <row r="4" spans="1:15" x14ac:dyDescent="0.2">
      <c r="A4" s="13">
        <v>43979</v>
      </c>
      <c r="B4" s="9" t="s">
        <v>14</v>
      </c>
      <c r="C4" s="10" t="s">
        <v>21</v>
      </c>
      <c r="D4" s="10" t="s">
        <v>19</v>
      </c>
      <c r="E4" s="10" t="s">
        <v>22</v>
      </c>
      <c r="F4" s="10" t="s">
        <v>20</v>
      </c>
      <c r="G4" s="11">
        <v>5</v>
      </c>
      <c r="H4" s="12"/>
      <c r="I4" s="12"/>
      <c r="J4" s="12"/>
      <c r="K4" s="10"/>
      <c r="L4" s="10"/>
      <c r="M4" s="10"/>
      <c r="N4" s="9">
        <v>10</v>
      </c>
    </row>
    <row r="5" spans="1:15" x14ac:dyDescent="0.2">
      <c r="A5" s="13">
        <v>43979</v>
      </c>
      <c r="B5" s="9" t="s">
        <v>14</v>
      </c>
      <c r="C5" s="10" t="s">
        <v>21</v>
      </c>
      <c r="D5" s="10" t="s">
        <v>16</v>
      </c>
      <c r="E5" s="10" t="s">
        <v>22</v>
      </c>
      <c r="F5" s="10" t="s">
        <v>18</v>
      </c>
      <c r="G5" s="11">
        <v>0</v>
      </c>
      <c r="H5" s="12"/>
      <c r="I5" s="12"/>
      <c r="J5" s="12"/>
      <c r="K5" s="10"/>
      <c r="L5" s="10"/>
      <c r="M5" s="10"/>
      <c r="N5" s="9">
        <v>10</v>
      </c>
    </row>
    <row r="6" spans="1:15" x14ac:dyDescent="0.2">
      <c r="A6" s="13">
        <v>43979</v>
      </c>
      <c r="B6" s="9" t="s">
        <v>14</v>
      </c>
      <c r="C6" s="10" t="s">
        <v>23</v>
      </c>
      <c r="D6" s="10" t="s">
        <v>16</v>
      </c>
      <c r="E6" s="10" t="s">
        <v>22</v>
      </c>
      <c r="F6" s="10" t="s">
        <v>18</v>
      </c>
      <c r="G6" s="11">
        <v>0</v>
      </c>
      <c r="H6" s="12"/>
      <c r="I6" s="12"/>
      <c r="J6" s="12"/>
      <c r="K6" s="10"/>
      <c r="L6" s="10"/>
      <c r="M6" s="10"/>
      <c r="N6" s="9">
        <v>10</v>
      </c>
    </row>
    <row r="7" spans="1:15" x14ac:dyDescent="0.2">
      <c r="A7" s="13">
        <v>43979</v>
      </c>
      <c r="B7" s="9" t="s">
        <v>14</v>
      </c>
      <c r="C7" s="10" t="s">
        <v>23</v>
      </c>
      <c r="D7" s="10" t="s">
        <v>19</v>
      </c>
      <c r="E7" s="10" t="s">
        <v>22</v>
      </c>
      <c r="F7" s="10" t="s">
        <v>18</v>
      </c>
      <c r="G7" s="11">
        <v>6</v>
      </c>
      <c r="H7" s="12"/>
      <c r="I7" s="12"/>
      <c r="J7" s="12"/>
      <c r="K7" s="10"/>
      <c r="L7" s="10"/>
      <c r="M7" s="10"/>
      <c r="N7" s="9">
        <v>10</v>
      </c>
    </row>
    <row r="8" spans="1:15" x14ac:dyDescent="0.2">
      <c r="A8" s="13">
        <v>43979</v>
      </c>
      <c r="B8" s="9" t="s">
        <v>14</v>
      </c>
      <c r="C8" s="10" t="s">
        <v>24</v>
      </c>
      <c r="D8" s="10" t="s">
        <v>16</v>
      </c>
      <c r="E8" s="10" t="s">
        <v>17</v>
      </c>
      <c r="F8" s="10" t="s">
        <v>18</v>
      </c>
      <c r="G8" s="11">
        <v>0</v>
      </c>
      <c r="H8" s="12"/>
      <c r="I8" s="12"/>
      <c r="J8" s="12"/>
      <c r="K8" s="10"/>
      <c r="L8" s="10"/>
      <c r="M8" s="10"/>
      <c r="N8" s="9">
        <v>20</v>
      </c>
    </row>
    <row r="9" spans="1:15" x14ac:dyDescent="0.2">
      <c r="A9" s="13">
        <v>43979</v>
      </c>
      <c r="B9" s="9" t="s">
        <v>14</v>
      </c>
      <c r="C9" s="10" t="s">
        <v>24</v>
      </c>
      <c r="D9" s="10" t="s">
        <v>19</v>
      </c>
      <c r="E9" s="10" t="s">
        <v>17</v>
      </c>
      <c r="F9" s="10" t="s">
        <v>18</v>
      </c>
      <c r="G9" s="11">
        <v>3</v>
      </c>
      <c r="H9" s="12"/>
      <c r="I9" s="12"/>
      <c r="J9" s="12"/>
      <c r="K9" s="10"/>
      <c r="L9" s="10"/>
      <c r="M9" s="10"/>
      <c r="N9" s="9">
        <v>20</v>
      </c>
    </row>
    <row r="10" spans="1:15" x14ac:dyDescent="0.2">
      <c r="A10" s="13">
        <v>43979</v>
      </c>
      <c r="B10" s="9" t="s">
        <v>14</v>
      </c>
      <c r="C10" s="10" t="s">
        <v>25</v>
      </c>
      <c r="D10" s="10" t="s">
        <v>26</v>
      </c>
      <c r="E10" s="10" t="s">
        <v>17</v>
      </c>
      <c r="F10" s="10" t="s">
        <v>18</v>
      </c>
      <c r="G10" s="11">
        <v>60</v>
      </c>
      <c r="H10" s="12"/>
      <c r="I10" s="12"/>
      <c r="J10" s="12"/>
      <c r="K10" s="10"/>
      <c r="L10" s="10"/>
      <c r="M10" s="10"/>
      <c r="N10" s="9">
        <v>5</v>
      </c>
    </row>
    <row r="11" spans="1:15" x14ac:dyDescent="0.2">
      <c r="A11" s="13">
        <v>43979</v>
      </c>
      <c r="B11" s="9" t="s">
        <v>14</v>
      </c>
      <c r="C11" s="10" t="s">
        <v>25</v>
      </c>
      <c r="D11" s="10" t="s">
        <v>27</v>
      </c>
      <c r="E11" s="10" t="s">
        <v>17</v>
      </c>
      <c r="F11" s="10" t="s">
        <v>20</v>
      </c>
      <c r="G11" s="11">
        <v>0</v>
      </c>
      <c r="H11" s="12"/>
      <c r="I11" s="12"/>
      <c r="J11" s="12"/>
      <c r="K11" s="10"/>
      <c r="L11" s="10"/>
      <c r="M11" s="10"/>
      <c r="N11" s="9">
        <v>5</v>
      </c>
    </row>
    <row r="12" spans="1:15" x14ac:dyDescent="0.2">
      <c r="A12" s="13">
        <v>43979</v>
      </c>
      <c r="B12" s="9" t="s">
        <v>14</v>
      </c>
      <c r="C12" s="10" t="s">
        <v>25</v>
      </c>
      <c r="D12" s="10" t="s">
        <v>28</v>
      </c>
      <c r="E12" s="10" t="s">
        <v>17</v>
      </c>
      <c r="F12" s="10" t="s">
        <v>18</v>
      </c>
      <c r="G12" s="11">
        <v>0</v>
      </c>
      <c r="H12" s="12"/>
      <c r="I12" s="12"/>
      <c r="J12" s="12"/>
      <c r="K12" s="10"/>
      <c r="L12" s="10"/>
      <c r="M12" s="10"/>
      <c r="N12" s="9">
        <v>5</v>
      </c>
    </row>
    <row r="13" spans="1:15" x14ac:dyDescent="0.2">
      <c r="A13" s="13">
        <v>43979</v>
      </c>
      <c r="B13" s="9" t="s">
        <v>14</v>
      </c>
      <c r="C13" s="10" t="s">
        <v>29</v>
      </c>
      <c r="D13" s="10" t="s">
        <v>26</v>
      </c>
      <c r="E13" s="10" t="s">
        <v>22</v>
      </c>
      <c r="F13" s="10" t="s">
        <v>18</v>
      </c>
      <c r="G13" s="11">
        <v>23</v>
      </c>
      <c r="H13" s="12"/>
      <c r="I13" s="12"/>
      <c r="J13" s="12"/>
      <c r="K13" s="10"/>
      <c r="L13" s="10"/>
      <c r="M13" s="10"/>
      <c r="N13" s="9">
        <v>10</v>
      </c>
    </row>
    <row r="14" spans="1:15" x14ac:dyDescent="0.2">
      <c r="A14" s="13">
        <v>43979</v>
      </c>
      <c r="B14" s="9" t="s">
        <v>14</v>
      </c>
      <c r="C14" s="10" t="s">
        <v>29</v>
      </c>
      <c r="D14" s="10" t="s">
        <v>27</v>
      </c>
      <c r="E14" s="10" t="s">
        <v>22</v>
      </c>
      <c r="F14" s="10" t="s">
        <v>20</v>
      </c>
      <c r="G14" s="11">
        <v>0</v>
      </c>
      <c r="H14" s="12"/>
      <c r="I14" s="12"/>
      <c r="J14" s="12"/>
      <c r="K14" s="10"/>
      <c r="L14" s="10"/>
      <c r="M14" s="10"/>
      <c r="N14" s="9">
        <v>10</v>
      </c>
    </row>
    <row r="15" spans="1:15" x14ac:dyDescent="0.2">
      <c r="A15" s="13">
        <v>43979</v>
      </c>
      <c r="B15" s="9" t="s">
        <v>14</v>
      </c>
      <c r="C15" s="10" t="s">
        <v>29</v>
      </c>
      <c r="D15" s="10" t="s">
        <v>28</v>
      </c>
      <c r="E15" s="10" t="s">
        <v>22</v>
      </c>
      <c r="F15" s="10" t="s">
        <v>18</v>
      </c>
      <c r="G15" s="11">
        <v>0</v>
      </c>
      <c r="H15" s="12"/>
      <c r="I15" s="12"/>
      <c r="J15" s="12"/>
      <c r="K15" s="10"/>
      <c r="L15" s="10"/>
      <c r="M15" s="10"/>
      <c r="N15" s="9">
        <v>10</v>
      </c>
    </row>
    <row r="16" spans="1:15" x14ac:dyDescent="0.2">
      <c r="A16" s="13">
        <v>43979</v>
      </c>
      <c r="B16" s="9" t="s">
        <v>14</v>
      </c>
      <c r="C16" s="10" t="s">
        <v>30</v>
      </c>
      <c r="D16" s="10" t="s">
        <v>27</v>
      </c>
      <c r="E16" s="10" t="s">
        <v>22</v>
      </c>
      <c r="F16" s="10" t="s">
        <v>18</v>
      </c>
      <c r="G16" s="11">
        <v>0</v>
      </c>
      <c r="H16" s="12"/>
      <c r="I16" s="12"/>
      <c r="J16" s="12"/>
      <c r="K16" s="10"/>
      <c r="L16" s="10"/>
      <c r="M16" s="10"/>
      <c r="N16" s="9">
        <v>5</v>
      </c>
    </row>
    <row r="17" spans="1:14" x14ac:dyDescent="0.2">
      <c r="A17" s="13">
        <v>43979</v>
      </c>
      <c r="B17" s="9" t="s">
        <v>14</v>
      </c>
      <c r="C17" s="10" t="s">
        <v>30</v>
      </c>
      <c r="D17" s="10" t="s">
        <v>28</v>
      </c>
      <c r="E17" s="10" t="s">
        <v>22</v>
      </c>
      <c r="F17" s="10" t="s">
        <v>18</v>
      </c>
      <c r="G17" s="11">
        <v>20</v>
      </c>
      <c r="H17" s="12"/>
      <c r="I17" s="12"/>
      <c r="J17" s="12"/>
      <c r="K17" s="10"/>
      <c r="L17" s="10"/>
      <c r="M17" s="10"/>
      <c r="N17" s="9">
        <v>5</v>
      </c>
    </row>
    <row r="18" spans="1:14" x14ac:dyDescent="0.2">
      <c r="A18" s="13">
        <v>43979</v>
      </c>
      <c r="B18" s="9" t="s">
        <v>14</v>
      </c>
      <c r="C18" s="10" t="s">
        <v>30</v>
      </c>
      <c r="D18" s="10" t="s">
        <v>26</v>
      </c>
      <c r="E18" s="10" t="s">
        <v>22</v>
      </c>
      <c r="F18" s="10" t="s">
        <v>18</v>
      </c>
      <c r="G18" s="11">
        <v>45</v>
      </c>
      <c r="H18" s="12"/>
      <c r="I18" s="12"/>
      <c r="J18" s="12"/>
      <c r="K18" s="10"/>
      <c r="L18" s="10"/>
      <c r="M18" s="10"/>
      <c r="N18" s="9">
        <v>5</v>
      </c>
    </row>
    <row r="19" spans="1:14" x14ac:dyDescent="0.2">
      <c r="A19" s="13">
        <v>43979</v>
      </c>
      <c r="B19" s="9" t="s">
        <v>14</v>
      </c>
      <c r="C19" s="10" t="s">
        <v>31</v>
      </c>
      <c r="D19" s="10" t="s">
        <v>26</v>
      </c>
      <c r="E19" s="10" t="s">
        <v>17</v>
      </c>
      <c r="F19" s="10" t="s">
        <v>18</v>
      </c>
      <c r="G19" s="11">
        <v>32</v>
      </c>
      <c r="H19" s="12"/>
      <c r="I19" s="12"/>
      <c r="J19" s="12"/>
      <c r="K19" s="10"/>
      <c r="L19" s="10"/>
      <c r="M19" s="10"/>
      <c r="N19" s="9">
        <v>5</v>
      </c>
    </row>
    <row r="20" spans="1:14" x14ac:dyDescent="0.2">
      <c r="A20" s="13">
        <v>43979</v>
      </c>
      <c r="B20" s="9" t="s">
        <v>14</v>
      </c>
      <c r="C20" s="10" t="s">
        <v>31</v>
      </c>
      <c r="D20" s="10" t="s">
        <v>27</v>
      </c>
      <c r="E20" s="10" t="s">
        <v>17</v>
      </c>
      <c r="F20" s="10" t="s">
        <v>18</v>
      </c>
      <c r="G20" s="11">
        <v>0</v>
      </c>
      <c r="H20" s="12"/>
      <c r="I20" s="12"/>
      <c r="J20" s="12"/>
      <c r="K20" s="10"/>
      <c r="L20" s="10"/>
      <c r="M20" s="10"/>
      <c r="N20" s="9">
        <v>5</v>
      </c>
    </row>
    <row r="21" spans="1:14" ht="15.75" customHeight="1" x14ac:dyDescent="0.2">
      <c r="A21" s="13">
        <v>43979</v>
      </c>
      <c r="B21" s="9" t="s">
        <v>14</v>
      </c>
      <c r="C21" s="10" t="s">
        <v>31</v>
      </c>
      <c r="D21" s="10" t="s">
        <v>28</v>
      </c>
      <c r="E21" s="10" t="s">
        <v>17</v>
      </c>
      <c r="F21" s="10" t="s">
        <v>18</v>
      </c>
      <c r="G21" s="11">
        <v>1</v>
      </c>
      <c r="H21" s="12"/>
      <c r="I21" s="12"/>
      <c r="J21" s="12"/>
      <c r="K21" s="10"/>
      <c r="L21" s="10"/>
      <c r="M21" s="10"/>
      <c r="N21" s="9">
        <v>5</v>
      </c>
    </row>
    <row r="22" spans="1:14" ht="15.75" customHeight="1" x14ac:dyDescent="0.2">
      <c r="A22" s="13">
        <v>43979</v>
      </c>
      <c r="B22" s="9" t="s">
        <v>14</v>
      </c>
      <c r="C22" s="10" t="s">
        <v>32</v>
      </c>
      <c r="D22" s="10" t="s">
        <v>33</v>
      </c>
      <c r="E22" s="10" t="s">
        <v>17</v>
      </c>
      <c r="F22" s="10" t="s">
        <v>20</v>
      </c>
      <c r="G22" s="11">
        <v>1</v>
      </c>
      <c r="H22" s="12"/>
      <c r="I22" s="12"/>
      <c r="J22" s="12"/>
      <c r="K22" s="10"/>
      <c r="L22" s="10"/>
      <c r="M22" s="10"/>
      <c r="N22" s="9">
        <v>10</v>
      </c>
    </row>
    <row r="23" spans="1:14" ht="15.75" customHeight="1" x14ac:dyDescent="0.2">
      <c r="A23" s="13">
        <v>43979</v>
      </c>
      <c r="B23" s="9" t="s">
        <v>14</v>
      </c>
      <c r="C23" s="10" t="s">
        <v>32</v>
      </c>
      <c r="D23" s="9" t="s">
        <v>34</v>
      </c>
      <c r="E23" s="10" t="s">
        <v>17</v>
      </c>
      <c r="F23" s="9" t="s">
        <v>18</v>
      </c>
      <c r="G23" s="11">
        <v>0</v>
      </c>
      <c r="H23" s="12"/>
      <c r="I23" s="12"/>
      <c r="J23" s="12"/>
      <c r="K23" s="10"/>
      <c r="L23" s="10"/>
      <c r="M23" s="10"/>
      <c r="N23" s="9">
        <v>10</v>
      </c>
    </row>
    <row r="24" spans="1:14" ht="15.75" customHeight="1" x14ac:dyDescent="0.2">
      <c r="A24" s="13">
        <v>43979</v>
      </c>
      <c r="B24" s="9" t="s">
        <v>14</v>
      </c>
      <c r="C24" s="10" t="s">
        <v>32</v>
      </c>
      <c r="D24" s="10" t="s">
        <v>35</v>
      </c>
      <c r="E24" s="10" t="s">
        <v>17</v>
      </c>
      <c r="F24" s="9" t="s">
        <v>18</v>
      </c>
      <c r="G24" s="11">
        <v>0</v>
      </c>
      <c r="H24" s="12"/>
      <c r="I24" s="12"/>
      <c r="J24" s="12"/>
      <c r="K24" s="10"/>
      <c r="L24" s="10"/>
      <c r="M24" s="10"/>
      <c r="N24" s="9">
        <v>10</v>
      </c>
    </row>
    <row r="25" spans="1:14" ht="15.75" customHeight="1" x14ac:dyDescent="0.2">
      <c r="A25" s="13">
        <v>43979</v>
      </c>
      <c r="B25" s="9" t="s">
        <v>14</v>
      </c>
      <c r="C25" s="10" t="s">
        <v>36</v>
      </c>
      <c r="D25" s="10" t="s">
        <v>34</v>
      </c>
      <c r="E25" s="10" t="s">
        <v>22</v>
      </c>
      <c r="F25" s="10" t="s">
        <v>18</v>
      </c>
      <c r="G25" s="11">
        <v>2</v>
      </c>
      <c r="H25" s="12"/>
      <c r="I25" s="12"/>
      <c r="J25" s="12"/>
      <c r="K25" s="10"/>
      <c r="L25" s="10"/>
      <c r="M25" s="10"/>
      <c r="N25" s="9">
        <v>30</v>
      </c>
    </row>
    <row r="26" spans="1:14" ht="15.75" customHeight="1" x14ac:dyDescent="0.2">
      <c r="A26" s="13">
        <v>43979</v>
      </c>
      <c r="B26" s="9" t="s">
        <v>14</v>
      </c>
      <c r="C26" s="10" t="s">
        <v>36</v>
      </c>
      <c r="D26" s="10" t="s">
        <v>35</v>
      </c>
      <c r="E26" s="10" t="s">
        <v>22</v>
      </c>
      <c r="F26" s="10" t="s">
        <v>18</v>
      </c>
      <c r="G26" s="11">
        <v>0</v>
      </c>
      <c r="H26" s="12"/>
      <c r="I26" s="12"/>
      <c r="J26" s="12"/>
      <c r="K26" s="10"/>
      <c r="L26" s="10"/>
      <c r="M26" s="10"/>
      <c r="N26" s="9">
        <v>30</v>
      </c>
    </row>
    <row r="27" spans="1:14" ht="15.75" customHeight="1" x14ac:dyDescent="0.2">
      <c r="A27" s="13">
        <v>43979</v>
      </c>
      <c r="B27" s="9" t="s">
        <v>14</v>
      </c>
      <c r="C27" s="10" t="s">
        <v>36</v>
      </c>
      <c r="D27" s="10" t="s">
        <v>33</v>
      </c>
      <c r="E27" s="10" t="s">
        <v>22</v>
      </c>
      <c r="F27" s="10" t="s">
        <v>20</v>
      </c>
      <c r="G27" s="11">
        <v>1</v>
      </c>
      <c r="H27" s="12"/>
      <c r="I27" s="12"/>
      <c r="J27" s="12"/>
      <c r="K27" s="10"/>
      <c r="L27" s="10"/>
      <c r="M27" s="10"/>
      <c r="N27" s="9">
        <v>30</v>
      </c>
    </row>
    <row r="28" spans="1:14" ht="15.75" customHeight="1" x14ac:dyDescent="0.2">
      <c r="A28" s="13">
        <v>43979</v>
      </c>
      <c r="B28" s="9" t="s">
        <v>14</v>
      </c>
      <c r="C28" s="10" t="s">
        <v>37</v>
      </c>
      <c r="D28" s="10" t="s">
        <v>33</v>
      </c>
      <c r="E28" s="10" t="s">
        <v>22</v>
      </c>
      <c r="F28" s="10" t="s">
        <v>18</v>
      </c>
      <c r="G28" s="11">
        <v>1</v>
      </c>
      <c r="H28" s="12"/>
      <c r="I28" s="12"/>
      <c r="J28" s="12"/>
      <c r="K28" s="10"/>
      <c r="L28" s="10"/>
      <c r="M28" s="10"/>
      <c r="N28" s="9">
        <v>30</v>
      </c>
    </row>
    <row r="29" spans="1:14" ht="15.75" customHeight="1" x14ac:dyDescent="0.2">
      <c r="A29" s="13">
        <v>43979</v>
      </c>
      <c r="B29" s="9" t="s">
        <v>14</v>
      </c>
      <c r="C29" s="10" t="s">
        <v>37</v>
      </c>
      <c r="D29" s="10" t="s">
        <v>34</v>
      </c>
      <c r="E29" s="10" t="s">
        <v>22</v>
      </c>
      <c r="F29" s="10" t="s">
        <v>18</v>
      </c>
      <c r="G29" s="11">
        <v>1</v>
      </c>
      <c r="H29" s="12"/>
      <c r="I29" s="12"/>
      <c r="J29" s="12"/>
      <c r="K29" s="10"/>
      <c r="L29" s="10"/>
      <c r="M29" s="10"/>
      <c r="N29" s="9">
        <v>30</v>
      </c>
    </row>
    <row r="30" spans="1:14" ht="15.75" customHeight="1" x14ac:dyDescent="0.2">
      <c r="A30" s="13">
        <v>43979</v>
      </c>
      <c r="B30" s="9" t="s">
        <v>14</v>
      </c>
      <c r="C30" s="10" t="s">
        <v>37</v>
      </c>
      <c r="D30" s="10" t="s">
        <v>35</v>
      </c>
      <c r="E30" s="10" t="s">
        <v>22</v>
      </c>
      <c r="F30" s="10" t="s">
        <v>18</v>
      </c>
      <c r="G30" s="11">
        <v>0</v>
      </c>
      <c r="H30" s="12"/>
      <c r="I30" s="12"/>
      <c r="J30" s="12"/>
      <c r="K30" s="10"/>
      <c r="L30" s="10"/>
      <c r="M30" s="10"/>
      <c r="N30" s="9">
        <v>30</v>
      </c>
    </row>
    <row r="31" spans="1:14" ht="15.75" customHeight="1" x14ac:dyDescent="0.2">
      <c r="A31" s="13">
        <v>43979</v>
      </c>
      <c r="B31" s="9" t="s">
        <v>14</v>
      </c>
      <c r="C31" s="10" t="s">
        <v>38</v>
      </c>
      <c r="D31" s="10" t="s">
        <v>35</v>
      </c>
      <c r="E31" s="10" t="s">
        <v>17</v>
      </c>
      <c r="F31" s="10" t="s">
        <v>18</v>
      </c>
      <c r="G31" s="11">
        <v>0</v>
      </c>
      <c r="H31" s="12"/>
      <c r="I31" s="12"/>
      <c r="J31" s="12"/>
      <c r="K31" s="10"/>
      <c r="L31" s="10"/>
      <c r="M31" s="10"/>
      <c r="N31" s="9">
        <v>40</v>
      </c>
    </row>
    <row r="32" spans="1:14" ht="15.75" customHeight="1" x14ac:dyDescent="0.2">
      <c r="A32" s="13">
        <v>43979</v>
      </c>
      <c r="B32" s="9" t="s">
        <v>14</v>
      </c>
      <c r="C32" s="10" t="s">
        <v>38</v>
      </c>
      <c r="D32" s="10" t="s">
        <v>33</v>
      </c>
      <c r="E32" s="10" t="s">
        <v>17</v>
      </c>
      <c r="F32" s="10" t="s">
        <v>18</v>
      </c>
      <c r="G32" s="11">
        <v>0</v>
      </c>
      <c r="H32" s="12"/>
      <c r="I32" s="12"/>
      <c r="J32" s="12"/>
      <c r="K32" s="10"/>
      <c r="L32" s="10"/>
      <c r="M32" s="10"/>
      <c r="N32" s="9">
        <v>40</v>
      </c>
    </row>
    <row r="33" spans="1:14" ht="15.75" customHeight="1" x14ac:dyDescent="0.2">
      <c r="A33" s="13">
        <v>43979</v>
      </c>
      <c r="B33" s="9" t="s">
        <v>14</v>
      </c>
      <c r="C33" s="10" t="s">
        <v>38</v>
      </c>
      <c r="D33" s="9" t="s">
        <v>34</v>
      </c>
      <c r="E33" s="10" t="s">
        <v>17</v>
      </c>
      <c r="F33" s="10" t="s">
        <v>18</v>
      </c>
      <c r="G33" s="11">
        <v>6</v>
      </c>
      <c r="H33" s="12"/>
      <c r="I33" s="12"/>
      <c r="J33" s="12"/>
      <c r="K33" s="10"/>
      <c r="L33" s="10"/>
      <c r="M33" s="10"/>
      <c r="N33" s="9">
        <v>40</v>
      </c>
    </row>
    <row r="34" spans="1:14" ht="15.75" customHeight="1" x14ac:dyDescent="0.2">
      <c r="A34" s="13">
        <v>43979</v>
      </c>
      <c r="B34" s="9" t="s">
        <v>14</v>
      </c>
      <c r="C34" s="10" t="s">
        <v>39</v>
      </c>
      <c r="D34" s="10" t="s">
        <v>16</v>
      </c>
      <c r="E34" s="10" t="s">
        <v>17</v>
      </c>
      <c r="F34" s="10" t="s">
        <v>18</v>
      </c>
      <c r="G34" s="11">
        <v>0</v>
      </c>
      <c r="H34" s="12"/>
      <c r="I34" s="12"/>
      <c r="J34" s="12"/>
      <c r="K34" s="10"/>
      <c r="L34" s="10"/>
      <c r="M34" s="10"/>
      <c r="N34" s="9">
        <v>10</v>
      </c>
    </row>
    <row r="35" spans="1:14" ht="15.75" customHeight="1" x14ac:dyDescent="0.2">
      <c r="A35" s="13">
        <v>43979</v>
      </c>
      <c r="B35" s="9" t="s">
        <v>14</v>
      </c>
      <c r="C35" s="10" t="s">
        <v>39</v>
      </c>
      <c r="D35" s="10" t="s">
        <v>19</v>
      </c>
      <c r="E35" s="10" t="s">
        <v>17</v>
      </c>
      <c r="F35" s="10" t="s">
        <v>20</v>
      </c>
      <c r="G35" s="11">
        <v>11</v>
      </c>
      <c r="H35" s="12"/>
      <c r="I35" s="12"/>
      <c r="J35" s="12"/>
      <c r="K35" s="10"/>
      <c r="L35" s="10"/>
      <c r="M35" s="10"/>
      <c r="N35" s="9">
        <v>10</v>
      </c>
    </row>
    <row r="36" spans="1:14" ht="15.75" customHeight="1" x14ac:dyDescent="0.2">
      <c r="A36" s="13">
        <v>43979</v>
      </c>
      <c r="B36" s="9" t="s">
        <v>14</v>
      </c>
      <c r="C36" s="10" t="s">
        <v>40</v>
      </c>
      <c r="D36" s="10" t="s">
        <v>16</v>
      </c>
      <c r="E36" s="10" t="s">
        <v>22</v>
      </c>
      <c r="F36" s="10" t="s">
        <v>18</v>
      </c>
      <c r="G36" s="11">
        <v>0</v>
      </c>
      <c r="H36" s="12"/>
      <c r="I36" s="12"/>
      <c r="J36" s="12"/>
      <c r="K36" s="10"/>
      <c r="L36" s="10"/>
      <c r="M36" s="10"/>
      <c r="N36" s="9">
        <v>20</v>
      </c>
    </row>
    <row r="37" spans="1:14" ht="15.75" customHeight="1" x14ac:dyDescent="0.2">
      <c r="A37" s="13">
        <v>43979</v>
      </c>
      <c r="B37" s="9" t="s">
        <v>14</v>
      </c>
      <c r="C37" s="10" t="s">
        <v>40</v>
      </c>
      <c r="D37" s="10" t="s">
        <v>19</v>
      </c>
      <c r="E37" s="10" t="s">
        <v>22</v>
      </c>
      <c r="F37" s="10" t="s">
        <v>20</v>
      </c>
      <c r="G37" s="11">
        <v>4</v>
      </c>
      <c r="H37" s="12"/>
      <c r="I37" s="12"/>
      <c r="J37" s="12"/>
      <c r="K37" s="10"/>
      <c r="L37" s="10"/>
      <c r="M37" s="10"/>
      <c r="N37" s="9">
        <v>20</v>
      </c>
    </row>
    <row r="38" spans="1:14" ht="15.75" customHeight="1" x14ac:dyDescent="0.2">
      <c r="A38" s="13">
        <v>43979</v>
      </c>
      <c r="B38" s="9" t="s">
        <v>14</v>
      </c>
      <c r="C38" s="10" t="s">
        <v>41</v>
      </c>
      <c r="D38" s="10" t="s">
        <v>16</v>
      </c>
      <c r="E38" s="10" t="s">
        <v>22</v>
      </c>
      <c r="F38" s="10" t="s">
        <v>18</v>
      </c>
      <c r="G38" s="11">
        <v>0</v>
      </c>
      <c r="H38" s="12"/>
      <c r="I38" s="12"/>
      <c r="J38" s="12"/>
      <c r="K38" s="10"/>
      <c r="L38" s="10"/>
      <c r="M38" s="10"/>
      <c r="N38" s="9">
        <v>25</v>
      </c>
    </row>
    <row r="39" spans="1:14" ht="15.75" customHeight="1" x14ac:dyDescent="0.2">
      <c r="A39" s="13">
        <v>43979</v>
      </c>
      <c r="B39" s="9" t="s">
        <v>14</v>
      </c>
      <c r="C39" s="10" t="s">
        <v>41</v>
      </c>
      <c r="D39" s="10" t="s">
        <v>19</v>
      </c>
      <c r="E39" s="10" t="s">
        <v>22</v>
      </c>
      <c r="F39" s="10" t="s">
        <v>18</v>
      </c>
      <c r="G39" s="11">
        <v>4</v>
      </c>
      <c r="H39" s="12"/>
      <c r="I39" s="12"/>
      <c r="J39" s="12"/>
      <c r="K39" s="10"/>
      <c r="L39" s="10"/>
      <c r="M39" s="10"/>
      <c r="N39" s="9">
        <v>25</v>
      </c>
    </row>
    <row r="40" spans="1:14" ht="15.75" customHeight="1" x14ac:dyDescent="0.2">
      <c r="A40" s="13">
        <v>43979</v>
      </c>
      <c r="B40" s="9" t="s">
        <v>14</v>
      </c>
      <c r="C40" s="10" t="s">
        <v>42</v>
      </c>
      <c r="D40" s="10" t="s">
        <v>19</v>
      </c>
      <c r="E40" s="10" t="s">
        <v>17</v>
      </c>
      <c r="F40" s="10" t="s">
        <v>18</v>
      </c>
      <c r="G40" s="11">
        <v>8</v>
      </c>
      <c r="H40" s="12"/>
      <c r="I40" s="12"/>
      <c r="J40" s="12"/>
      <c r="K40" s="10"/>
      <c r="L40" s="10"/>
      <c r="M40" s="10"/>
      <c r="N40" s="9">
        <v>25</v>
      </c>
    </row>
    <row r="41" spans="1:14" ht="15.75" customHeight="1" x14ac:dyDescent="0.2">
      <c r="A41" s="13">
        <v>43979</v>
      </c>
      <c r="B41" s="9" t="s">
        <v>14</v>
      </c>
      <c r="C41" s="10" t="s">
        <v>42</v>
      </c>
      <c r="D41" s="10" t="s">
        <v>16</v>
      </c>
      <c r="E41" s="10" t="s">
        <v>17</v>
      </c>
      <c r="F41" s="10" t="s">
        <v>18</v>
      </c>
      <c r="G41" s="11">
        <v>0</v>
      </c>
      <c r="H41" s="12"/>
      <c r="I41" s="12"/>
      <c r="J41" s="12"/>
      <c r="K41" s="10"/>
      <c r="L41" s="10"/>
      <c r="M41" s="10"/>
      <c r="N41" s="9">
        <v>25</v>
      </c>
    </row>
    <row r="42" spans="1:14" ht="15.75" customHeight="1" x14ac:dyDescent="0.2">
      <c r="A42" s="13">
        <v>43979</v>
      </c>
      <c r="B42" s="9" t="s">
        <v>14</v>
      </c>
      <c r="C42" s="10" t="s">
        <v>43</v>
      </c>
      <c r="D42" s="10" t="s">
        <v>26</v>
      </c>
      <c r="E42" s="10" t="s">
        <v>17</v>
      </c>
      <c r="F42" s="10" t="s">
        <v>18</v>
      </c>
      <c r="G42" s="11">
        <v>15</v>
      </c>
      <c r="H42" s="12"/>
      <c r="I42" s="12"/>
      <c r="J42" s="12"/>
      <c r="K42" s="10"/>
      <c r="L42" s="10"/>
      <c r="M42" s="10"/>
      <c r="N42" s="9">
        <v>10</v>
      </c>
    </row>
    <row r="43" spans="1:14" ht="15.75" customHeight="1" x14ac:dyDescent="0.2">
      <c r="A43" s="13">
        <v>43979</v>
      </c>
      <c r="B43" s="9" t="s">
        <v>14</v>
      </c>
      <c r="C43" s="10" t="s">
        <v>43</v>
      </c>
      <c r="D43" s="10" t="s">
        <v>27</v>
      </c>
      <c r="E43" s="10" t="s">
        <v>17</v>
      </c>
      <c r="F43" s="10" t="s">
        <v>20</v>
      </c>
      <c r="G43" s="11">
        <v>0</v>
      </c>
      <c r="H43" s="12"/>
      <c r="I43" s="12"/>
      <c r="J43" s="12"/>
      <c r="K43" s="10"/>
      <c r="L43" s="10"/>
      <c r="M43" s="10"/>
      <c r="N43" s="9">
        <v>10</v>
      </c>
    </row>
    <row r="44" spans="1:14" ht="15.75" customHeight="1" x14ac:dyDescent="0.2">
      <c r="A44" s="13">
        <v>43979</v>
      </c>
      <c r="B44" s="9" t="s">
        <v>14</v>
      </c>
      <c r="C44" s="10" t="s">
        <v>43</v>
      </c>
      <c r="D44" s="10" t="s">
        <v>28</v>
      </c>
      <c r="E44" s="10" t="s">
        <v>17</v>
      </c>
      <c r="F44" s="10" t="s">
        <v>18</v>
      </c>
      <c r="G44" s="11">
        <v>21</v>
      </c>
      <c r="H44" s="12"/>
      <c r="I44" s="12"/>
      <c r="J44" s="12"/>
      <c r="K44" s="10"/>
      <c r="L44" s="10"/>
      <c r="M44" s="10"/>
      <c r="N44" s="9">
        <v>10</v>
      </c>
    </row>
    <row r="45" spans="1:14" ht="15.75" customHeight="1" x14ac:dyDescent="0.2">
      <c r="A45" s="13">
        <v>43979</v>
      </c>
      <c r="B45" s="9" t="s">
        <v>14</v>
      </c>
      <c r="C45" s="10" t="s">
        <v>44</v>
      </c>
      <c r="D45" s="10" t="s">
        <v>26</v>
      </c>
      <c r="E45" s="10" t="s">
        <v>22</v>
      </c>
      <c r="F45" s="10" t="s">
        <v>18</v>
      </c>
      <c r="G45" s="11">
        <v>24</v>
      </c>
      <c r="H45" s="12"/>
      <c r="I45" s="12"/>
      <c r="J45" s="12"/>
      <c r="K45" s="10"/>
      <c r="L45" s="10"/>
      <c r="M45" s="10"/>
      <c r="N45" s="9">
        <v>10</v>
      </c>
    </row>
    <row r="46" spans="1:14" ht="15.75" customHeight="1" x14ac:dyDescent="0.2">
      <c r="A46" s="13">
        <v>43979</v>
      </c>
      <c r="B46" s="9" t="s">
        <v>14</v>
      </c>
      <c r="C46" s="10" t="s">
        <v>44</v>
      </c>
      <c r="D46" s="10" t="s">
        <v>27</v>
      </c>
      <c r="E46" s="10" t="s">
        <v>22</v>
      </c>
      <c r="F46" s="10" t="s">
        <v>20</v>
      </c>
      <c r="G46" s="11">
        <v>0</v>
      </c>
      <c r="H46" s="12"/>
      <c r="I46" s="12"/>
      <c r="J46" s="12"/>
      <c r="K46" s="10"/>
      <c r="L46" s="10"/>
      <c r="M46" s="10"/>
      <c r="N46" s="9">
        <v>10</v>
      </c>
    </row>
    <row r="47" spans="1:14" ht="15.75" customHeight="1" x14ac:dyDescent="0.2">
      <c r="A47" s="13">
        <v>43979</v>
      </c>
      <c r="B47" s="9" t="s">
        <v>14</v>
      </c>
      <c r="C47" s="10" t="s">
        <v>44</v>
      </c>
      <c r="D47" s="10" t="s">
        <v>28</v>
      </c>
      <c r="E47" s="10" t="s">
        <v>22</v>
      </c>
      <c r="F47" s="10" t="s">
        <v>18</v>
      </c>
      <c r="G47" s="11">
        <v>11</v>
      </c>
      <c r="H47" s="12"/>
      <c r="I47" s="12"/>
      <c r="J47" s="12"/>
      <c r="K47" s="10"/>
      <c r="L47" s="10"/>
      <c r="M47" s="10"/>
      <c r="N47" s="9">
        <v>10</v>
      </c>
    </row>
    <row r="48" spans="1:14" ht="15.75" customHeight="1" x14ac:dyDescent="0.2">
      <c r="A48" s="13">
        <v>43979</v>
      </c>
      <c r="B48" s="9" t="s">
        <v>14</v>
      </c>
      <c r="C48" s="10" t="s">
        <v>45</v>
      </c>
      <c r="D48" s="10" t="s">
        <v>26</v>
      </c>
      <c r="E48" s="10" t="s">
        <v>22</v>
      </c>
      <c r="F48" s="10" t="s">
        <v>18</v>
      </c>
      <c r="G48" s="11">
        <v>35</v>
      </c>
      <c r="H48" s="12"/>
      <c r="I48" s="12"/>
      <c r="J48" s="12"/>
      <c r="K48" s="10"/>
      <c r="L48" s="10"/>
      <c r="M48" s="10"/>
      <c r="N48" s="9">
        <v>10</v>
      </c>
    </row>
    <row r="49" spans="1:14" ht="15.75" customHeight="1" x14ac:dyDescent="0.2">
      <c r="A49" s="13">
        <v>43979</v>
      </c>
      <c r="B49" s="9" t="s">
        <v>14</v>
      </c>
      <c r="C49" s="10" t="s">
        <v>45</v>
      </c>
      <c r="D49" s="10" t="s">
        <v>27</v>
      </c>
      <c r="E49" s="10" t="s">
        <v>22</v>
      </c>
      <c r="F49" s="10" t="s">
        <v>18</v>
      </c>
      <c r="G49" s="11">
        <v>0</v>
      </c>
      <c r="H49" s="12"/>
      <c r="I49" s="12"/>
      <c r="J49" s="12"/>
      <c r="K49" s="10"/>
      <c r="L49" s="10"/>
      <c r="M49" s="10"/>
      <c r="N49" s="9">
        <v>10</v>
      </c>
    </row>
    <row r="50" spans="1:14" ht="15.75" customHeight="1" x14ac:dyDescent="0.2">
      <c r="A50" s="13">
        <v>43979</v>
      </c>
      <c r="B50" s="9" t="s">
        <v>14</v>
      </c>
      <c r="C50" s="10" t="s">
        <v>45</v>
      </c>
      <c r="D50" s="10" t="s">
        <v>28</v>
      </c>
      <c r="E50" s="10" t="s">
        <v>22</v>
      </c>
      <c r="F50" s="10" t="s">
        <v>18</v>
      </c>
      <c r="G50" s="11">
        <v>0</v>
      </c>
      <c r="H50" s="12"/>
      <c r="I50" s="12"/>
      <c r="J50" s="12"/>
      <c r="K50" s="10"/>
      <c r="L50" s="10"/>
      <c r="M50" s="10"/>
      <c r="N50" s="9">
        <v>10</v>
      </c>
    </row>
    <row r="51" spans="1:14" ht="15.75" customHeight="1" x14ac:dyDescent="0.2">
      <c r="A51" s="13">
        <v>43979</v>
      </c>
      <c r="B51" s="9" t="s">
        <v>14</v>
      </c>
      <c r="C51" s="10" t="s">
        <v>46</v>
      </c>
      <c r="D51" s="10" t="s">
        <v>26</v>
      </c>
      <c r="E51" s="10" t="s">
        <v>17</v>
      </c>
      <c r="F51" s="10" t="s">
        <v>18</v>
      </c>
      <c r="G51" s="11">
        <v>32</v>
      </c>
      <c r="H51" s="12"/>
      <c r="I51" s="12"/>
      <c r="J51" s="12"/>
      <c r="K51" s="10"/>
      <c r="L51" s="10"/>
      <c r="M51" s="10"/>
      <c r="N51" s="9">
        <v>10</v>
      </c>
    </row>
    <row r="52" spans="1:14" ht="15.75" customHeight="1" x14ac:dyDescent="0.2">
      <c r="A52" s="13">
        <v>43979</v>
      </c>
      <c r="B52" s="9" t="s">
        <v>14</v>
      </c>
      <c r="C52" s="10" t="s">
        <v>46</v>
      </c>
      <c r="D52" s="10" t="s">
        <v>27</v>
      </c>
      <c r="E52" s="10" t="s">
        <v>17</v>
      </c>
      <c r="F52" s="10" t="s">
        <v>18</v>
      </c>
      <c r="G52" s="11">
        <v>0</v>
      </c>
      <c r="H52" s="12"/>
      <c r="I52" s="12"/>
      <c r="J52" s="12"/>
      <c r="K52" s="10"/>
      <c r="L52" s="10"/>
      <c r="M52" s="10"/>
      <c r="N52" s="9">
        <v>10</v>
      </c>
    </row>
    <row r="53" spans="1:14" ht="15.75" customHeight="1" x14ac:dyDescent="0.2">
      <c r="A53" s="13">
        <v>43979</v>
      </c>
      <c r="B53" s="9" t="s">
        <v>14</v>
      </c>
      <c r="C53" s="10" t="s">
        <v>46</v>
      </c>
      <c r="D53" s="10" t="s">
        <v>28</v>
      </c>
      <c r="E53" s="10" t="s">
        <v>17</v>
      </c>
      <c r="F53" s="10" t="s">
        <v>18</v>
      </c>
      <c r="G53" s="11">
        <v>21</v>
      </c>
      <c r="H53" s="12"/>
      <c r="I53" s="12"/>
      <c r="J53" s="12"/>
      <c r="K53" s="10"/>
      <c r="L53" s="10"/>
      <c r="M53" s="10"/>
      <c r="N53" s="9">
        <v>10</v>
      </c>
    </row>
    <row r="54" spans="1:14" ht="15.75" customHeight="1" x14ac:dyDescent="0.2">
      <c r="A54" s="13">
        <v>43979</v>
      </c>
      <c r="B54" s="9" t="s">
        <v>14</v>
      </c>
      <c r="C54" s="10" t="s">
        <v>47</v>
      </c>
      <c r="D54" s="10" t="s">
        <v>33</v>
      </c>
      <c r="E54" s="10" t="s">
        <v>17</v>
      </c>
      <c r="F54" s="10" t="s">
        <v>20</v>
      </c>
      <c r="G54" s="11">
        <v>1</v>
      </c>
      <c r="H54" s="12"/>
      <c r="I54" s="12"/>
      <c r="J54" s="12"/>
      <c r="K54" s="10"/>
      <c r="L54" s="10"/>
      <c r="M54" s="10"/>
      <c r="N54" s="9">
        <v>20</v>
      </c>
    </row>
    <row r="55" spans="1:14" ht="15.75" customHeight="1" x14ac:dyDescent="0.2">
      <c r="A55" s="13">
        <v>43979</v>
      </c>
      <c r="B55" s="9" t="s">
        <v>14</v>
      </c>
      <c r="C55" s="10" t="s">
        <v>47</v>
      </c>
      <c r="D55" s="10" t="s">
        <v>35</v>
      </c>
      <c r="E55" s="10" t="s">
        <v>17</v>
      </c>
      <c r="F55" s="10" t="s">
        <v>18</v>
      </c>
      <c r="G55" s="11">
        <v>0</v>
      </c>
      <c r="H55" s="12"/>
      <c r="I55" s="12"/>
      <c r="J55" s="12"/>
      <c r="K55" s="10"/>
      <c r="L55" s="10"/>
      <c r="M55" s="10"/>
      <c r="N55" s="9">
        <v>20</v>
      </c>
    </row>
    <row r="56" spans="1:14" ht="15.75" customHeight="1" x14ac:dyDescent="0.2">
      <c r="A56" s="13">
        <v>43979</v>
      </c>
      <c r="B56" s="9" t="s">
        <v>14</v>
      </c>
      <c r="C56" s="10" t="s">
        <v>47</v>
      </c>
      <c r="D56" s="10" t="s">
        <v>34</v>
      </c>
      <c r="E56" s="10" t="s">
        <v>17</v>
      </c>
      <c r="F56" s="10" t="s">
        <v>18</v>
      </c>
      <c r="G56" s="11">
        <v>0</v>
      </c>
      <c r="H56" s="12"/>
      <c r="I56" s="12"/>
      <c r="J56" s="12"/>
      <c r="K56" s="10"/>
      <c r="L56" s="10"/>
      <c r="M56" s="10"/>
      <c r="N56" s="9">
        <v>20</v>
      </c>
    </row>
    <row r="57" spans="1:14" ht="15.75" customHeight="1" x14ac:dyDescent="0.2">
      <c r="A57" s="13">
        <v>43979</v>
      </c>
      <c r="B57" s="9" t="s">
        <v>14</v>
      </c>
      <c r="C57" s="10" t="s">
        <v>48</v>
      </c>
      <c r="D57" s="10" t="s">
        <v>33</v>
      </c>
      <c r="E57" s="10" t="s">
        <v>22</v>
      </c>
      <c r="F57" s="10" t="s">
        <v>20</v>
      </c>
      <c r="G57" s="11">
        <v>0</v>
      </c>
      <c r="H57" s="12"/>
      <c r="I57" s="12"/>
      <c r="J57" s="12"/>
      <c r="K57" s="10"/>
      <c r="L57" s="10"/>
      <c r="M57" s="10"/>
      <c r="N57" s="9">
        <v>40</v>
      </c>
    </row>
    <row r="58" spans="1:14" ht="15.75" customHeight="1" x14ac:dyDescent="0.2">
      <c r="A58" s="13">
        <v>43979</v>
      </c>
      <c r="B58" s="9" t="s">
        <v>14</v>
      </c>
      <c r="C58" s="10" t="s">
        <v>48</v>
      </c>
      <c r="D58" s="10" t="s">
        <v>35</v>
      </c>
      <c r="E58" s="10" t="s">
        <v>22</v>
      </c>
      <c r="F58" s="10" t="s">
        <v>18</v>
      </c>
      <c r="G58" s="11">
        <v>0</v>
      </c>
      <c r="H58" s="12"/>
      <c r="I58" s="12"/>
      <c r="J58" s="12"/>
      <c r="K58" s="10"/>
      <c r="L58" s="10"/>
      <c r="M58" s="10"/>
      <c r="N58" s="9">
        <v>40</v>
      </c>
    </row>
    <row r="59" spans="1:14" ht="15.75" customHeight="1" x14ac:dyDescent="0.2">
      <c r="A59" s="13">
        <v>43979</v>
      </c>
      <c r="B59" s="9" t="s">
        <v>14</v>
      </c>
      <c r="C59" s="10" t="s">
        <v>48</v>
      </c>
      <c r="D59" s="10" t="s">
        <v>34</v>
      </c>
      <c r="E59" s="10" t="s">
        <v>22</v>
      </c>
      <c r="F59" s="10" t="s">
        <v>18</v>
      </c>
      <c r="G59" s="11">
        <v>1</v>
      </c>
      <c r="H59" s="12"/>
      <c r="I59" s="12"/>
      <c r="J59" s="12"/>
      <c r="K59" s="10"/>
      <c r="L59" s="10"/>
      <c r="M59" s="10"/>
      <c r="N59" s="9">
        <v>40</v>
      </c>
    </row>
    <row r="60" spans="1:14" ht="15.75" customHeight="1" x14ac:dyDescent="0.2">
      <c r="A60" s="13">
        <v>43979</v>
      </c>
      <c r="B60" s="9" t="s">
        <v>14</v>
      </c>
      <c r="C60" s="10" t="s">
        <v>49</v>
      </c>
      <c r="D60" s="10" t="s">
        <v>33</v>
      </c>
      <c r="E60" s="10" t="s">
        <v>22</v>
      </c>
      <c r="F60" s="10" t="s">
        <v>18</v>
      </c>
      <c r="G60" s="11">
        <v>0</v>
      </c>
      <c r="H60" s="12"/>
      <c r="I60" s="12"/>
      <c r="J60" s="12"/>
      <c r="K60" s="10"/>
      <c r="L60" s="10"/>
      <c r="M60" s="10"/>
      <c r="N60" s="9">
        <v>40</v>
      </c>
    </row>
    <row r="61" spans="1:14" ht="15.75" customHeight="1" x14ac:dyDescent="0.2">
      <c r="A61" s="13">
        <v>43979</v>
      </c>
      <c r="B61" s="9" t="s">
        <v>14</v>
      </c>
      <c r="C61" s="10" t="s">
        <v>49</v>
      </c>
      <c r="D61" s="10" t="s">
        <v>35</v>
      </c>
      <c r="E61" s="10" t="s">
        <v>22</v>
      </c>
      <c r="F61" s="10" t="s">
        <v>18</v>
      </c>
      <c r="G61" s="11">
        <v>0</v>
      </c>
      <c r="H61" s="12"/>
      <c r="I61" s="12"/>
      <c r="J61" s="12"/>
      <c r="K61" s="10"/>
      <c r="L61" s="10"/>
      <c r="M61" s="10"/>
      <c r="N61" s="9">
        <v>40</v>
      </c>
    </row>
    <row r="62" spans="1:14" ht="15.75" customHeight="1" x14ac:dyDescent="0.2">
      <c r="A62" s="13">
        <v>43979</v>
      </c>
      <c r="B62" s="9" t="s">
        <v>14</v>
      </c>
      <c r="C62" s="10" t="s">
        <v>49</v>
      </c>
      <c r="D62" s="10" t="s">
        <v>34</v>
      </c>
      <c r="E62" s="10" t="s">
        <v>22</v>
      </c>
      <c r="F62" s="10" t="s">
        <v>18</v>
      </c>
      <c r="G62" s="11">
        <v>6</v>
      </c>
      <c r="H62" s="12"/>
      <c r="I62" s="12"/>
      <c r="J62" s="12"/>
      <c r="K62" s="10"/>
      <c r="L62" s="10"/>
      <c r="M62" s="10"/>
      <c r="N62" s="9">
        <v>40</v>
      </c>
    </row>
    <row r="63" spans="1:14" ht="15.75" customHeight="1" x14ac:dyDescent="0.2">
      <c r="A63" s="13">
        <v>43979</v>
      </c>
      <c r="B63" s="9" t="s">
        <v>14</v>
      </c>
      <c r="C63" s="10" t="s">
        <v>50</v>
      </c>
      <c r="D63" s="10" t="s">
        <v>33</v>
      </c>
      <c r="E63" s="10" t="s">
        <v>17</v>
      </c>
      <c r="F63" s="10" t="s">
        <v>18</v>
      </c>
      <c r="G63" s="11">
        <v>0</v>
      </c>
      <c r="H63" s="12"/>
      <c r="I63" s="12"/>
      <c r="J63" s="12"/>
      <c r="K63" s="10"/>
      <c r="L63" s="10"/>
      <c r="M63" s="10"/>
      <c r="N63" s="9">
        <v>40</v>
      </c>
    </row>
    <row r="64" spans="1:14" ht="15.75" customHeight="1" x14ac:dyDescent="0.2">
      <c r="A64" s="13">
        <v>43979</v>
      </c>
      <c r="B64" s="9" t="s">
        <v>14</v>
      </c>
      <c r="C64" s="10" t="s">
        <v>50</v>
      </c>
      <c r="D64" s="10" t="s">
        <v>34</v>
      </c>
      <c r="E64" s="10" t="s">
        <v>17</v>
      </c>
      <c r="F64" s="10" t="s">
        <v>18</v>
      </c>
      <c r="G64" s="11">
        <v>0</v>
      </c>
      <c r="H64" s="12"/>
      <c r="I64" s="12"/>
      <c r="J64" s="12"/>
      <c r="K64" s="10"/>
      <c r="L64" s="10"/>
      <c r="M64" s="10"/>
      <c r="N64" s="9">
        <v>40</v>
      </c>
    </row>
    <row r="65" spans="1:14" ht="15.75" customHeight="1" x14ac:dyDescent="0.2">
      <c r="A65" s="13">
        <v>43979</v>
      </c>
      <c r="B65" s="9" t="s">
        <v>14</v>
      </c>
      <c r="C65" s="10" t="s">
        <v>50</v>
      </c>
      <c r="D65" s="10" t="s">
        <v>35</v>
      </c>
      <c r="E65" s="10" t="s">
        <v>17</v>
      </c>
      <c r="F65" s="10" t="s">
        <v>18</v>
      </c>
      <c r="G65" s="11">
        <v>0</v>
      </c>
      <c r="H65" s="12"/>
      <c r="I65" s="12"/>
      <c r="J65" s="12"/>
      <c r="K65" s="10"/>
      <c r="L65" s="10"/>
      <c r="M65" s="10"/>
      <c r="N65" s="9">
        <v>40</v>
      </c>
    </row>
    <row r="66" spans="1:14" ht="15.75" customHeight="1" x14ac:dyDescent="0.2">
      <c r="A66" s="13">
        <v>43979</v>
      </c>
      <c r="B66" s="9" t="s">
        <v>14</v>
      </c>
      <c r="C66" s="10" t="s">
        <v>51</v>
      </c>
      <c r="D66" s="10" t="s">
        <v>16</v>
      </c>
      <c r="E66" s="10" t="s">
        <v>17</v>
      </c>
      <c r="F66" s="10" t="s">
        <v>18</v>
      </c>
      <c r="G66" s="11">
        <v>0</v>
      </c>
      <c r="H66" s="12"/>
      <c r="I66" s="12"/>
      <c r="J66" s="12"/>
      <c r="K66" s="10"/>
      <c r="L66" s="10"/>
      <c r="M66" s="10"/>
      <c r="N66" s="9">
        <v>0</v>
      </c>
    </row>
    <row r="67" spans="1:14" ht="15.75" customHeight="1" x14ac:dyDescent="0.2">
      <c r="A67" s="13">
        <v>43979</v>
      </c>
      <c r="B67" s="9" t="s">
        <v>14</v>
      </c>
      <c r="C67" s="10" t="s">
        <v>51</v>
      </c>
      <c r="D67" s="10" t="s">
        <v>19</v>
      </c>
      <c r="E67" s="10" t="s">
        <v>17</v>
      </c>
      <c r="F67" s="10" t="s">
        <v>20</v>
      </c>
      <c r="G67" s="11">
        <v>13</v>
      </c>
      <c r="H67" s="12"/>
      <c r="I67" s="12"/>
      <c r="J67" s="12"/>
      <c r="K67" s="10"/>
      <c r="L67" s="10"/>
      <c r="M67" s="10"/>
      <c r="N67" s="9">
        <v>0</v>
      </c>
    </row>
    <row r="68" spans="1:14" ht="15.75" customHeight="1" x14ac:dyDescent="0.2">
      <c r="A68" s="13">
        <v>43979</v>
      </c>
      <c r="B68" s="9" t="s">
        <v>14</v>
      </c>
      <c r="C68" s="10" t="s">
        <v>52</v>
      </c>
      <c r="D68" s="10" t="s">
        <v>16</v>
      </c>
      <c r="E68" s="10" t="s">
        <v>22</v>
      </c>
      <c r="F68" s="10" t="s">
        <v>18</v>
      </c>
      <c r="G68" s="11">
        <v>0</v>
      </c>
      <c r="H68" s="12"/>
      <c r="I68" s="12"/>
      <c r="J68" s="12"/>
      <c r="K68" s="10"/>
      <c r="L68" s="10"/>
      <c r="M68" s="10"/>
      <c r="N68" s="9">
        <v>10</v>
      </c>
    </row>
    <row r="69" spans="1:14" ht="15.75" customHeight="1" x14ac:dyDescent="0.2">
      <c r="A69" s="13">
        <v>43979</v>
      </c>
      <c r="B69" s="9" t="s">
        <v>14</v>
      </c>
      <c r="C69" s="10" t="s">
        <v>52</v>
      </c>
      <c r="D69" s="10" t="s">
        <v>19</v>
      </c>
      <c r="E69" s="10" t="s">
        <v>22</v>
      </c>
      <c r="F69" s="10" t="s">
        <v>20</v>
      </c>
      <c r="G69" s="11">
        <v>6</v>
      </c>
      <c r="H69" s="12"/>
      <c r="I69" s="12"/>
      <c r="J69" s="12"/>
      <c r="K69" s="10"/>
      <c r="L69" s="10"/>
      <c r="M69" s="10"/>
      <c r="N69" s="9">
        <v>10</v>
      </c>
    </row>
    <row r="70" spans="1:14" ht="15.75" customHeight="1" x14ac:dyDescent="0.2">
      <c r="A70" s="13">
        <v>43979</v>
      </c>
      <c r="B70" s="9" t="s">
        <v>14</v>
      </c>
      <c r="C70" s="10" t="s">
        <v>53</v>
      </c>
      <c r="D70" s="10" t="s">
        <v>16</v>
      </c>
      <c r="E70" s="10" t="s">
        <v>22</v>
      </c>
      <c r="F70" s="10" t="s">
        <v>18</v>
      </c>
      <c r="G70" s="11">
        <v>0</v>
      </c>
      <c r="H70" s="12"/>
      <c r="I70" s="12"/>
      <c r="J70" s="12"/>
      <c r="K70" s="10"/>
      <c r="L70" s="10"/>
      <c r="M70" s="10"/>
      <c r="N70" s="9">
        <v>40</v>
      </c>
    </row>
    <row r="71" spans="1:14" ht="15.75" customHeight="1" x14ac:dyDescent="0.2">
      <c r="A71" s="13">
        <v>43979</v>
      </c>
      <c r="B71" s="9" t="s">
        <v>14</v>
      </c>
      <c r="C71" s="10" t="s">
        <v>53</v>
      </c>
      <c r="D71" s="10" t="s">
        <v>19</v>
      </c>
      <c r="E71" s="10" t="s">
        <v>22</v>
      </c>
      <c r="F71" s="10" t="s">
        <v>18</v>
      </c>
      <c r="G71" s="11">
        <v>3</v>
      </c>
      <c r="H71" s="12"/>
      <c r="I71" s="12"/>
      <c r="J71" s="12"/>
      <c r="K71" s="10"/>
      <c r="L71" s="10"/>
      <c r="M71" s="10"/>
      <c r="N71" s="9">
        <v>40</v>
      </c>
    </row>
    <row r="72" spans="1:14" ht="15.75" customHeight="1" x14ac:dyDescent="0.2">
      <c r="A72" s="13">
        <v>43979</v>
      </c>
      <c r="B72" s="9" t="s">
        <v>14</v>
      </c>
      <c r="C72" s="10" t="s">
        <v>54</v>
      </c>
      <c r="D72" s="10" t="s">
        <v>16</v>
      </c>
      <c r="E72" s="10" t="s">
        <v>17</v>
      </c>
      <c r="F72" s="10" t="s">
        <v>18</v>
      </c>
      <c r="G72" s="11">
        <v>0</v>
      </c>
      <c r="H72" s="12"/>
      <c r="I72" s="12"/>
      <c r="J72" s="12"/>
      <c r="K72" s="10"/>
      <c r="L72" s="10"/>
      <c r="M72" s="10"/>
      <c r="N72" s="9">
        <v>10</v>
      </c>
    </row>
    <row r="73" spans="1:14" ht="15.75" customHeight="1" x14ac:dyDescent="0.2">
      <c r="A73" s="13">
        <v>43979</v>
      </c>
      <c r="B73" s="9" t="s">
        <v>14</v>
      </c>
      <c r="C73" s="10" t="s">
        <v>54</v>
      </c>
      <c r="D73" s="10" t="s">
        <v>19</v>
      </c>
      <c r="E73" s="10" t="s">
        <v>17</v>
      </c>
      <c r="F73" s="10" t="s">
        <v>18</v>
      </c>
      <c r="G73" s="11">
        <v>8</v>
      </c>
      <c r="H73" s="12"/>
      <c r="I73" s="12"/>
      <c r="J73" s="12"/>
      <c r="K73" s="10"/>
      <c r="L73" s="10"/>
      <c r="M73" s="10"/>
      <c r="N73" s="9">
        <v>10</v>
      </c>
    </row>
    <row r="74" spans="1:14" ht="15.75" customHeight="1" x14ac:dyDescent="0.2">
      <c r="A74" s="13">
        <v>43979</v>
      </c>
      <c r="B74" s="9" t="s">
        <v>14</v>
      </c>
      <c r="C74" s="10" t="s">
        <v>55</v>
      </c>
      <c r="D74" s="10" t="s">
        <v>26</v>
      </c>
      <c r="E74" s="10" t="s">
        <v>17</v>
      </c>
      <c r="F74" s="10" t="s">
        <v>18</v>
      </c>
      <c r="G74" s="11">
        <v>9</v>
      </c>
      <c r="H74" s="12"/>
      <c r="I74" s="12"/>
      <c r="J74" s="12"/>
      <c r="K74" s="10"/>
      <c r="L74" s="10"/>
      <c r="M74" s="10"/>
      <c r="N74" s="9">
        <v>30</v>
      </c>
    </row>
    <row r="75" spans="1:14" ht="15.75" customHeight="1" x14ac:dyDescent="0.2">
      <c r="A75" s="13">
        <v>43979</v>
      </c>
      <c r="B75" s="9" t="s">
        <v>14</v>
      </c>
      <c r="C75" s="10" t="s">
        <v>55</v>
      </c>
      <c r="D75" s="10" t="s">
        <v>27</v>
      </c>
      <c r="E75" s="10" t="s">
        <v>17</v>
      </c>
      <c r="F75" s="10" t="s">
        <v>20</v>
      </c>
      <c r="G75" s="11">
        <v>0</v>
      </c>
      <c r="H75" s="12"/>
      <c r="I75" s="12"/>
      <c r="J75" s="12"/>
      <c r="K75" s="10"/>
      <c r="L75" s="10"/>
      <c r="M75" s="10"/>
      <c r="N75" s="9">
        <v>30</v>
      </c>
    </row>
    <row r="76" spans="1:14" ht="15.75" customHeight="1" x14ac:dyDescent="0.2">
      <c r="A76" s="13">
        <v>43979</v>
      </c>
      <c r="B76" s="9" t="s">
        <v>14</v>
      </c>
      <c r="C76" s="10" t="s">
        <v>55</v>
      </c>
      <c r="D76" s="10" t="s">
        <v>28</v>
      </c>
      <c r="E76" s="10" t="s">
        <v>17</v>
      </c>
      <c r="F76" s="10" t="s">
        <v>18</v>
      </c>
      <c r="G76" s="11">
        <v>0</v>
      </c>
      <c r="H76" s="12"/>
      <c r="I76" s="12"/>
      <c r="J76" s="12"/>
      <c r="K76" s="10"/>
      <c r="L76" s="10"/>
      <c r="M76" s="10"/>
      <c r="N76" s="9">
        <v>30</v>
      </c>
    </row>
    <row r="77" spans="1:14" ht="15.75" customHeight="1" x14ac:dyDescent="0.2">
      <c r="A77" s="13">
        <v>43979</v>
      </c>
      <c r="B77" s="9" t="s">
        <v>14</v>
      </c>
      <c r="C77" s="10" t="s">
        <v>56</v>
      </c>
      <c r="D77" s="10" t="s">
        <v>26</v>
      </c>
      <c r="E77" s="10" t="s">
        <v>22</v>
      </c>
      <c r="F77" s="10" t="s">
        <v>18</v>
      </c>
      <c r="G77" s="11">
        <v>36</v>
      </c>
      <c r="H77" s="12"/>
      <c r="I77" s="12"/>
      <c r="J77" s="12"/>
      <c r="K77" s="10"/>
      <c r="L77" s="10"/>
      <c r="M77" s="10"/>
      <c r="N77" s="9">
        <v>40</v>
      </c>
    </row>
    <row r="78" spans="1:14" ht="15.75" customHeight="1" x14ac:dyDescent="0.2">
      <c r="A78" s="13">
        <v>43979</v>
      </c>
      <c r="B78" s="9" t="s">
        <v>14</v>
      </c>
      <c r="C78" s="10" t="s">
        <v>56</v>
      </c>
      <c r="D78" s="10" t="s">
        <v>27</v>
      </c>
      <c r="E78" s="10" t="s">
        <v>22</v>
      </c>
      <c r="F78" s="10" t="s">
        <v>20</v>
      </c>
      <c r="G78" s="11">
        <v>0</v>
      </c>
      <c r="H78" s="12"/>
      <c r="I78" s="12"/>
      <c r="J78" s="12"/>
      <c r="K78" s="10"/>
      <c r="L78" s="10"/>
      <c r="M78" s="10"/>
      <c r="N78" s="9">
        <v>40</v>
      </c>
    </row>
    <row r="79" spans="1:14" ht="15.75" customHeight="1" x14ac:dyDescent="0.2">
      <c r="A79" s="13">
        <v>43979</v>
      </c>
      <c r="B79" s="9" t="s">
        <v>14</v>
      </c>
      <c r="C79" s="10" t="s">
        <v>56</v>
      </c>
      <c r="D79" s="10" t="s">
        <v>28</v>
      </c>
      <c r="E79" s="10" t="s">
        <v>22</v>
      </c>
      <c r="F79" s="10" t="s">
        <v>18</v>
      </c>
      <c r="G79" s="11">
        <v>7</v>
      </c>
      <c r="H79" s="12"/>
      <c r="I79" s="12"/>
      <c r="J79" s="12"/>
      <c r="K79" s="10"/>
      <c r="L79" s="10"/>
      <c r="M79" s="10"/>
      <c r="N79" s="9">
        <v>40</v>
      </c>
    </row>
    <row r="80" spans="1:14" ht="15.75" customHeight="1" x14ac:dyDescent="0.2">
      <c r="A80" s="13">
        <v>43979</v>
      </c>
      <c r="B80" s="9" t="s">
        <v>14</v>
      </c>
      <c r="C80" s="10" t="s">
        <v>57</v>
      </c>
      <c r="D80" s="10" t="s">
        <v>26</v>
      </c>
      <c r="E80" s="10" t="s">
        <v>22</v>
      </c>
      <c r="F80" s="10" t="s">
        <v>18</v>
      </c>
      <c r="G80" s="11">
        <v>21</v>
      </c>
      <c r="H80" s="12"/>
      <c r="I80" s="12"/>
      <c r="J80" s="12"/>
      <c r="K80" s="10"/>
      <c r="L80" s="10"/>
      <c r="M80" s="10"/>
      <c r="N80" s="9">
        <v>40</v>
      </c>
    </row>
    <row r="81" spans="1:14" ht="15.75" customHeight="1" x14ac:dyDescent="0.2">
      <c r="A81" s="13">
        <v>43979</v>
      </c>
      <c r="B81" s="9" t="s">
        <v>14</v>
      </c>
      <c r="C81" s="10" t="s">
        <v>57</v>
      </c>
      <c r="D81" s="10" t="s">
        <v>27</v>
      </c>
      <c r="E81" s="10" t="s">
        <v>22</v>
      </c>
      <c r="F81" s="10" t="s">
        <v>18</v>
      </c>
      <c r="G81" s="11">
        <v>0</v>
      </c>
      <c r="H81" s="12"/>
      <c r="I81" s="12"/>
      <c r="J81" s="12"/>
      <c r="K81" s="10"/>
      <c r="L81" s="10"/>
      <c r="M81" s="10"/>
      <c r="N81" s="9">
        <v>40</v>
      </c>
    </row>
    <row r="82" spans="1:14" ht="15.75" customHeight="1" x14ac:dyDescent="0.2">
      <c r="A82" s="13">
        <v>43979</v>
      </c>
      <c r="B82" s="9" t="s">
        <v>14</v>
      </c>
      <c r="C82" s="10" t="s">
        <v>57</v>
      </c>
      <c r="D82" s="10" t="s">
        <v>28</v>
      </c>
      <c r="E82" s="10" t="s">
        <v>22</v>
      </c>
      <c r="F82" s="10" t="s">
        <v>18</v>
      </c>
      <c r="G82" s="11">
        <v>3</v>
      </c>
      <c r="H82" s="12"/>
      <c r="I82" s="12"/>
      <c r="J82" s="12"/>
      <c r="K82" s="10"/>
      <c r="L82" s="10"/>
      <c r="M82" s="10"/>
      <c r="N82" s="9">
        <v>40</v>
      </c>
    </row>
    <row r="83" spans="1:14" ht="15.75" customHeight="1" x14ac:dyDescent="0.2">
      <c r="A83" s="13">
        <v>43979</v>
      </c>
      <c r="B83" s="9" t="s">
        <v>14</v>
      </c>
      <c r="C83" s="10" t="s">
        <v>58</v>
      </c>
      <c r="D83" s="10" t="s">
        <v>26</v>
      </c>
      <c r="E83" s="10" t="s">
        <v>17</v>
      </c>
      <c r="F83" s="10" t="s">
        <v>18</v>
      </c>
      <c r="G83" s="11">
        <v>8</v>
      </c>
      <c r="H83" s="12"/>
      <c r="I83" s="12"/>
      <c r="J83" s="12"/>
      <c r="K83" s="10"/>
      <c r="L83" s="10"/>
      <c r="M83" s="10"/>
      <c r="N83" s="9">
        <v>40</v>
      </c>
    </row>
    <row r="84" spans="1:14" ht="15.75" customHeight="1" x14ac:dyDescent="0.2">
      <c r="A84" s="13">
        <v>43979</v>
      </c>
      <c r="B84" s="9" t="s">
        <v>14</v>
      </c>
      <c r="C84" s="10" t="s">
        <v>58</v>
      </c>
      <c r="D84" s="10" t="s">
        <v>27</v>
      </c>
      <c r="E84" s="10" t="s">
        <v>17</v>
      </c>
      <c r="F84" s="10" t="s">
        <v>18</v>
      </c>
      <c r="G84" s="11">
        <v>0</v>
      </c>
      <c r="H84" s="12"/>
      <c r="I84" s="12"/>
      <c r="J84" s="12"/>
      <c r="K84" s="10"/>
      <c r="L84" s="10"/>
      <c r="M84" s="10"/>
      <c r="N84" s="9">
        <v>40</v>
      </c>
    </row>
    <row r="85" spans="1:14" ht="15.75" customHeight="1" x14ac:dyDescent="0.2">
      <c r="A85" s="13">
        <v>43979</v>
      </c>
      <c r="B85" s="9" t="s">
        <v>14</v>
      </c>
      <c r="C85" s="10" t="s">
        <v>58</v>
      </c>
      <c r="D85" s="10" t="s">
        <v>28</v>
      </c>
      <c r="E85" s="10" t="s">
        <v>17</v>
      </c>
      <c r="F85" s="10" t="s">
        <v>18</v>
      </c>
      <c r="G85" s="11">
        <v>0</v>
      </c>
      <c r="H85" s="12"/>
      <c r="I85" s="12"/>
      <c r="J85" s="12"/>
      <c r="K85" s="10"/>
      <c r="L85" s="10"/>
      <c r="M85" s="10"/>
      <c r="N85" s="9">
        <v>40</v>
      </c>
    </row>
    <row r="86" spans="1:14" ht="15.75" customHeight="1" x14ac:dyDescent="0.2">
      <c r="A86" s="13">
        <v>43979</v>
      </c>
      <c r="B86" s="9" t="s">
        <v>14</v>
      </c>
      <c r="C86" s="10" t="s">
        <v>59</v>
      </c>
      <c r="D86" s="10" t="s">
        <v>33</v>
      </c>
      <c r="E86" s="10" t="s">
        <v>17</v>
      </c>
      <c r="F86" s="10" t="s">
        <v>20</v>
      </c>
      <c r="G86" s="11">
        <v>1</v>
      </c>
      <c r="H86" s="12"/>
      <c r="I86" s="12"/>
      <c r="J86" s="12"/>
      <c r="K86" s="10"/>
      <c r="L86" s="10"/>
      <c r="M86" s="10"/>
      <c r="N86" s="9">
        <v>5</v>
      </c>
    </row>
    <row r="87" spans="1:14" ht="15.75" customHeight="1" x14ac:dyDescent="0.2">
      <c r="A87" s="13">
        <v>43979</v>
      </c>
      <c r="B87" s="9" t="s">
        <v>14</v>
      </c>
      <c r="C87" s="10" t="s">
        <v>59</v>
      </c>
      <c r="D87" s="10" t="s">
        <v>35</v>
      </c>
      <c r="E87" s="10" t="s">
        <v>17</v>
      </c>
      <c r="F87" s="10" t="s">
        <v>18</v>
      </c>
      <c r="G87" s="11">
        <v>0</v>
      </c>
      <c r="H87" s="12"/>
      <c r="I87" s="12"/>
      <c r="J87" s="12"/>
      <c r="K87" s="10"/>
      <c r="L87" s="10"/>
      <c r="M87" s="10"/>
      <c r="N87" s="9">
        <v>5</v>
      </c>
    </row>
    <row r="88" spans="1:14" ht="15.75" customHeight="1" x14ac:dyDescent="0.2">
      <c r="A88" s="13">
        <v>43979</v>
      </c>
      <c r="B88" s="9" t="s">
        <v>14</v>
      </c>
      <c r="C88" s="10" t="s">
        <v>59</v>
      </c>
      <c r="D88" s="10" t="s">
        <v>34</v>
      </c>
      <c r="E88" s="10" t="s">
        <v>17</v>
      </c>
      <c r="F88" s="10" t="s">
        <v>18</v>
      </c>
      <c r="G88" s="11">
        <v>1</v>
      </c>
      <c r="H88" s="12"/>
      <c r="I88" s="12"/>
      <c r="J88" s="12"/>
      <c r="K88" s="10"/>
      <c r="L88" s="10"/>
      <c r="M88" s="10"/>
      <c r="N88" s="9">
        <v>5</v>
      </c>
    </row>
    <row r="89" spans="1:14" ht="15.75" customHeight="1" x14ac:dyDescent="0.2">
      <c r="A89" s="13">
        <v>43979</v>
      </c>
      <c r="B89" s="9" t="s">
        <v>14</v>
      </c>
      <c r="C89" s="10" t="s">
        <v>60</v>
      </c>
      <c r="D89" s="10" t="s">
        <v>33</v>
      </c>
      <c r="E89" s="10" t="s">
        <v>22</v>
      </c>
      <c r="F89" s="10" t="s">
        <v>20</v>
      </c>
      <c r="G89" s="11">
        <v>0</v>
      </c>
      <c r="H89" s="12"/>
      <c r="I89" s="12"/>
      <c r="J89" s="12"/>
      <c r="K89" s="10"/>
      <c r="L89" s="10"/>
      <c r="M89" s="10"/>
      <c r="N89" s="9">
        <v>5</v>
      </c>
    </row>
    <row r="90" spans="1:14" ht="15.75" customHeight="1" x14ac:dyDescent="0.2">
      <c r="A90" s="13">
        <v>43979</v>
      </c>
      <c r="B90" s="9" t="s">
        <v>14</v>
      </c>
      <c r="C90" s="10" t="s">
        <v>60</v>
      </c>
      <c r="D90" s="10" t="s">
        <v>35</v>
      </c>
      <c r="E90" s="10" t="s">
        <v>22</v>
      </c>
      <c r="F90" s="10" t="s">
        <v>18</v>
      </c>
      <c r="G90" s="11">
        <v>0</v>
      </c>
      <c r="H90" s="12"/>
      <c r="I90" s="12"/>
      <c r="J90" s="12"/>
      <c r="K90" s="10"/>
      <c r="L90" s="10"/>
      <c r="M90" s="10"/>
      <c r="N90" s="9">
        <v>5</v>
      </c>
    </row>
    <row r="91" spans="1:14" ht="15.75" customHeight="1" x14ac:dyDescent="0.2">
      <c r="A91" s="13">
        <v>43979</v>
      </c>
      <c r="B91" s="9" t="s">
        <v>14</v>
      </c>
      <c r="C91" s="10" t="s">
        <v>60</v>
      </c>
      <c r="D91" s="10" t="s">
        <v>34</v>
      </c>
      <c r="E91" s="10" t="s">
        <v>22</v>
      </c>
      <c r="F91" s="10" t="s">
        <v>18</v>
      </c>
      <c r="G91" s="11">
        <v>0</v>
      </c>
      <c r="H91" s="12"/>
      <c r="I91" s="12"/>
      <c r="J91" s="12"/>
      <c r="K91" s="10"/>
      <c r="L91" s="10"/>
      <c r="M91" s="10"/>
      <c r="N91" s="9">
        <v>5</v>
      </c>
    </row>
    <row r="92" spans="1:14" ht="15.75" customHeight="1" x14ac:dyDescent="0.2">
      <c r="A92" s="13">
        <v>43979</v>
      </c>
      <c r="B92" s="9" t="s">
        <v>14</v>
      </c>
      <c r="C92" s="10" t="s">
        <v>61</v>
      </c>
      <c r="D92" s="10" t="s">
        <v>33</v>
      </c>
      <c r="E92" s="10" t="s">
        <v>22</v>
      </c>
      <c r="F92" s="10" t="s">
        <v>18</v>
      </c>
      <c r="G92" s="11">
        <v>0</v>
      </c>
      <c r="H92" s="12"/>
      <c r="I92" s="12"/>
      <c r="J92" s="12"/>
      <c r="K92" s="10"/>
      <c r="L92" s="10"/>
      <c r="M92" s="10"/>
      <c r="N92" s="9">
        <v>10</v>
      </c>
    </row>
    <row r="93" spans="1:14" ht="15.75" customHeight="1" x14ac:dyDescent="0.2">
      <c r="A93" s="13">
        <v>43979</v>
      </c>
      <c r="B93" s="9" t="s">
        <v>14</v>
      </c>
      <c r="C93" s="10" t="s">
        <v>61</v>
      </c>
      <c r="D93" s="10" t="s">
        <v>35</v>
      </c>
      <c r="E93" s="10" t="s">
        <v>22</v>
      </c>
      <c r="F93" s="10" t="s">
        <v>18</v>
      </c>
      <c r="G93" s="11">
        <v>0</v>
      </c>
      <c r="H93" s="12"/>
      <c r="I93" s="12"/>
      <c r="J93" s="12"/>
      <c r="K93" s="10"/>
      <c r="L93" s="10"/>
      <c r="M93" s="10"/>
      <c r="N93" s="9">
        <v>10</v>
      </c>
    </row>
    <row r="94" spans="1:14" ht="15.75" customHeight="1" x14ac:dyDescent="0.2">
      <c r="A94" s="13">
        <v>43979</v>
      </c>
      <c r="B94" s="9" t="s">
        <v>14</v>
      </c>
      <c r="C94" s="10" t="s">
        <v>61</v>
      </c>
      <c r="D94" s="10" t="s">
        <v>34</v>
      </c>
      <c r="E94" s="10" t="s">
        <v>22</v>
      </c>
      <c r="F94" s="10" t="s">
        <v>18</v>
      </c>
      <c r="G94" s="11">
        <v>0</v>
      </c>
      <c r="H94" s="12"/>
      <c r="I94" s="12"/>
      <c r="J94" s="12"/>
      <c r="K94" s="10"/>
      <c r="L94" s="10"/>
      <c r="M94" s="10"/>
      <c r="N94" s="9">
        <v>10</v>
      </c>
    </row>
    <row r="95" spans="1:14" ht="15.75" customHeight="1" x14ac:dyDescent="0.2">
      <c r="A95" s="13">
        <v>43979</v>
      </c>
      <c r="B95" s="9" t="s">
        <v>14</v>
      </c>
      <c r="C95" s="10" t="s">
        <v>62</v>
      </c>
      <c r="D95" s="10" t="s">
        <v>33</v>
      </c>
      <c r="E95" s="10" t="s">
        <v>17</v>
      </c>
      <c r="F95" s="10" t="s">
        <v>18</v>
      </c>
      <c r="G95" s="11">
        <v>0</v>
      </c>
      <c r="H95" s="12"/>
      <c r="I95" s="12"/>
      <c r="J95" s="12"/>
      <c r="K95" s="10"/>
      <c r="L95" s="10"/>
      <c r="M95" s="10"/>
      <c r="N95" s="9">
        <v>10</v>
      </c>
    </row>
    <row r="96" spans="1:14" ht="15.75" customHeight="1" x14ac:dyDescent="0.2">
      <c r="A96" s="13">
        <v>43979</v>
      </c>
      <c r="B96" s="9" t="s">
        <v>14</v>
      </c>
      <c r="C96" s="10" t="s">
        <v>62</v>
      </c>
      <c r="D96" s="10" t="s">
        <v>34</v>
      </c>
      <c r="E96" s="10" t="s">
        <v>17</v>
      </c>
      <c r="F96" s="10" t="s">
        <v>18</v>
      </c>
      <c r="G96" s="11">
        <v>2</v>
      </c>
      <c r="H96" s="12"/>
      <c r="I96" s="12"/>
      <c r="J96" s="12"/>
      <c r="K96" s="10"/>
      <c r="L96" s="10"/>
      <c r="M96" s="10"/>
      <c r="N96" s="9">
        <v>10</v>
      </c>
    </row>
    <row r="97" spans="1:14" ht="15.75" customHeight="1" x14ac:dyDescent="0.2">
      <c r="A97" s="13">
        <v>43979</v>
      </c>
      <c r="B97" s="9" t="s">
        <v>14</v>
      </c>
      <c r="C97" s="10" t="s">
        <v>62</v>
      </c>
      <c r="D97" s="10" t="s">
        <v>35</v>
      </c>
      <c r="E97" s="10" t="s">
        <v>17</v>
      </c>
      <c r="F97" s="10" t="s">
        <v>18</v>
      </c>
      <c r="G97" s="11">
        <v>0</v>
      </c>
      <c r="H97" s="12"/>
      <c r="I97" s="12"/>
      <c r="J97" s="12"/>
      <c r="K97" s="10"/>
      <c r="L97" s="10"/>
      <c r="M97" s="10"/>
      <c r="N97" s="9">
        <v>10</v>
      </c>
    </row>
    <row r="98" spans="1:14" ht="15.75" customHeight="1" x14ac:dyDescent="0.2">
      <c r="A98" s="13">
        <v>43979</v>
      </c>
      <c r="B98" s="9" t="s">
        <v>14</v>
      </c>
      <c r="C98" s="10" t="s">
        <v>63</v>
      </c>
      <c r="D98" s="10" t="s">
        <v>16</v>
      </c>
      <c r="E98" s="10" t="s">
        <v>17</v>
      </c>
      <c r="F98" s="10" t="s">
        <v>18</v>
      </c>
      <c r="G98" s="11">
        <v>0</v>
      </c>
      <c r="H98" s="12"/>
      <c r="I98" s="12"/>
      <c r="J98" s="12"/>
      <c r="K98" s="10"/>
      <c r="L98" s="10"/>
      <c r="M98" s="10"/>
      <c r="N98" s="9">
        <v>60</v>
      </c>
    </row>
    <row r="99" spans="1:14" ht="15.75" customHeight="1" x14ac:dyDescent="0.2">
      <c r="A99" s="13">
        <v>43979</v>
      </c>
      <c r="B99" s="9" t="s">
        <v>14</v>
      </c>
      <c r="C99" s="10" t="s">
        <v>63</v>
      </c>
      <c r="D99" s="10" t="s">
        <v>19</v>
      </c>
      <c r="E99" s="10" t="s">
        <v>17</v>
      </c>
      <c r="F99" s="10" t="s">
        <v>20</v>
      </c>
      <c r="G99" s="11">
        <v>11</v>
      </c>
      <c r="H99" s="12"/>
      <c r="I99" s="12"/>
      <c r="J99" s="12"/>
      <c r="K99" s="10"/>
      <c r="L99" s="10"/>
      <c r="M99" s="10"/>
      <c r="N99" s="9">
        <v>60</v>
      </c>
    </row>
    <row r="100" spans="1:14" ht="15.75" customHeight="1" x14ac:dyDescent="0.2">
      <c r="A100" s="13">
        <v>43979</v>
      </c>
      <c r="B100" s="9" t="s">
        <v>14</v>
      </c>
      <c r="C100" s="10" t="s">
        <v>63</v>
      </c>
      <c r="D100" s="10" t="s">
        <v>19</v>
      </c>
      <c r="E100" s="10" t="s">
        <v>17</v>
      </c>
      <c r="F100" s="10" t="s">
        <v>20</v>
      </c>
      <c r="G100" s="11">
        <v>6</v>
      </c>
      <c r="H100" s="12"/>
      <c r="I100" s="12"/>
      <c r="J100" s="12"/>
      <c r="K100" s="10"/>
      <c r="L100" s="10"/>
      <c r="M100" s="10"/>
      <c r="N100" s="9">
        <v>50</v>
      </c>
    </row>
    <row r="101" spans="1:14" ht="15.75" customHeight="1" x14ac:dyDescent="0.2">
      <c r="A101" s="13">
        <v>43979</v>
      </c>
      <c r="B101" s="9" t="s">
        <v>14</v>
      </c>
      <c r="C101" s="10" t="s">
        <v>64</v>
      </c>
      <c r="D101" s="10" t="s">
        <v>16</v>
      </c>
      <c r="E101" s="10" t="s">
        <v>22</v>
      </c>
      <c r="F101" s="10" t="s">
        <v>18</v>
      </c>
      <c r="G101" s="11">
        <v>0</v>
      </c>
      <c r="H101" s="12"/>
      <c r="I101" s="12"/>
      <c r="J101" s="12"/>
      <c r="K101" s="10"/>
      <c r="L101" s="10"/>
      <c r="M101" s="10"/>
      <c r="N101" s="9">
        <v>50</v>
      </c>
    </row>
    <row r="102" spans="1:14" ht="15.75" customHeight="1" x14ac:dyDescent="0.2">
      <c r="A102" s="13">
        <v>43979</v>
      </c>
      <c r="B102" s="9" t="s">
        <v>14</v>
      </c>
      <c r="C102" s="10" t="s">
        <v>65</v>
      </c>
      <c r="D102" s="10" t="s">
        <v>16</v>
      </c>
      <c r="E102" s="10" t="s">
        <v>22</v>
      </c>
      <c r="F102" s="10" t="s">
        <v>18</v>
      </c>
      <c r="G102" s="11">
        <v>0</v>
      </c>
      <c r="H102" s="12"/>
      <c r="I102" s="12"/>
      <c r="J102" s="12"/>
      <c r="K102" s="10"/>
      <c r="L102" s="10"/>
      <c r="M102" s="10"/>
      <c r="N102" s="9">
        <v>60</v>
      </c>
    </row>
    <row r="103" spans="1:14" ht="15.75" customHeight="1" x14ac:dyDescent="0.2">
      <c r="A103" s="13">
        <v>43979</v>
      </c>
      <c r="B103" s="9" t="s">
        <v>14</v>
      </c>
      <c r="C103" s="10" t="s">
        <v>65</v>
      </c>
      <c r="D103" s="10" t="s">
        <v>19</v>
      </c>
      <c r="E103" s="10" t="s">
        <v>22</v>
      </c>
      <c r="F103" s="10" t="s">
        <v>18</v>
      </c>
      <c r="G103" s="11">
        <v>1</v>
      </c>
      <c r="H103" s="12"/>
      <c r="I103" s="12"/>
      <c r="J103" s="12"/>
      <c r="K103" s="10"/>
      <c r="L103" s="10"/>
      <c r="M103" s="10"/>
      <c r="N103" s="9">
        <v>60</v>
      </c>
    </row>
    <row r="104" spans="1:14" ht="15.75" customHeight="1" x14ac:dyDescent="0.2">
      <c r="A104" s="13">
        <v>43979</v>
      </c>
      <c r="B104" s="9" t="s">
        <v>14</v>
      </c>
      <c r="C104" s="10" t="s">
        <v>66</v>
      </c>
      <c r="D104" s="10" t="s">
        <v>16</v>
      </c>
      <c r="E104" s="10" t="s">
        <v>17</v>
      </c>
      <c r="F104" s="10" t="s">
        <v>18</v>
      </c>
      <c r="G104" s="11">
        <v>0</v>
      </c>
      <c r="H104" s="12"/>
      <c r="I104" s="12"/>
      <c r="J104" s="12"/>
      <c r="K104" s="10"/>
      <c r="L104" s="10"/>
      <c r="M104" s="10"/>
      <c r="N104" s="9">
        <v>50</v>
      </c>
    </row>
    <row r="105" spans="1:14" ht="15.75" customHeight="1" x14ac:dyDescent="0.2">
      <c r="A105" s="13">
        <v>43979</v>
      </c>
      <c r="B105" s="9" t="s">
        <v>14</v>
      </c>
      <c r="C105" s="10" t="s">
        <v>66</v>
      </c>
      <c r="D105" s="10" t="s">
        <v>19</v>
      </c>
      <c r="E105" s="10" t="s">
        <v>17</v>
      </c>
      <c r="F105" s="10" t="s">
        <v>18</v>
      </c>
      <c r="G105" s="11">
        <v>7</v>
      </c>
      <c r="H105" s="12"/>
      <c r="I105" s="12"/>
      <c r="J105" s="12"/>
      <c r="K105" s="10"/>
      <c r="L105" s="10"/>
      <c r="M105" s="10"/>
      <c r="N105" s="9">
        <v>50</v>
      </c>
    </row>
    <row r="106" spans="1:14" ht="15.75" customHeight="1" x14ac:dyDescent="0.2">
      <c r="A106" s="13">
        <v>43979</v>
      </c>
      <c r="B106" s="9" t="s">
        <v>14</v>
      </c>
      <c r="C106" s="10" t="s">
        <v>67</v>
      </c>
      <c r="D106" s="10" t="s">
        <v>26</v>
      </c>
      <c r="E106" s="10" t="s">
        <v>17</v>
      </c>
      <c r="F106" s="10" t="s">
        <v>18</v>
      </c>
      <c r="G106" s="11">
        <v>7</v>
      </c>
      <c r="H106" s="12"/>
      <c r="I106" s="12"/>
      <c r="J106" s="12"/>
      <c r="K106" s="10"/>
      <c r="L106" s="10"/>
      <c r="M106" s="10"/>
      <c r="N106" s="9">
        <v>60</v>
      </c>
    </row>
    <row r="107" spans="1:14" ht="15.75" customHeight="1" x14ac:dyDescent="0.2">
      <c r="A107" s="13">
        <v>43979</v>
      </c>
      <c r="B107" s="9" t="s">
        <v>14</v>
      </c>
      <c r="C107" s="10" t="s">
        <v>67</v>
      </c>
      <c r="D107" s="10" t="s">
        <v>27</v>
      </c>
      <c r="E107" s="10" t="s">
        <v>17</v>
      </c>
      <c r="F107" s="10" t="s">
        <v>20</v>
      </c>
      <c r="G107" s="11">
        <v>0</v>
      </c>
      <c r="H107" s="12"/>
      <c r="I107" s="12"/>
      <c r="J107" s="12"/>
      <c r="K107" s="10"/>
      <c r="L107" s="10"/>
      <c r="M107" s="10"/>
      <c r="N107" s="9">
        <v>60</v>
      </c>
    </row>
    <row r="108" spans="1:14" ht="15.75" customHeight="1" x14ac:dyDescent="0.2">
      <c r="A108" s="13">
        <v>43979</v>
      </c>
      <c r="B108" s="9" t="s">
        <v>14</v>
      </c>
      <c r="C108" s="10" t="s">
        <v>67</v>
      </c>
      <c r="D108" s="10" t="s">
        <v>28</v>
      </c>
      <c r="E108" s="10" t="s">
        <v>17</v>
      </c>
      <c r="F108" s="10" t="s">
        <v>18</v>
      </c>
      <c r="G108" s="11">
        <v>0</v>
      </c>
      <c r="H108" s="12"/>
      <c r="I108" s="12"/>
      <c r="J108" s="12"/>
      <c r="K108" s="10"/>
      <c r="L108" s="10"/>
      <c r="M108" s="10"/>
      <c r="N108" s="9">
        <v>60</v>
      </c>
    </row>
    <row r="109" spans="1:14" ht="15.75" customHeight="1" x14ac:dyDescent="0.2">
      <c r="A109" s="13">
        <v>43979</v>
      </c>
      <c r="B109" s="9" t="s">
        <v>14</v>
      </c>
      <c r="C109" s="10" t="s">
        <v>68</v>
      </c>
      <c r="D109" s="10" t="s">
        <v>26</v>
      </c>
      <c r="E109" s="10" t="s">
        <v>22</v>
      </c>
      <c r="F109" s="10" t="s">
        <v>18</v>
      </c>
      <c r="G109" s="11">
        <v>9</v>
      </c>
      <c r="H109" s="12"/>
      <c r="I109" s="12"/>
      <c r="J109" s="12"/>
      <c r="K109" s="10"/>
      <c r="L109" s="10"/>
      <c r="M109" s="10"/>
      <c r="N109" s="9">
        <v>60</v>
      </c>
    </row>
    <row r="110" spans="1:14" ht="15.75" customHeight="1" x14ac:dyDescent="0.2">
      <c r="A110" s="13">
        <v>43979</v>
      </c>
      <c r="B110" s="9" t="s">
        <v>14</v>
      </c>
      <c r="C110" s="10" t="s">
        <v>68</v>
      </c>
      <c r="D110" s="10" t="s">
        <v>27</v>
      </c>
      <c r="E110" s="10" t="s">
        <v>22</v>
      </c>
      <c r="F110" s="10" t="s">
        <v>20</v>
      </c>
      <c r="G110" s="11">
        <v>0</v>
      </c>
      <c r="H110" s="12"/>
      <c r="I110" s="12"/>
      <c r="J110" s="12"/>
      <c r="K110" s="10"/>
      <c r="L110" s="10"/>
      <c r="M110" s="10"/>
      <c r="N110" s="9">
        <v>60</v>
      </c>
    </row>
    <row r="111" spans="1:14" ht="15.75" customHeight="1" x14ac:dyDescent="0.2">
      <c r="A111" s="13">
        <v>43979</v>
      </c>
      <c r="B111" s="9" t="s">
        <v>14</v>
      </c>
      <c r="C111" s="10" t="s">
        <v>68</v>
      </c>
      <c r="D111" s="10" t="s">
        <v>28</v>
      </c>
      <c r="E111" s="10" t="s">
        <v>22</v>
      </c>
      <c r="F111" s="10" t="s">
        <v>18</v>
      </c>
      <c r="G111" s="11">
        <v>1</v>
      </c>
      <c r="H111" s="12"/>
      <c r="I111" s="12"/>
      <c r="J111" s="12"/>
      <c r="K111" s="10"/>
      <c r="L111" s="10"/>
      <c r="M111" s="10"/>
      <c r="N111" s="9">
        <v>60</v>
      </c>
    </row>
    <row r="112" spans="1:14" ht="15.75" customHeight="1" x14ac:dyDescent="0.2">
      <c r="A112" s="13">
        <v>43979</v>
      </c>
      <c r="B112" s="9" t="s">
        <v>14</v>
      </c>
      <c r="C112" s="10" t="s">
        <v>69</v>
      </c>
      <c r="D112" s="10" t="s">
        <v>26</v>
      </c>
      <c r="E112" s="10" t="s">
        <v>22</v>
      </c>
      <c r="F112" s="10" t="s">
        <v>18</v>
      </c>
      <c r="G112" s="11">
        <v>18</v>
      </c>
      <c r="H112" s="12"/>
      <c r="I112" s="12"/>
      <c r="J112" s="12"/>
      <c r="K112" s="10"/>
      <c r="L112" s="10"/>
      <c r="M112" s="10"/>
      <c r="N112" s="9">
        <v>60</v>
      </c>
    </row>
    <row r="113" spans="1:14" ht="15.75" customHeight="1" x14ac:dyDescent="0.2">
      <c r="A113" s="13">
        <v>43979</v>
      </c>
      <c r="B113" s="9" t="s">
        <v>14</v>
      </c>
      <c r="C113" s="10" t="s">
        <v>69</v>
      </c>
      <c r="D113" s="10" t="s">
        <v>27</v>
      </c>
      <c r="E113" s="10" t="s">
        <v>22</v>
      </c>
      <c r="F113" s="10" t="s">
        <v>18</v>
      </c>
      <c r="G113" s="11">
        <v>0</v>
      </c>
      <c r="H113" s="12"/>
      <c r="I113" s="12"/>
      <c r="J113" s="12"/>
      <c r="K113" s="10"/>
      <c r="L113" s="10"/>
      <c r="M113" s="10"/>
      <c r="N113" s="9">
        <v>60</v>
      </c>
    </row>
    <row r="114" spans="1:14" ht="15.75" customHeight="1" x14ac:dyDescent="0.2">
      <c r="A114" s="13">
        <v>43979</v>
      </c>
      <c r="B114" s="9" t="s">
        <v>14</v>
      </c>
      <c r="C114" s="10" t="s">
        <v>69</v>
      </c>
      <c r="D114" s="10" t="s">
        <v>28</v>
      </c>
      <c r="E114" s="10" t="s">
        <v>22</v>
      </c>
      <c r="F114" s="10" t="s">
        <v>18</v>
      </c>
      <c r="G114" s="11">
        <v>3</v>
      </c>
      <c r="H114" s="12"/>
      <c r="I114" s="12"/>
      <c r="J114" s="12"/>
      <c r="K114" s="10"/>
      <c r="L114" s="10"/>
      <c r="M114" s="10"/>
      <c r="N114" s="9">
        <v>60</v>
      </c>
    </row>
    <row r="115" spans="1:14" ht="15.75" customHeight="1" x14ac:dyDescent="0.2">
      <c r="A115" s="13">
        <v>43979</v>
      </c>
      <c r="B115" s="9" t="s">
        <v>14</v>
      </c>
      <c r="C115" s="10" t="s">
        <v>70</v>
      </c>
      <c r="D115" s="10" t="s">
        <v>26</v>
      </c>
      <c r="E115" s="10" t="s">
        <v>17</v>
      </c>
      <c r="F115" s="10" t="s">
        <v>18</v>
      </c>
      <c r="G115" s="11">
        <v>14</v>
      </c>
      <c r="H115" s="12"/>
      <c r="I115" s="12"/>
      <c r="J115" s="12"/>
      <c r="K115" s="10"/>
      <c r="L115" s="10"/>
      <c r="M115" s="10"/>
      <c r="N115" s="9">
        <v>60</v>
      </c>
    </row>
    <row r="116" spans="1:14" ht="15.75" customHeight="1" x14ac:dyDescent="0.2">
      <c r="A116" s="13">
        <v>43979</v>
      </c>
      <c r="B116" s="9" t="s">
        <v>14</v>
      </c>
      <c r="C116" s="10" t="s">
        <v>70</v>
      </c>
      <c r="D116" s="10" t="s">
        <v>27</v>
      </c>
      <c r="E116" s="10" t="s">
        <v>17</v>
      </c>
      <c r="F116" s="10" t="s">
        <v>18</v>
      </c>
      <c r="G116" s="11">
        <v>0</v>
      </c>
      <c r="H116" s="12"/>
      <c r="I116" s="12"/>
      <c r="J116" s="12"/>
      <c r="K116" s="10"/>
      <c r="L116" s="10"/>
      <c r="M116" s="10"/>
      <c r="N116" s="9">
        <v>60</v>
      </c>
    </row>
    <row r="117" spans="1:14" ht="15.75" customHeight="1" x14ac:dyDescent="0.2">
      <c r="A117" s="13">
        <v>43979</v>
      </c>
      <c r="B117" s="9" t="s">
        <v>14</v>
      </c>
      <c r="C117" s="10" t="s">
        <v>70</v>
      </c>
      <c r="D117" s="10" t="s">
        <v>28</v>
      </c>
      <c r="E117" s="10" t="s">
        <v>17</v>
      </c>
      <c r="F117" s="10" t="s">
        <v>18</v>
      </c>
      <c r="G117" s="11">
        <v>7</v>
      </c>
      <c r="H117" s="12"/>
      <c r="I117" s="12"/>
      <c r="J117" s="12"/>
      <c r="K117" s="10"/>
      <c r="L117" s="10"/>
      <c r="M117" s="10"/>
      <c r="N117" s="9">
        <v>60</v>
      </c>
    </row>
    <row r="118" spans="1:14" ht="15.75" customHeight="1" x14ac:dyDescent="0.2">
      <c r="A118" s="13">
        <v>43979</v>
      </c>
      <c r="B118" s="9" t="s">
        <v>14</v>
      </c>
      <c r="C118" s="10" t="s">
        <v>71</v>
      </c>
      <c r="D118" s="10" t="s">
        <v>33</v>
      </c>
      <c r="E118" s="10" t="s">
        <v>17</v>
      </c>
      <c r="F118" s="10" t="s">
        <v>20</v>
      </c>
      <c r="G118" s="11">
        <v>0</v>
      </c>
      <c r="H118" s="12"/>
      <c r="I118" s="12"/>
      <c r="J118" s="12"/>
      <c r="K118" s="10"/>
      <c r="L118" s="10"/>
      <c r="M118" s="10"/>
      <c r="N118" s="9">
        <v>10</v>
      </c>
    </row>
    <row r="119" spans="1:14" ht="15.75" customHeight="1" x14ac:dyDescent="0.2">
      <c r="A119" s="13">
        <v>43979</v>
      </c>
      <c r="B119" s="9" t="s">
        <v>14</v>
      </c>
      <c r="C119" s="10" t="s">
        <v>71</v>
      </c>
      <c r="D119" s="10" t="s">
        <v>35</v>
      </c>
      <c r="E119" s="10" t="s">
        <v>17</v>
      </c>
      <c r="F119" s="10" t="s">
        <v>18</v>
      </c>
      <c r="G119" s="11">
        <v>0</v>
      </c>
      <c r="H119" s="12"/>
      <c r="I119" s="12"/>
      <c r="J119" s="12"/>
      <c r="K119" s="10"/>
      <c r="L119" s="10"/>
      <c r="M119" s="10"/>
      <c r="N119" s="9">
        <v>10</v>
      </c>
    </row>
    <row r="120" spans="1:14" ht="15.75" customHeight="1" x14ac:dyDescent="0.2">
      <c r="A120" s="13">
        <v>43979</v>
      </c>
      <c r="B120" s="9" t="s">
        <v>14</v>
      </c>
      <c r="C120" s="10" t="s">
        <v>71</v>
      </c>
      <c r="D120" s="10" t="s">
        <v>34</v>
      </c>
      <c r="E120" s="10" t="s">
        <v>17</v>
      </c>
      <c r="F120" s="10" t="s">
        <v>18</v>
      </c>
      <c r="G120" s="11">
        <v>1</v>
      </c>
      <c r="H120" s="12"/>
      <c r="I120" s="12"/>
      <c r="J120" s="12"/>
      <c r="K120" s="10"/>
      <c r="L120" s="10"/>
      <c r="M120" s="10"/>
      <c r="N120" s="9">
        <v>10</v>
      </c>
    </row>
    <row r="121" spans="1:14" ht="15.75" customHeight="1" x14ac:dyDescent="0.2">
      <c r="A121" s="13">
        <v>43979</v>
      </c>
      <c r="B121" s="9" t="s">
        <v>14</v>
      </c>
      <c r="C121" s="10" t="s">
        <v>72</v>
      </c>
      <c r="D121" s="10" t="s">
        <v>33</v>
      </c>
      <c r="E121" s="10" t="s">
        <v>22</v>
      </c>
      <c r="F121" s="10" t="s">
        <v>20</v>
      </c>
      <c r="G121" s="11">
        <v>1</v>
      </c>
      <c r="H121" s="12"/>
      <c r="I121" s="12"/>
      <c r="J121" s="12"/>
      <c r="K121" s="10"/>
      <c r="L121" s="10"/>
      <c r="M121" s="10"/>
      <c r="N121" s="9">
        <v>5</v>
      </c>
    </row>
    <row r="122" spans="1:14" ht="15.75" customHeight="1" x14ac:dyDescent="0.2">
      <c r="A122" s="13">
        <v>43979</v>
      </c>
      <c r="B122" s="9" t="s">
        <v>14</v>
      </c>
      <c r="C122" s="10" t="s">
        <v>72</v>
      </c>
      <c r="D122" s="10" t="s">
        <v>35</v>
      </c>
      <c r="E122" s="10" t="s">
        <v>22</v>
      </c>
      <c r="F122" s="10" t="s">
        <v>18</v>
      </c>
      <c r="G122" s="11">
        <v>0</v>
      </c>
      <c r="H122" s="12"/>
      <c r="I122" s="12"/>
      <c r="J122" s="12"/>
      <c r="K122" s="10"/>
      <c r="L122" s="10"/>
      <c r="M122" s="10"/>
      <c r="N122" s="9">
        <v>5</v>
      </c>
    </row>
    <row r="123" spans="1:14" ht="15.75" customHeight="1" x14ac:dyDescent="0.2">
      <c r="A123" s="13">
        <v>43979</v>
      </c>
      <c r="B123" s="9" t="s">
        <v>14</v>
      </c>
      <c r="C123" s="10" t="s">
        <v>72</v>
      </c>
      <c r="D123" s="10" t="s">
        <v>34</v>
      </c>
      <c r="E123" s="10" t="s">
        <v>22</v>
      </c>
      <c r="F123" s="10" t="s">
        <v>18</v>
      </c>
      <c r="G123" s="11">
        <v>0</v>
      </c>
      <c r="H123" s="12"/>
      <c r="I123" s="12"/>
      <c r="J123" s="12"/>
      <c r="K123" s="10"/>
      <c r="L123" s="10"/>
      <c r="M123" s="10"/>
      <c r="N123" s="9">
        <v>5</v>
      </c>
    </row>
    <row r="124" spans="1:14" ht="15.75" customHeight="1" x14ac:dyDescent="0.2">
      <c r="A124" s="13">
        <v>43979</v>
      </c>
      <c r="B124" s="9" t="s">
        <v>14</v>
      </c>
      <c r="C124" s="10" t="s">
        <v>73</v>
      </c>
      <c r="D124" s="10" t="s">
        <v>35</v>
      </c>
      <c r="E124" s="10" t="s">
        <v>22</v>
      </c>
      <c r="F124" s="10" t="s">
        <v>18</v>
      </c>
      <c r="G124" s="11">
        <v>0</v>
      </c>
      <c r="H124" s="12"/>
      <c r="I124" s="12"/>
      <c r="J124" s="12"/>
      <c r="K124" s="10"/>
      <c r="L124" s="10"/>
      <c r="M124" s="10"/>
      <c r="N124" s="9">
        <v>5</v>
      </c>
    </row>
    <row r="125" spans="1:14" ht="15.75" customHeight="1" x14ac:dyDescent="0.2">
      <c r="A125" s="13">
        <v>43979</v>
      </c>
      <c r="B125" s="9" t="s">
        <v>14</v>
      </c>
      <c r="C125" s="10" t="s">
        <v>73</v>
      </c>
      <c r="D125" s="9" t="s">
        <v>33</v>
      </c>
      <c r="E125" s="10" t="s">
        <v>22</v>
      </c>
      <c r="F125" s="10" t="s">
        <v>18</v>
      </c>
      <c r="G125" s="11">
        <v>4</v>
      </c>
      <c r="H125" s="12"/>
      <c r="I125" s="12"/>
      <c r="J125" s="12"/>
      <c r="K125" s="10"/>
      <c r="L125" s="10"/>
      <c r="M125" s="10"/>
      <c r="N125" s="9">
        <v>5</v>
      </c>
    </row>
    <row r="126" spans="1:14" ht="15.75" customHeight="1" x14ac:dyDescent="0.2">
      <c r="A126" s="13">
        <v>43979</v>
      </c>
      <c r="B126" s="9" t="s">
        <v>14</v>
      </c>
      <c r="C126" s="10" t="s">
        <v>73</v>
      </c>
      <c r="D126" s="10" t="s">
        <v>34</v>
      </c>
      <c r="E126" s="10" t="s">
        <v>22</v>
      </c>
      <c r="F126" s="10" t="s">
        <v>18</v>
      </c>
      <c r="G126" s="11">
        <v>0</v>
      </c>
      <c r="H126" s="12"/>
      <c r="I126" s="12"/>
      <c r="J126" s="12"/>
      <c r="K126" s="10"/>
      <c r="L126" s="10"/>
      <c r="M126" s="10"/>
      <c r="N126" s="9">
        <v>5</v>
      </c>
    </row>
    <row r="127" spans="1:14" ht="15.75" customHeight="1" x14ac:dyDescent="0.2">
      <c r="A127" s="13">
        <v>43979</v>
      </c>
      <c r="B127" s="9" t="s">
        <v>14</v>
      </c>
      <c r="C127" s="10" t="s">
        <v>74</v>
      </c>
      <c r="D127" s="10" t="s">
        <v>33</v>
      </c>
      <c r="E127" s="10" t="s">
        <v>17</v>
      </c>
      <c r="F127" s="10" t="s">
        <v>18</v>
      </c>
      <c r="G127" s="11">
        <v>8</v>
      </c>
      <c r="H127" s="12"/>
      <c r="I127" s="12"/>
      <c r="J127" s="12"/>
      <c r="K127" s="10"/>
      <c r="L127" s="10"/>
      <c r="M127" s="10"/>
      <c r="N127" s="9">
        <v>5</v>
      </c>
    </row>
    <row r="128" spans="1:14" ht="15.75" customHeight="1" x14ac:dyDescent="0.2">
      <c r="A128" s="13">
        <v>43979</v>
      </c>
      <c r="B128" s="9" t="s">
        <v>14</v>
      </c>
      <c r="C128" s="10" t="s">
        <v>74</v>
      </c>
      <c r="D128" s="10" t="s">
        <v>35</v>
      </c>
      <c r="E128" s="10" t="s">
        <v>17</v>
      </c>
      <c r="F128" s="10" t="s">
        <v>18</v>
      </c>
      <c r="G128" s="11">
        <v>0</v>
      </c>
      <c r="H128" s="12"/>
      <c r="I128" s="12"/>
      <c r="J128" s="12"/>
      <c r="K128" s="10"/>
      <c r="L128" s="10"/>
      <c r="M128" s="10"/>
      <c r="N128" s="9">
        <v>5</v>
      </c>
    </row>
    <row r="129" spans="1:14" ht="15.75" customHeight="1" x14ac:dyDescent="0.2">
      <c r="A129" s="13">
        <v>43979</v>
      </c>
      <c r="B129" s="9" t="s">
        <v>14</v>
      </c>
      <c r="C129" s="10" t="s">
        <v>74</v>
      </c>
      <c r="D129" s="10" t="s">
        <v>34</v>
      </c>
      <c r="E129" s="10" t="s">
        <v>17</v>
      </c>
      <c r="F129" s="10" t="s">
        <v>18</v>
      </c>
      <c r="G129" s="11">
        <v>0</v>
      </c>
      <c r="H129" s="12"/>
      <c r="I129" s="12"/>
      <c r="J129" s="12"/>
      <c r="K129" s="10"/>
      <c r="L129" s="10"/>
      <c r="M129" s="10"/>
      <c r="N129" s="9">
        <v>5</v>
      </c>
    </row>
    <row r="130" spans="1:14" ht="15.75" customHeight="1" x14ac:dyDescent="0.2">
      <c r="A130" s="13">
        <v>43979</v>
      </c>
      <c r="B130" s="9" t="s">
        <v>14</v>
      </c>
      <c r="C130" s="10" t="s">
        <v>75</v>
      </c>
      <c r="D130" s="10" t="s">
        <v>16</v>
      </c>
      <c r="E130" s="10" t="s">
        <v>17</v>
      </c>
      <c r="F130" s="10" t="s">
        <v>18</v>
      </c>
      <c r="G130" s="11">
        <v>0</v>
      </c>
      <c r="H130" s="12"/>
      <c r="I130" s="12"/>
      <c r="J130" s="12"/>
      <c r="K130" s="10"/>
      <c r="L130" s="10"/>
      <c r="M130" s="10"/>
      <c r="N130" s="9">
        <v>60</v>
      </c>
    </row>
    <row r="131" spans="1:14" ht="15.75" customHeight="1" x14ac:dyDescent="0.2">
      <c r="A131" s="13">
        <v>43979</v>
      </c>
      <c r="B131" s="9" t="s">
        <v>14</v>
      </c>
      <c r="C131" s="10" t="s">
        <v>75</v>
      </c>
      <c r="D131" s="10" t="s">
        <v>19</v>
      </c>
      <c r="E131" s="10" t="s">
        <v>17</v>
      </c>
      <c r="F131" s="10" t="s">
        <v>20</v>
      </c>
      <c r="G131" s="11">
        <v>5</v>
      </c>
      <c r="H131" s="12"/>
      <c r="I131" s="12"/>
      <c r="J131" s="12"/>
      <c r="K131" s="10"/>
      <c r="L131" s="10"/>
      <c r="M131" s="10"/>
      <c r="N131" s="9">
        <v>60</v>
      </c>
    </row>
    <row r="132" spans="1:14" ht="15.75" customHeight="1" x14ac:dyDescent="0.2">
      <c r="A132" s="13">
        <v>43979</v>
      </c>
      <c r="B132" s="9" t="s">
        <v>14</v>
      </c>
      <c r="C132" s="10" t="s">
        <v>76</v>
      </c>
      <c r="D132" s="10" t="s">
        <v>16</v>
      </c>
      <c r="E132" s="10" t="s">
        <v>22</v>
      </c>
      <c r="F132" s="10" t="s">
        <v>18</v>
      </c>
      <c r="G132" s="11">
        <v>0</v>
      </c>
      <c r="H132" s="12"/>
      <c r="I132" s="12"/>
      <c r="J132" s="12"/>
      <c r="K132" s="10"/>
      <c r="L132" s="10"/>
      <c r="M132" s="10"/>
      <c r="N132" s="9">
        <v>10</v>
      </c>
    </row>
    <row r="133" spans="1:14" ht="15.75" customHeight="1" x14ac:dyDescent="0.2">
      <c r="A133" s="13">
        <v>43979</v>
      </c>
      <c r="B133" s="9" t="s">
        <v>14</v>
      </c>
      <c r="C133" s="10" t="s">
        <v>76</v>
      </c>
      <c r="D133" s="10" t="s">
        <v>19</v>
      </c>
      <c r="E133" s="10" t="s">
        <v>22</v>
      </c>
      <c r="F133" s="10" t="s">
        <v>20</v>
      </c>
      <c r="G133" s="11">
        <v>8</v>
      </c>
      <c r="H133" s="12"/>
      <c r="I133" s="12"/>
      <c r="J133" s="12"/>
      <c r="K133" s="10"/>
      <c r="L133" s="10"/>
      <c r="M133" s="10"/>
      <c r="N133" s="9">
        <v>10</v>
      </c>
    </row>
    <row r="134" spans="1:14" ht="15.75" customHeight="1" x14ac:dyDescent="0.2">
      <c r="A134" s="13">
        <v>43979</v>
      </c>
      <c r="B134" s="9" t="s">
        <v>14</v>
      </c>
      <c r="C134" s="10" t="s">
        <v>77</v>
      </c>
      <c r="D134" s="10" t="s">
        <v>16</v>
      </c>
      <c r="E134" s="10" t="s">
        <v>22</v>
      </c>
      <c r="F134" s="10" t="s">
        <v>18</v>
      </c>
      <c r="G134" s="11">
        <v>0</v>
      </c>
      <c r="H134" s="12"/>
      <c r="I134" s="12"/>
      <c r="J134" s="12"/>
      <c r="K134" s="10"/>
      <c r="L134" s="10"/>
      <c r="M134" s="10"/>
      <c r="N134" s="9">
        <v>50</v>
      </c>
    </row>
    <row r="135" spans="1:14" ht="15.75" customHeight="1" x14ac:dyDescent="0.2">
      <c r="A135" s="13">
        <v>43979</v>
      </c>
      <c r="B135" s="9" t="s">
        <v>14</v>
      </c>
      <c r="C135" s="10" t="s">
        <v>77</v>
      </c>
      <c r="D135" s="10" t="s">
        <v>19</v>
      </c>
      <c r="E135" s="10" t="s">
        <v>22</v>
      </c>
      <c r="F135" s="10" t="s">
        <v>18</v>
      </c>
      <c r="G135" s="11">
        <v>3</v>
      </c>
      <c r="H135" s="12"/>
      <c r="I135" s="12"/>
      <c r="J135" s="12"/>
      <c r="K135" s="10"/>
      <c r="L135" s="10"/>
      <c r="M135" s="10"/>
      <c r="N135" s="9">
        <v>50</v>
      </c>
    </row>
    <row r="136" spans="1:14" ht="15.75" customHeight="1" x14ac:dyDescent="0.2">
      <c r="A136" s="13">
        <v>43979</v>
      </c>
      <c r="B136" s="9" t="s">
        <v>14</v>
      </c>
      <c r="C136" s="10" t="s">
        <v>78</v>
      </c>
      <c r="D136" s="10" t="s">
        <v>16</v>
      </c>
      <c r="E136" s="10" t="s">
        <v>17</v>
      </c>
      <c r="F136" s="10" t="s">
        <v>18</v>
      </c>
      <c r="G136" s="11">
        <v>0</v>
      </c>
      <c r="H136" s="12"/>
      <c r="I136" s="12"/>
      <c r="J136" s="12"/>
      <c r="K136" s="10"/>
      <c r="L136" s="10"/>
      <c r="M136" s="10"/>
      <c r="N136" s="9">
        <v>10</v>
      </c>
    </row>
    <row r="137" spans="1:14" ht="15.75" customHeight="1" x14ac:dyDescent="0.2">
      <c r="A137" s="13">
        <v>43979</v>
      </c>
      <c r="B137" s="9" t="s">
        <v>14</v>
      </c>
      <c r="C137" s="10" t="s">
        <v>78</v>
      </c>
      <c r="D137" s="10" t="s">
        <v>19</v>
      </c>
      <c r="E137" s="10" t="s">
        <v>17</v>
      </c>
      <c r="F137" s="10" t="s">
        <v>18</v>
      </c>
      <c r="G137" s="11">
        <v>10</v>
      </c>
      <c r="H137" s="12"/>
      <c r="I137" s="12"/>
      <c r="J137" s="12"/>
      <c r="K137" s="10"/>
      <c r="L137" s="10"/>
      <c r="M137" s="10"/>
      <c r="N137" s="9">
        <v>10</v>
      </c>
    </row>
    <row r="138" spans="1:14" ht="15.75" customHeight="1" x14ac:dyDescent="0.2">
      <c r="A138" s="13">
        <v>43979</v>
      </c>
      <c r="B138" s="9" t="s">
        <v>14</v>
      </c>
      <c r="C138" s="10" t="s">
        <v>79</v>
      </c>
      <c r="D138" s="10" t="s">
        <v>26</v>
      </c>
      <c r="E138" s="10" t="s">
        <v>17</v>
      </c>
      <c r="F138" s="10" t="s">
        <v>18</v>
      </c>
      <c r="G138" s="11">
        <v>11</v>
      </c>
      <c r="H138" s="12"/>
      <c r="I138" s="12"/>
      <c r="J138" s="12"/>
      <c r="K138" s="10"/>
      <c r="L138" s="10"/>
      <c r="M138" s="10"/>
      <c r="N138" s="9">
        <v>5</v>
      </c>
    </row>
    <row r="139" spans="1:14" ht="15.75" customHeight="1" x14ac:dyDescent="0.2">
      <c r="A139" s="13">
        <v>43979</v>
      </c>
      <c r="B139" s="9" t="s">
        <v>14</v>
      </c>
      <c r="C139" s="10" t="s">
        <v>79</v>
      </c>
      <c r="D139" s="10" t="s">
        <v>27</v>
      </c>
      <c r="E139" s="10" t="s">
        <v>17</v>
      </c>
      <c r="F139" s="10" t="s">
        <v>20</v>
      </c>
      <c r="G139" s="11">
        <v>0</v>
      </c>
      <c r="H139" s="12"/>
      <c r="I139" s="12"/>
      <c r="J139" s="12"/>
      <c r="K139" s="10"/>
      <c r="L139" s="10"/>
      <c r="M139" s="10"/>
      <c r="N139" s="9">
        <v>5</v>
      </c>
    </row>
    <row r="140" spans="1:14" ht="15.75" customHeight="1" x14ac:dyDescent="0.2">
      <c r="A140" s="13">
        <v>43979</v>
      </c>
      <c r="B140" s="9" t="s">
        <v>14</v>
      </c>
      <c r="C140" s="10" t="s">
        <v>79</v>
      </c>
      <c r="D140" s="10" t="s">
        <v>28</v>
      </c>
      <c r="E140" s="10" t="s">
        <v>17</v>
      </c>
      <c r="F140" s="10" t="s">
        <v>18</v>
      </c>
      <c r="G140" s="11">
        <v>3</v>
      </c>
      <c r="H140" s="12"/>
      <c r="I140" s="12"/>
      <c r="J140" s="12"/>
      <c r="K140" s="10"/>
      <c r="L140" s="10"/>
      <c r="M140" s="10"/>
      <c r="N140" s="9">
        <v>5</v>
      </c>
    </row>
    <row r="141" spans="1:14" ht="15.75" customHeight="1" x14ac:dyDescent="0.2">
      <c r="A141" s="13">
        <v>43979</v>
      </c>
      <c r="B141" s="9" t="s">
        <v>14</v>
      </c>
      <c r="C141" s="10" t="s">
        <v>80</v>
      </c>
      <c r="D141" s="10" t="s">
        <v>26</v>
      </c>
      <c r="E141" s="10" t="s">
        <v>22</v>
      </c>
      <c r="F141" s="10" t="s">
        <v>18</v>
      </c>
      <c r="G141" s="11">
        <v>18</v>
      </c>
      <c r="H141" s="12"/>
      <c r="I141" s="12"/>
      <c r="J141" s="12"/>
      <c r="K141" s="10"/>
      <c r="L141" s="10"/>
      <c r="M141" s="10"/>
      <c r="N141" s="9">
        <v>5</v>
      </c>
    </row>
    <row r="142" spans="1:14" ht="15.75" customHeight="1" x14ac:dyDescent="0.2">
      <c r="A142" s="13">
        <v>43979</v>
      </c>
      <c r="B142" s="9" t="s">
        <v>14</v>
      </c>
      <c r="C142" s="10" t="s">
        <v>80</v>
      </c>
      <c r="D142" s="10" t="s">
        <v>27</v>
      </c>
      <c r="E142" s="10" t="s">
        <v>22</v>
      </c>
      <c r="F142" s="10" t="s">
        <v>20</v>
      </c>
      <c r="G142" s="11">
        <v>0</v>
      </c>
      <c r="H142" s="12"/>
      <c r="I142" s="12"/>
      <c r="J142" s="12"/>
      <c r="K142" s="10"/>
      <c r="L142" s="10"/>
      <c r="M142" s="10"/>
      <c r="N142" s="9">
        <v>5</v>
      </c>
    </row>
    <row r="143" spans="1:14" ht="15.75" customHeight="1" x14ac:dyDescent="0.2">
      <c r="A143" s="13">
        <v>43979</v>
      </c>
      <c r="B143" s="9" t="s">
        <v>14</v>
      </c>
      <c r="C143" s="10" t="s">
        <v>80</v>
      </c>
      <c r="D143" s="10" t="s">
        <v>28</v>
      </c>
      <c r="E143" s="10" t="s">
        <v>22</v>
      </c>
      <c r="F143" s="10" t="s">
        <v>18</v>
      </c>
      <c r="G143" s="11">
        <v>8</v>
      </c>
      <c r="H143" s="12"/>
      <c r="I143" s="12"/>
      <c r="J143" s="12"/>
      <c r="K143" s="10"/>
      <c r="L143" s="10"/>
      <c r="M143" s="10"/>
      <c r="N143" s="9">
        <v>5</v>
      </c>
    </row>
    <row r="144" spans="1:14" ht="15.75" customHeight="1" x14ac:dyDescent="0.2">
      <c r="A144" s="13">
        <v>43979</v>
      </c>
      <c r="B144" s="9" t="s">
        <v>14</v>
      </c>
      <c r="C144" s="10" t="s">
        <v>81</v>
      </c>
      <c r="D144" s="10" t="s">
        <v>26</v>
      </c>
      <c r="E144" s="10" t="s">
        <v>22</v>
      </c>
      <c r="F144" s="10" t="s">
        <v>18</v>
      </c>
      <c r="G144" s="11">
        <v>61</v>
      </c>
      <c r="H144" s="12"/>
      <c r="I144" s="12"/>
      <c r="J144" s="12"/>
      <c r="K144" s="10"/>
      <c r="L144" s="10"/>
      <c r="M144" s="10"/>
      <c r="N144" s="9">
        <v>10</v>
      </c>
    </row>
    <row r="145" spans="1:14" ht="15.75" customHeight="1" x14ac:dyDescent="0.2">
      <c r="A145" s="13">
        <v>43979</v>
      </c>
      <c r="B145" s="9" t="s">
        <v>14</v>
      </c>
      <c r="C145" s="10" t="s">
        <v>81</v>
      </c>
      <c r="D145" s="10" t="s">
        <v>27</v>
      </c>
      <c r="E145" s="10" t="s">
        <v>22</v>
      </c>
      <c r="F145" s="10" t="s">
        <v>18</v>
      </c>
      <c r="G145" s="11">
        <v>0</v>
      </c>
      <c r="H145" s="12"/>
      <c r="I145" s="12"/>
      <c r="J145" s="12"/>
      <c r="K145" s="10"/>
      <c r="L145" s="10"/>
      <c r="M145" s="10"/>
      <c r="N145" s="9">
        <v>10</v>
      </c>
    </row>
    <row r="146" spans="1:14" ht="15.75" customHeight="1" x14ac:dyDescent="0.2">
      <c r="A146" s="13">
        <v>43979</v>
      </c>
      <c r="B146" s="9" t="s">
        <v>14</v>
      </c>
      <c r="C146" s="10" t="s">
        <v>81</v>
      </c>
      <c r="D146" s="10" t="s">
        <v>28</v>
      </c>
      <c r="E146" s="10" t="s">
        <v>22</v>
      </c>
      <c r="F146" s="10" t="s">
        <v>18</v>
      </c>
      <c r="G146" s="11">
        <v>9</v>
      </c>
      <c r="H146" s="12"/>
      <c r="I146" s="12"/>
      <c r="J146" s="12"/>
      <c r="K146" s="10"/>
      <c r="L146" s="10"/>
      <c r="M146" s="10"/>
      <c r="N146" s="9">
        <v>10</v>
      </c>
    </row>
    <row r="147" spans="1:14" ht="15.75" customHeight="1" x14ac:dyDescent="0.2">
      <c r="A147" s="13">
        <v>43979</v>
      </c>
      <c r="B147" s="9" t="s">
        <v>14</v>
      </c>
      <c r="C147" s="10" t="s">
        <v>82</v>
      </c>
      <c r="D147" s="10" t="s">
        <v>26</v>
      </c>
      <c r="E147" s="10" t="s">
        <v>17</v>
      </c>
      <c r="F147" s="10" t="s">
        <v>18</v>
      </c>
      <c r="G147" s="11">
        <v>40</v>
      </c>
      <c r="H147" s="12"/>
      <c r="I147" s="12"/>
      <c r="J147" s="12"/>
      <c r="K147" s="10"/>
      <c r="L147" s="10"/>
      <c r="M147" s="10"/>
      <c r="N147" s="9">
        <v>10</v>
      </c>
    </row>
    <row r="148" spans="1:14" ht="15.75" customHeight="1" x14ac:dyDescent="0.2">
      <c r="A148" s="13">
        <v>43979</v>
      </c>
      <c r="B148" s="9" t="s">
        <v>14</v>
      </c>
      <c r="C148" s="10" t="s">
        <v>82</v>
      </c>
      <c r="D148" s="10" t="s">
        <v>27</v>
      </c>
      <c r="E148" s="10" t="s">
        <v>17</v>
      </c>
      <c r="F148" s="10" t="s">
        <v>18</v>
      </c>
      <c r="G148" s="11">
        <v>0</v>
      </c>
      <c r="H148" s="12"/>
      <c r="I148" s="12"/>
      <c r="J148" s="12"/>
      <c r="K148" s="10"/>
      <c r="L148" s="10"/>
      <c r="M148" s="10"/>
      <c r="N148" s="9">
        <v>10</v>
      </c>
    </row>
    <row r="149" spans="1:14" ht="15.75" customHeight="1" x14ac:dyDescent="0.2">
      <c r="A149" s="13">
        <v>43979</v>
      </c>
      <c r="B149" s="9" t="s">
        <v>14</v>
      </c>
      <c r="C149" s="10" t="s">
        <v>82</v>
      </c>
      <c r="D149" s="10" t="s">
        <v>28</v>
      </c>
      <c r="E149" s="10" t="s">
        <v>17</v>
      </c>
      <c r="F149" s="10" t="s">
        <v>18</v>
      </c>
      <c r="G149" s="11">
        <v>0</v>
      </c>
      <c r="H149" s="12"/>
      <c r="I149" s="12"/>
      <c r="J149" s="12"/>
      <c r="K149" s="10"/>
      <c r="L149" s="10"/>
      <c r="M149" s="10"/>
      <c r="N149" s="9">
        <v>10</v>
      </c>
    </row>
    <row r="150" spans="1:14" ht="15.75" customHeight="1" x14ac:dyDescent="0.2">
      <c r="A150" s="13">
        <v>43979</v>
      </c>
      <c r="B150" s="9" t="s">
        <v>14</v>
      </c>
      <c r="C150" s="10" t="s">
        <v>83</v>
      </c>
      <c r="D150" s="10" t="s">
        <v>33</v>
      </c>
      <c r="E150" s="10" t="s">
        <v>17</v>
      </c>
      <c r="F150" s="10" t="s">
        <v>20</v>
      </c>
      <c r="G150" s="11">
        <v>3</v>
      </c>
      <c r="H150" s="12"/>
      <c r="I150" s="12"/>
      <c r="J150" s="12"/>
      <c r="K150" s="10"/>
      <c r="L150" s="10"/>
      <c r="M150" s="10"/>
      <c r="N150" s="9">
        <v>10</v>
      </c>
    </row>
    <row r="151" spans="1:14" ht="15.75" customHeight="1" x14ac:dyDescent="0.2">
      <c r="A151" s="13">
        <v>43979</v>
      </c>
      <c r="B151" s="9" t="s">
        <v>14</v>
      </c>
      <c r="C151" s="10" t="s">
        <v>83</v>
      </c>
      <c r="D151" s="10" t="s">
        <v>35</v>
      </c>
      <c r="E151" s="10" t="s">
        <v>17</v>
      </c>
      <c r="F151" s="10" t="s">
        <v>18</v>
      </c>
      <c r="G151" s="11">
        <v>0</v>
      </c>
      <c r="H151" s="12"/>
      <c r="I151" s="12"/>
      <c r="J151" s="12"/>
      <c r="K151" s="10"/>
      <c r="L151" s="10"/>
      <c r="M151" s="10"/>
      <c r="N151" s="9">
        <v>10</v>
      </c>
    </row>
    <row r="152" spans="1:14" ht="15.75" customHeight="1" x14ac:dyDescent="0.2">
      <c r="A152" s="13">
        <v>43979</v>
      </c>
      <c r="B152" s="9" t="s">
        <v>14</v>
      </c>
      <c r="C152" s="10" t="s">
        <v>83</v>
      </c>
      <c r="D152" s="10" t="s">
        <v>34</v>
      </c>
      <c r="E152" s="10" t="s">
        <v>17</v>
      </c>
      <c r="F152" s="10" t="s">
        <v>18</v>
      </c>
      <c r="G152" s="11">
        <v>0</v>
      </c>
      <c r="H152" s="12"/>
      <c r="I152" s="12"/>
      <c r="J152" s="12"/>
      <c r="K152" s="10"/>
      <c r="L152" s="10"/>
      <c r="M152" s="10"/>
      <c r="N152" s="9">
        <v>10</v>
      </c>
    </row>
    <row r="153" spans="1:14" ht="15.75" customHeight="1" x14ac:dyDescent="0.2">
      <c r="A153" s="13">
        <v>43979</v>
      </c>
      <c r="B153" s="9" t="s">
        <v>14</v>
      </c>
      <c r="C153" s="10" t="s">
        <v>84</v>
      </c>
      <c r="D153" s="10" t="s">
        <v>33</v>
      </c>
      <c r="E153" s="10" t="s">
        <v>22</v>
      </c>
      <c r="F153" s="10" t="s">
        <v>20</v>
      </c>
      <c r="G153" s="11">
        <v>1</v>
      </c>
      <c r="H153" s="12"/>
      <c r="I153" s="12"/>
      <c r="J153" s="12"/>
      <c r="K153" s="10"/>
      <c r="L153" s="10"/>
      <c r="M153" s="10"/>
      <c r="N153" s="9">
        <v>5</v>
      </c>
    </row>
    <row r="154" spans="1:14" ht="15.75" customHeight="1" x14ac:dyDescent="0.2">
      <c r="A154" s="13">
        <v>43979</v>
      </c>
      <c r="B154" s="9" t="s">
        <v>14</v>
      </c>
      <c r="C154" s="10" t="s">
        <v>84</v>
      </c>
      <c r="D154" s="10" t="s">
        <v>35</v>
      </c>
      <c r="E154" s="10" t="s">
        <v>22</v>
      </c>
      <c r="F154" s="10" t="s">
        <v>18</v>
      </c>
      <c r="G154" s="11">
        <v>0</v>
      </c>
      <c r="H154" s="12"/>
      <c r="I154" s="12"/>
      <c r="J154" s="12"/>
      <c r="K154" s="10"/>
      <c r="L154" s="10"/>
      <c r="M154" s="10"/>
      <c r="N154" s="9">
        <v>5</v>
      </c>
    </row>
    <row r="155" spans="1:14" ht="15.75" customHeight="1" x14ac:dyDescent="0.2">
      <c r="A155" s="13">
        <v>43979</v>
      </c>
      <c r="B155" s="9" t="s">
        <v>14</v>
      </c>
      <c r="C155" s="10" t="s">
        <v>84</v>
      </c>
      <c r="D155" s="10" t="s">
        <v>34</v>
      </c>
      <c r="E155" s="10" t="s">
        <v>22</v>
      </c>
      <c r="F155" s="10" t="s">
        <v>18</v>
      </c>
      <c r="G155" s="11">
        <v>0</v>
      </c>
      <c r="H155" s="12"/>
      <c r="I155" s="12"/>
      <c r="J155" s="12"/>
      <c r="K155" s="10"/>
      <c r="L155" s="10"/>
      <c r="M155" s="10"/>
      <c r="N155" s="9">
        <v>5</v>
      </c>
    </row>
    <row r="156" spans="1:14" ht="15.75" customHeight="1" x14ac:dyDescent="0.2">
      <c r="A156" s="13">
        <v>43979</v>
      </c>
      <c r="B156" s="9" t="s">
        <v>14</v>
      </c>
      <c r="C156" s="10" t="s">
        <v>85</v>
      </c>
      <c r="D156" s="10" t="s">
        <v>33</v>
      </c>
      <c r="E156" s="10" t="s">
        <v>22</v>
      </c>
      <c r="F156" s="10" t="s">
        <v>18</v>
      </c>
      <c r="G156" s="11">
        <v>9</v>
      </c>
      <c r="H156" s="12"/>
      <c r="I156" s="12"/>
      <c r="J156" s="12"/>
      <c r="K156" s="10"/>
      <c r="L156" s="10"/>
      <c r="M156" s="10"/>
      <c r="N156" s="9">
        <v>5</v>
      </c>
    </row>
    <row r="157" spans="1:14" ht="15.75" customHeight="1" x14ac:dyDescent="0.2">
      <c r="A157" s="13">
        <v>43979</v>
      </c>
      <c r="B157" s="9" t="s">
        <v>14</v>
      </c>
      <c r="C157" s="10" t="s">
        <v>85</v>
      </c>
      <c r="D157" s="10" t="s">
        <v>35</v>
      </c>
      <c r="E157" s="10" t="s">
        <v>22</v>
      </c>
      <c r="F157" s="10" t="s">
        <v>18</v>
      </c>
      <c r="G157" s="11">
        <v>0</v>
      </c>
      <c r="H157" s="12"/>
      <c r="I157" s="12"/>
      <c r="J157" s="12"/>
      <c r="K157" s="10"/>
      <c r="L157" s="10"/>
      <c r="M157" s="10"/>
      <c r="N157" s="9">
        <v>5</v>
      </c>
    </row>
    <row r="158" spans="1:14" ht="15.75" customHeight="1" x14ac:dyDescent="0.2">
      <c r="A158" s="13">
        <v>43979</v>
      </c>
      <c r="B158" s="9" t="s">
        <v>14</v>
      </c>
      <c r="C158" s="10" t="s">
        <v>85</v>
      </c>
      <c r="D158" s="10" t="s">
        <v>34</v>
      </c>
      <c r="E158" s="10" t="s">
        <v>22</v>
      </c>
      <c r="F158" s="10" t="s">
        <v>18</v>
      </c>
      <c r="G158" s="11">
        <v>0</v>
      </c>
      <c r="H158" s="12"/>
      <c r="I158" s="12"/>
      <c r="J158" s="12"/>
      <c r="K158" s="10"/>
      <c r="L158" s="10"/>
      <c r="M158" s="10"/>
      <c r="N158" s="9">
        <v>5</v>
      </c>
    </row>
    <row r="159" spans="1:14" ht="15.75" customHeight="1" x14ac:dyDescent="0.2">
      <c r="A159" s="13">
        <v>43979</v>
      </c>
      <c r="B159" s="9" t="s">
        <v>14</v>
      </c>
      <c r="C159" s="10" t="s">
        <v>86</v>
      </c>
      <c r="D159" s="10" t="s">
        <v>33</v>
      </c>
      <c r="E159" s="10" t="s">
        <v>17</v>
      </c>
      <c r="F159" s="10" t="s">
        <v>18</v>
      </c>
      <c r="G159" s="11">
        <v>0</v>
      </c>
      <c r="H159" s="12"/>
      <c r="I159" s="12"/>
      <c r="J159" s="12"/>
      <c r="K159" s="10"/>
      <c r="L159" s="10"/>
      <c r="M159" s="10"/>
      <c r="N159" s="9">
        <v>5</v>
      </c>
    </row>
    <row r="160" spans="1:14" ht="15.75" customHeight="1" x14ac:dyDescent="0.2">
      <c r="A160" s="13">
        <v>43979</v>
      </c>
      <c r="B160" s="9" t="s">
        <v>14</v>
      </c>
      <c r="C160" s="10" t="s">
        <v>86</v>
      </c>
      <c r="D160" s="10" t="s">
        <v>35</v>
      </c>
      <c r="E160" s="10" t="s">
        <v>17</v>
      </c>
      <c r="F160" s="10" t="s">
        <v>18</v>
      </c>
      <c r="G160" s="11">
        <v>0</v>
      </c>
      <c r="H160" s="12"/>
      <c r="I160" s="12"/>
      <c r="J160" s="12"/>
      <c r="K160" s="10"/>
      <c r="L160" s="10"/>
      <c r="M160" s="10"/>
      <c r="N160" s="9">
        <v>5</v>
      </c>
    </row>
    <row r="161" spans="1:14" ht="15.75" customHeight="1" x14ac:dyDescent="0.2">
      <c r="A161" s="13">
        <v>43979</v>
      </c>
      <c r="B161" s="9" t="s">
        <v>14</v>
      </c>
      <c r="C161" s="10" t="s">
        <v>86</v>
      </c>
      <c r="D161" s="10" t="s">
        <v>34</v>
      </c>
      <c r="E161" s="10" t="s">
        <v>17</v>
      </c>
      <c r="F161" s="10" t="s">
        <v>18</v>
      </c>
      <c r="G161" s="11">
        <v>5</v>
      </c>
      <c r="H161" s="12"/>
      <c r="I161" s="12"/>
      <c r="J161" s="12"/>
      <c r="K161" s="10"/>
      <c r="L161" s="10"/>
      <c r="M161" s="10"/>
      <c r="N161" s="9">
        <v>5</v>
      </c>
    </row>
    <row r="162" spans="1:14" ht="15.75" customHeight="1" x14ac:dyDescent="0.15"/>
    <row r="163" spans="1:14" ht="15.75" customHeight="1" x14ac:dyDescent="0.15"/>
    <row r="164" spans="1:14" ht="15.75" customHeight="1" x14ac:dyDescent="0.15"/>
    <row r="165" spans="1:14" ht="15.75" customHeight="1" x14ac:dyDescent="0.15"/>
    <row r="166" spans="1:14" ht="15.75" customHeight="1" x14ac:dyDescent="0.15"/>
    <row r="167" spans="1:14" ht="15.75" customHeight="1" x14ac:dyDescent="0.15"/>
    <row r="168" spans="1:14" ht="15.75" customHeight="1" x14ac:dyDescent="0.15"/>
    <row r="169" spans="1:14" ht="15.75" customHeight="1" x14ac:dyDescent="0.15"/>
    <row r="170" spans="1:14" ht="15.75" customHeight="1" x14ac:dyDescent="0.15"/>
    <row r="171" spans="1:14" ht="15.75" customHeight="1" x14ac:dyDescent="0.15"/>
    <row r="172" spans="1:14" ht="15.75" customHeight="1" x14ac:dyDescent="0.15"/>
    <row r="173" spans="1:14" ht="15.75" customHeight="1" x14ac:dyDescent="0.15"/>
    <row r="174" spans="1:14" ht="15.75" customHeight="1" x14ac:dyDescent="0.15"/>
    <row r="175" spans="1:14" ht="15.75" customHeight="1" x14ac:dyDescent="0.15"/>
    <row r="176" spans="1:14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ccber-intern</dc:creator>
  <cp:lastModifiedBy>Microsoft Office User</cp:lastModifiedBy>
  <dcterms:created xsi:type="dcterms:W3CDTF">2020-02-10T18:43:37Z</dcterms:created>
  <dcterms:modified xsi:type="dcterms:W3CDTF">2020-06-04T22:43:55Z</dcterms:modified>
</cp:coreProperties>
</file>