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3020" activeTab="1"/>
  </bookViews>
  <sheets>
    <sheet name="Calendário" sheetId="5" r:id="rId1"/>
    <sheet name="Acionamentos" sheetId="7" r:id="rId2"/>
  </sheets>
  <definedNames>
    <definedName name="_xlnm.Print_Area" localSheetId="0">Calendário!$B$6:$AF$33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7" l="1"/>
  <c r="F33" i="7"/>
  <c r="F31" i="7"/>
  <c r="F28" i="7"/>
  <c r="F29" i="7"/>
  <c r="F30" i="7"/>
  <c r="F18" i="7"/>
  <c r="F19" i="7"/>
  <c r="F24" i="7" l="1"/>
  <c r="F27" i="7" l="1"/>
  <c r="F26" i="7"/>
  <c r="F17" i="7"/>
  <c r="F16" i="7"/>
  <c r="F15" i="7"/>
  <c r="F14" i="7"/>
  <c r="F12" i="7"/>
  <c r="F11" i="7"/>
  <c r="F10" i="7"/>
  <c r="F9" i="7"/>
  <c r="F25" i="7" l="1"/>
  <c r="F23" i="7" l="1"/>
  <c r="H23" i="7" s="1"/>
  <c r="F6" i="7" l="1"/>
  <c r="F5" i="7" l="1"/>
  <c r="F7" i="7" l="1"/>
  <c r="F4" i="7"/>
  <c r="H3" i="7" s="1"/>
  <c r="AF27" i="5" l="1"/>
  <c r="AE27" i="5"/>
  <c r="AD27" i="5"/>
  <c r="AC27" i="5"/>
  <c r="AB27" i="5"/>
  <c r="AA27" i="5"/>
  <c r="Z27" i="5"/>
  <c r="X27" i="5"/>
  <c r="W27" i="5"/>
  <c r="V27" i="5"/>
  <c r="U27" i="5"/>
  <c r="T27" i="5"/>
  <c r="S27" i="5"/>
  <c r="R27" i="5"/>
  <c r="P27" i="5"/>
  <c r="O27" i="5"/>
  <c r="N27" i="5"/>
  <c r="M27" i="5"/>
  <c r="L27" i="5"/>
  <c r="K27" i="5"/>
  <c r="J27" i="5"/>
  <c r="H27" i="5"/>
  <c r="G27" i="5"/>
  <c r="F27" i="5"/>
  <c r="E27" i="5"/>
  <c r="D27" i="5"/>
  <c r="C27" i="5"/>
  <c r="B27" i="5"/>
  <c r="AF18" i="5"/>
  <c r="AE18" i="5"/>
  <c r="AD18" i="5"/>
  <c r="AC18" i="5"/>
  <c r="AB18" i="5"/>
  <c r="AA18" i="5"/>
  <c r="Z18" i="5"/>
  <c r="X18" i="5"/>
  <c r="W18" i="5"/>
  <c r="V18" i="5"/>
  <c r="U18" i="5"/>
  <c r="T18" i="5"/>
  <c r="S18" i="5"/>
  <c r="R18" i="5"/>
  <c r="P18" i="5"/>
  <c r="O18" i="5"/>
  <c r="N18" i="5"/>
  <c r="M18" i="5"/>
  <c r="L18" i="5"/>
  <c r="K18" i="5"/>
  <c r="J18" i="5"/>
  <c r="H18" i="5"/>
  <c r="G18" i="5"/>
  <c r="F18" i="5"/>
  <c r="E18" i="5"/>
  <c r="D18" i="5"/>
  <c r="C18" i="5"/>
  <c r="B18" i="5"/>
  <c r="AF9" i="5"/>
  <c r="AE9" i="5"/>
  <c r="AD9" i="5"/>
  <c r="AC9" i="5"/>
  <c r="AB9" i="5"/>
  <c r="AA9" i="5"/>
  <c r="Z9" i="5"/>
  <c r="X9" i="5"/>
  <c r="W9" i="5"/>
  <c r="V9" i="5"/>
  <c r="U9" i="5"/>
  <c r="T9" i="5"/>
  <c r="S9" i="5"/>
  <c r="R9" i="5"/>
  <c r="P9" i="5"/>
  <c r="O9" i="5"/>
  <c r="N9" i="5"/>
  <c r="M9" i="5"/>
  <c r="L9" i="5"/>
  <c r="K9" i="5"/>
  <c r="J9" i="5"/>
  <c r="H9" i="5"/>
  <c r="G9" i="5"/>
  <c r="F9" i="5"/>
  <c r="E9" i="5"/>
  <c r="D9" i="5"/>
  <c r="C9" i="5"/>
  <c r="B9" i="5"/>
  <c r="B8" i="5" l="1"/>
  <c r="B10" i="5" s="1"/>
  <c r="J8" i="5" l="1"/>
  <c r="J10" i="5" s="1"/>
  <c r="C10" i="5"/>
  <c r="D10" i="5" s="1"/>
  <c r="E10" i="5" s="1"/>
  <c r="F10" i="5" s="1"/>
  <c r="B6" i="5"/>
  <c r="G10" i="5" l="1"/>
  <c r="H10" i="5" s="1"/>
  <c r="B11" i="5" s="1"/>
  <c r="C11" i="5" s="1"/>
  <c r="D11" i="5" s="1"/>
  <c r="E11" i="5" s="1"/>
  <c r="F11" i="5" s="1"/>
  <c r="G11" i="5" s="1"/>
  <c r="H11" i="5" s="1"/>
  <c r="B12" i="5" s="1"/>
  <c r="C12" i="5" s="1"/>
  <c r="D12" i="5" s="1"/>
  <c r="E12" i="5" s="1"/>
  <c r="F12" i="5" s="1"/>
  <c r="G12" i="5" s="1"/>
  <c r="H12" i="5" s="1"/>
  <c r="B13" i="5" s="1"/>
  <c r="C13" i="5" s="1"/>
  <c r="D13" i="5" s="1"/>
  <c r="E13" i="5" s="1"/>
  <c r="F13" i="5" s="1"/>
  <c r="G13" i="5" s="1"/>
  <c r="H13" i="5" s="1"/>
  <c r="B14" i="5" s="1"/>
  <c r="C14" i="5" s="1"/>
  <c r="D14" i="5" s="1"/>
  <c r="E14" i="5" s="1"/>
  <c r="F14" i="5" s="1"/>
  <c r="G14" i="5" s="1"/>
  <c r="H14" i="5" s="1"/>
  <c r="B15" i="5" s="1"/>
  <c r="C15" i="5" s="1"/>
  <c r="D15" i="5" s="1"/>
  <c r="E15" i="5" s="1"/>
  <c r="F15" i="5" s="1"/>
  <c r="G15" i="5" s="1"/>
  <c r="H15" i="5" s="1"/>
  <c r="R8" i="5"/>
  <c r="K10" i="5"/>
  <c r="L10" i="5" s="1"/>
  <c r="M10" i="5" s="1"/>
  <c r="N10" i="5" s="1"/>
  <c r="O10" i="5" s="1"/>
  <c r="J11" i="5" l="1"/>
  <c r="K11" i="5" s="1"/>
  <c r="L11" i="5" s="1"/>
  <c r="M11" i="5" s="1"/>
  <c r="N11" i="5" s="1"/>
  <c r="O11" i="5" s="1"/>
  <c r="P11" i="5" s="1"/>
  <c r="J12" i="5" s="1"/>
  <c r="K12" i="5" s="1"/>
  <c r="L12" i="5" s="1"/>
  <c r="M12" i="5" s="1"/>
  <c r="N12" i="5" s="1"/>
  <c r="O12" i="5" s="1"/>
  <c r="P12" i="5" s="1"/>
  <c r="J13" i="5" s="1"/>
  <c r="K13" i="5" s="1"/>
  <c r="L13" i="5" s="1"/>
  <c r="M13" i="5" s="1"/>
  <c r="N13" i="5" s="1"/>
  <c r="O13" i="5" s="1"/>
  <c r="P13" i="5" s="1"/>
  <c r="J14" i="5" s="1"/>
  <c r="K14" i="5" s="1"/>
  <c r="L14" i="5" s="1"/>
  <c r="M14" i="5" s="1"/>
  <c r="N14" i="5" s="1"/>
  <c r="O14" i="5" s="1"/>
  <c r="P14" i="5" s="1"/>
  <c r="J15" i="5" s="1"/>
  <c r="K15" i="5" s="1"/>
  <c r="L15" i="5" s="1"/>
  <c r="M15" i="5" s="1"/>
  <c r="N15" i="5" s="1"/>
  <c r="O15" i="5" s="1"/>
  <c r="P15" i="5" s="1"/>
  <c r="P10" i="5"/>
  <c r="Z8" i="5"/>
  <c r="R10" i="5"/>
  <c r="S10" i="5" s="1"/>
  <c r="T10" i="5" s="1"/>
  <c r="U10" i="5" s="1"/>
  <c r="V10" i="5" s="1"/>
  <c r="W10" i="5" s="1"/>
  <c r="X10" i="5" s="1"/>
  <c r="R11" i="5" s="1"/>
  <c r="S11" i="5" s="1"/>
  <c r="T11" i="5" s="1"/>
  <c r="U11" i="5" s="1"/>
  <c r="V11" i="5" s="1"/>
  <c r="W11" i="5" s="1"/>
  <c r="X11" i="5" s="1"/>
  <c r="R12" i="5" s="1"/>
  <c r="S12" i="5" s="1"/>
  <c r="T12" i="5" s="1"/>
  <c r="U12" i="5" s="1"/>
  <c r="V12" i="5" s="1"/>
  <c r="W12" i="5" s="1"/>
  <c r="X12" i="5" s="1"/>
  <c r="R13" i="5" l="1"/>
  <c r="S13" i="5" s="1"/>
  <c r="T13" i="5" s="1"/>
  <c r="U13" i="5" s="1"/>
  <c r="V13" i="5" s="1"/>
  <c r="W13" i="5" s="1"/>
  <c r="X13" i="5" s="1"/>
  <c r="R14" i="5" s="1"/>
  <c r="S14" i="5" s="1"/>
  <c r="T14" i="5" s="1"/>
  <c r="U14" i="5" s="1"/>
  <c r="V14" i="5" s="1"/>
  <c r="W14" i="5" s="1"/>
  <c r="X14" i="5" s="1"/>
  <c r="R15" i="5" s="1"/>
  <c r="S15" i="5" s="1"/>
  <c r="T15" i="5" s="1"/>
  <c r="U15" i="5" s="1"/>
  <c r="V15" i="5" s="1"/>
  <c r="W15" i="5" s="1"/>
  <c r="X15" i="5" s="1"/>
  <c r="B17" i="5"/>
  <c r="Z10" i="5"/>
  <c r="AA10" i="5" s="1"/>
  <c r="AB10" i="5" s="1"/>
  <c r="AC10" i="5" s="1"/>
  <c r="AD10" i="5" s="1"/>
  <c r="AE10" i="5" s="1"/>
  <c r="AF10" i="5" s="1"/>
  <c r="Z11" i="5" s="1"/>
  <c r="AA11" i="5" s="1"/>
  <c r="AB11" i="5" s="1"/>
  <c r="AC11" i="5" s="1"/>
  <c r="AD11" i="5" s="1"/>
  <c r="AE11" i="5" s="1"/>
  <c r="AF11" i="5" s="1"/>
  <c r="Z12" i="5" s="1"/>
  <c r="AA12" i="5" s="1"/>
  <c r="AB12" i="5" s="1"/>
  <c r="AC12" i="5" s="1"/>
  <c r="AD12" i="5" s="1"/>
  <c r="AE12" i="5" s="1"/>
  <c r="AF12" i="5" s="1"/>
  <c r="Z13" i="5" s="1"/>
  <c r="AA13" i="5" s="1"/>
  <c r="AB13" i="5" s="1"/>
  <c r="AC13" i="5" s="1"/>
  <c r="AD13" i="5" s="1"/>
  <c r="AE13" i="5" s="1"/>
  <c r="AF13" i="5" s="1"/>
  <c r="Z14" i="5" s="1"/>
  <c r="AA14" i="5" s="1"/>
  <c r="AB14" i="5" s="1"/>
  <c r="AC14" i="5" s="1"/>
  <c r="AD14" i="5" s="1"/>
  <c r="AE14" i="5" s="1"/>
  <c r="AF14" i="5" s="1"/>
  <c r="Z15" i="5" s="1"/>
  <c r="AA15" i="5" s="1"/>
  <c r="AB15" i="5" s="1"/>
  <c r="AC15" i="5" s="1"/>
  <c r="AD15" i="5" s="1"/>
  <c r="AE15" i="5" s="1"/>
  <c r="AF15" i="5" s="1"/>
  <c r="J17" i="5" l="1"/>
  <c r="B19" i="5"/>
  <c r="C19" i="5" s="1"/>
  <c r="D19" i="5" s="1"/>
  <c r="E19" i="5" s="1"/>
  <c r="F19" i="5" s="1"/>
  <c r="G19" i="5" s="1"/>
  <c r="H19" i="5" s="1"/>
  <c r="B20" i="5" s="1"/>
  <c r="C20" i="5" s="1"/>
  <c r="D20" i="5" s="1"/>
  <c r="E20" i="5" s="1"/>
  <c r="F20" i="5" s="1"/>
  <c r="G20" i="5" s="1"/>
  <c r="H20" i="5" s="1"/>
  <c r="B21" i="5" s="1"/>
  <c r="C21" i="5" s="1"/>
  <c r="D21" i="5" s="1"/>
  <c r="E21" i="5" s="1"/>
  <c r="F21" i="5" s="1"/>
  <c r="G21" i="5" s="1"/>
  <c r="H21" i="5" s="1"/>
  <c r="B22" i="5" s="1"/>
  <c r="C22" i="5" s="1"/>
  <c r="D22" i="5" s="1"/>
  <c r="E22" i="5" s="1"/>
  <c r="F22" i="5" s="1"/>
  <c r="G22" i="5" s="1"/>
  <c r="H22" i="5" s="1"/>
  <c r="B23" i="5" s="1"/>
  <c r="C23" i="5" s="1"/>
  <c r="D23" i="5" s="1"/>
  <c r="E23" i="5" s="1"/>
  <c r="F23" i="5" s="1"/>
  <c r="G23" i="5" s="1"/>
  <c r="H23" i="5" s="1"/>
  <c r="B24" i="5" s="1"/>
  <c r="C24" i="5" s="1"/>
  <c r="D24" i="5" s="1"/>
  <c r="E24" i="5" s="1"/>
  <c r="F24" i="5" s="1"/>
  <c r="G24" i="5" s="1"/>
  <c r="H24" i="5" s="1"/>
  <c r="R17" i="5" l="1"/>
  <c r="J19" i="5"/>
  <c r="K19" i="5" s="1"/>
  <c r="L19" i="5" s="1"/>
  <c r="M19" i="5" s="1"/>
  <c r="N19" i="5" s="1"/>
  <c r="O19" i="5" s="1"/>
  <c r="P19" i="5" s="1"/>
  <c r="J20" i="5" s="1"/>
  <c r="K20" i="5" s="1"/>
  <c r="L20" i="5" s="1"/>
  <c r="M20" i="5" s="1"/>
  <c r="N20" i="5" s="1"/>
  <c r="O20" i="5" s="1"/>
  <c r="P20" i="5" s="1"/>
  <c r="J21" i="5" s="1"/>
  <c r="K21" i="5" s="1"/>
  <c r="L21" i="5" s="1"/>
  <c r="M21" i="5" s="1"/>
  <c r="N21" i="5" s="1"/>
  <c r="O21" i="5" s="1"/>
  <c r="P21" i="5" s="1"/>
  <c r="J22" i="5" s="1"/>
  <c r="K22" i="5" s="1"/>
  <c r="L22" i="5" s="1"/>
  <c r="M22" i="5" s="1"/>
  <c r="N22" i="5" s="1"/>
  <c r="O22" i="5" s="1"/>
  <c r="P22" i="5" s="1"/>
  <c r="J23" i="5" s="1"/>
  <c r="K23" i="5" s="1"/>
  <c r="L23" i="5" s="1"/>
  <c r="M23" i="5" s="1"/>
  <c r="N23" i="5" s="1"/>
  <c r="O23" i="5" s="1"/>
  <c r="P23" i="5" s="1"/>
  <c r="J24" i="5" s="1"/>
  <c r="K24" i="5" s="1"/>
  <c r="L24" i="5" s="1"/>
  <c r="M24" i="5" s="1"/>
  <c r="N24" i="5" s="1"/>
  <c r="O24" i="5" s="1"/>
  <c r="P24" i="5" s="1"/>
  <c r="Z17" i="5" l="1"/>
  <c r="R19" i="5"/>
  <c r="S19" i="5" s="1"/>
  <c r="T19" i="5" s="1"/>
  <c r="U19" i="5" s="1"/>
  <c r="V19" i="5" s="1"/>
  <c r="W19" i="5" s="1"/>
  <c r="X19" i="5" s="1"/>
  <c r="R20" i="5" s="1"/>
  <c r="S20" i="5" s="1"/>
  <c r="T20" i="5" s="1"/>
  <c r="U20" i="5" s="1"/>
  <c r="V20" i="5" s="1"/>
  <c r="W20" i="5" s="1"/>
  <c r="X20" i="5" s="1"/>
  <c r="R21" i="5" s="1"/>
  <c r="S21" i="5" s="1"/>
  <c r="T21" i="5" s="1"/>
  <c r="U21" i="5" s="1"/>
  <c r="V21" i="5" s="1"/>
  <c r="W21" i="5" s="1"/>
  <c r="X21" i="5" s="1"/>
  <c r="R22" i="5" s="1"/>
  <c r="S22" i="5" s="1"/>
  <c r="T22" i="5" s="1"/>
  <c r="U22" i="5" s="1"/>
  <c r="V22" i="5" s="1"/>
  <c r="W22" i="5" s="1"/>
  <c r="X22" i="5" s="1"/>
  <c r="R23" i="5" s="1"/>
  <c r="S23" i="5" s="1"/>
  <c r="T23" i="5" s="1"/>
  <c r="U23" i="5" s="1"/>
  <c r="V23" i="5" s="1"/>
  <c r="W23" i="5" s="1"/>
  <c r="X23" i="5" s="1"/>
  <c r="R24" i="5" s="1"/>
  <c r="S24" i="5" s="1"/>
  <c r="T24" i="5" s="1"/>
  <c r="U24" i="5" s="1"/>
  <c r="V24" i="5" s="1"/>
  <c r="W24" i="5" s="1"/>
  <c r="X24" i="5" s="1"/>
  <c r="B26" i="5" l="1"/>
  <c r="Z19" i="5"/>
  <c r="AA19" i="5" s="1"/>
  <c r="AB19" i="5" s="1"/>
  <c r="AC19" i="5" s="1"/>
  <c r="AD19" i="5" s="1"/>
  <c r="AE19" i="5" s="1"/>
  <c r="AF19" i="5" s="1"/>
  <c r="Z20" i="5" s="1"/>
  <c r="AA20" i="5" s="1"/>
  <c r="AB20" i="5" s="1"/>
  <c r="AC20" i="5" s="1"/>
  <c r="AD20" i="5" s="1"/>
  <c r="AE20" i="5" s="1"/>
  <c r="AF20" i="5" s="1"/>
  <c r="Z21" i="5" s="1"/>
  <c r="AA21" i="5" s="1"/>
  <c r="AB21" i="5" s="1"/>
  <c r="AC21" i="5" s="1"/>
  <c r="AD21" i="5" s="1"/>
  <c r="AE21" i="5" s="1"/>
  <c r="AF21" i="5" s="1"/>
  <c r="Z22" i="5" s="1"/>
  <c r="AA22" i="5" s="1"/>
  <c r="AB22" i="5" s="1"/>
  <c r="AC22" i="5" s="1"/>
  <c r="AD22" i="5" s="1"/>
  <c r="AE22" i="5" s="1"/>
  <c r="AF22" i="5" s="1"/>
  <c r="Z23" i="5" s="1"/>
  <c r="AA23" i="5" s="1"/>
  <c r="AB23" i="5" s="1"/>
  <c r="AC23" i="5" s="1"/>
  <c r="AD23" i="5" s="1"/>
  <c r="AE23" i="5" s="1"/>
  <c r="AF23" i="5" s="1"/>
  <c r="Z24" i="5" s="1"/>
  <c r="AA24" i="5" s="1"/>
  <c r="AB24" i="5" s="1"/>
  <c r="AC24" i="5" s="1"/>
  <c r="AD24" i="5" s="1"/>
  <c r="AE24" i="5" s="1"/>
  <c r="AF24" i="5" s="1"/>
  <c r="J26" i="5" l="1"/>
  <c r="B28" i="5"/>
  <c r="C28" i="5" s="1"/>
  <c r="D28" i="5" s="1"/>
  <c r="E28" i="5" s="1"/>
  <c r="F28" i="5" s="1"/>
  <c r="G28" i="5" s="1"/>
  <c r="H28" i="5" s="1"/>
  <c r="B29" i="5" s="1"/>
  <c r="C29" i="5" s="1"/>
  <c r="D29" i="5" s="1"/>
  <c r="E29" i="5" s="1"/>
  <c r="F29" i="5" s="1"/>
  <c r="G29" i="5" s="1"/>
  <c r="H29" i="5" s="1"/>
  <c r="B30" i="5" s="1"/>
  <c r="C30" i="5" s="1"/>
  <c r="D30" i="5" s="1"/>
  <c r="E30" i="5" s="1"/>
  <c r="F30" i="5" s="1"/>
  <c r="G30" i="5" s="1"/>
  <c r="H30" i="5" s="1"/>
  <c r="B31" i="5" s="1"/>
  <c r="C31" i="5" s="1"/>
  <c r="D31" i="5" s="1"/>
  <c r="E31" i="5" s="1"/>
  <c r="F31" i="5" s="1"/>
  <c r="G31" i="5" s="1"/>
  <c r="H31" i="5" s="1"/>
  <c r="B32" i="5" s="1"/>
  <c r="C32" i="5" s="1"/>
  <c r="D32" i="5" s="1"/>
  <c r="E32" i="5" s="1"/>
  <c r="F32" i="5" s="1"/>
  <c r="G32" i="5" s="1"/>
  <c r="H32" i="5" s="1"/>
  <c r="B33" i="5" s="1"/>
  <c r="C33" i="5" s="1"/>
  <c r="D33" i="5" s="1"/>
  <c r="E33" i="5" s="1"/>
  <c r="F33" i="5" s="1"/>
  <c r="G33" i="5" s="1"/>
  <c r="H33" i="5" s="1"/>
  <c r="R26" i="5" l="1"/>
  <c r="J28" i="5"/>
  <c r="K28" i="5" s="1"/>
  <c r="L28" i="5" s="1"/>
  <c r="M28" i="5" s="1"/>
  <c r="N28" i="5" s="1"/>
  <c r="O28" i="5" s="1"/>
  <c r="P28" i="5" s="1"/>
  <c r="J29" i="5" s="1"/>
  <c r="K29" i="5" s="1"/>
  <c r="L29" i="5" s="1"/>
  <c r="M29" i="5" s="1"/>
  <c r="N29" i="5" s="1"/>
  <c r="O29" i="5" s="1"/>
  <c r="P29" i="5" s="1"/>
  <c r="J30" i="5" s="1"/>
  <c r="K30" i="5" s="1"/>
  <c r="L30" i="5" s="1"/>
  <c r="M30" i="5" s="1"/>
  <c r="N30" i="5" s="1"/>
  <c r="O30" i="5" s="1"/>
  <c r="P30" i="5" s="1"/>
  <c r="J31" i="5" s="1"/>
  <c r="K31" i="5" s="1"/>
  <c r="L31" i="5" s="1"/>
  <c r="M31" i="5" s="1"/>
  <c r="N31" i="5" s="1"/>
  <c r="O31" i="5" s="1"/>
  <c r="P31" i="5" s="1"/>
  <c r="J32" i="5" s="1"/>
  <c r="K32" i="5" s="1"/>
  <c r="L32" i="5" s="1"/>
  <c r="M32" i="5" s="1"/>
  <c r="N32" i="5" s="1"/>
  <c r="O32" i="5" s="1"/>
  <c r="P32" i="5" s="1"/>
  <c r="J33" i="5" s="1"/>
  <c r="K33" i="5" s="1"/>
  <c r="L33" i="5" s="1"/>
  <c r="M33" i="5" s="1"/>
  <c r="N33" i="5" s="1"/>
  <c r="O33" i="5" s="1"/>
  <c r="P33" i="5" s="1"/>
  <c r="Z26" i="5" l="1"/>
  <c r="Z28" i="5" s="1"/>
  <c r="AA28" i="5" s="1"/>
  <c r="AB28" i="5" s="1"/>
  <c r="AC28" i="5" s="1"/>
  <c r="AD28" i="5" s="1"/>
  <c r="AE28" i="5" s="1"/>
  <c r="AF28" i="5" s="1"/>
  <c r="Z29" i="5" s="1"/>
  <c r="AA29" i="5" s="1"/>
  <c r="AB29" i="5" s="1"/>
  <c r="AC29" i="5" s="1"/>
  <c r="AD29" i="5" s="1"/>
  <c r="AE29" i="5" s="1"/>
  <c r="AF29" i="5" s="1"/>
  <c r="Z30" i="5" s="1"/>
  <c r="AA30" i="5" s="1"/>
  <c r="AB30" i="5" s="1"/>
  <c r="AC30" i="5" s="1"/>
  <c r="AD30" i="5" s="1"/>
  <c r="AE30" i="5" s="1"/>
  <c r="AF30" i="5" s="1"/>
  <c r="Z31" i="5" s="1"/>
  <c r="AA31" i="5" s="1"/>
  <c r="AB31" i="5" s="1"/>
  <c r="AC31" i="5" s="1"/>
  <c r="AD31" i="5" s="1"/>
  <c r="AE31" i="5" s="1"/>
  <c r="AF31" i="5" s="1"/>
  <c r="Z32" i="5" s="1"/>
  <c r="AA32" i="5" s="1"/>
  <c r="AB32" i="5" s="1"/>
  <c r="AC32" i="5" s="1"/>
  <c r="AD32" i="5" s="1"/>
  <c r="AE32" i="5" s="1"/>
  <c r="AF32" i="5" s="1"/>
  <c r="Z33" i="5" s="1"/>
  <c r="AA33" i="5" s="1"/>
  <c r="AB33" i="5" s="1"/>
  <c r="AC33" i="5" s="1"/>
  <c r="AD33" i="5" s="1"/>
  <c r="AE33" i="5" s="1"/>
  <c r="AF33" i="5" s="1"/>
  <c r="R28" i="5"/>
  <c r="S28" i="5" s="1"/>
  <c r="T28" i="5" s="1"/>
  <c r="U28" i="5" s="1"/>
  <c r="V28" i="5" s="1"/>
  <c r="W28" i="5" s="1"/>
  <c r="X28" i="5" s="1"/>
  <c r="R29" i="5" s="1"/>
  <c r="S29" i="5" s="1"/>
  <c r="T29" i="5" s="1"/>
  <c r="U29" i="5" s="1"/>
  <c r="V29" i="5" s="1"/>
  <c r="W29" i="5" s="1"/>
  <c r="X29" i="5" s="1"/>
  <c r="R30" i="5" s="1"/>
  <c r="S30" i="5" s="1"/>
  <c r="T30" i="5" s="1"/>
  <c r="U30" i="5" s="1"/>
  <c r="V30" i="5" s="1"/>
  <c r="W30" i="5" s="1"/>
  <c r="X30" i="5" s="1"/>
  <c r="R31" i="5" s="1"/>
  <c r="S31" i="5" s="1"/>
  <c r="T31" i="5" s="1"/>
  <c r="U31" i="5" s="1"/>
  <c r="V31" i="5" s="1"/>
  <c r="W31" i="5" s="1"/>
  <c r="X31" i="5" s="1"/>
  <c r="R32" i="5" s="1"/>
  <c r="S32" i="5" s="1"/>
  <c r="T32" i="5" s="1"/>
  <c r="U32" i="5" s="1"/>
  <c r="V32" i="5" s="1"/>
  <c r="W32" i="5" s="1"/>
  <c r="X32" i="5" s="1"/>
  <c r="R33" i="5" s="1"/>
  <c r="S33" i="5" s="1"/>
  <c r="T33" i="5" s="1"/>
  <c r="U33" i="5" s="1"/>
  <c r="V33" i="5" s="1"/>
  <c r="W33" i="5" s="1"/>
  <c r="X33" i="5" s="1"/>
</calcChain>
</file>

<file path=xl/sharedStrings.xml><?xml version="1.0" encoding="utf-8"?>
<sst xmlns="http://schemas.openxmlformats.org/spreadsheetml/2006/main" count="20" uniqueCount="19">
  <si>
    <t>Modelo de Calendário Anual</t>
  </si>
  <si>
    <t xml:space="preserve">Ano </t>
  </si>
  <si>
    <t xml:space="preserve">Mês </t>
  </si>
  <si>
    <t xml:space="preserve">Dia de Início </t>
  </si>
  <si>
    <t>1:Dom, 2:Seg...</t>
  </si>
  <si>
    <t>PLANTÃO</t>
  </si>
  <si>
    <t>Data</t>
  </si>
  <si>
    <t>Hora inicio</t>
  </si>
  <si>
    <t>Hora fim</t>
  </si>
  <si>
    <t>Horas Plantão</t>
  </si>
  <si>
    <t>Total HP</t>
  </si>
  <si>
    <t>ACIONAMENTOS</t>
  </si>
  <si>
    <t>Ocorrência</t>
  </si>
  <si>
    <t>HR_INÍCIO</t>
  </si>
  <si>
    <t>HR_FIM</t>
  </si>
  <si>
    <t>HORAS  ACIONADA</t>
  </si>
  <si>
    <t>TOTAL HR ACIONADA</t>
  </si>
  <si>
    <t>Leonardo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</si>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</sst>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mmmm\ \'yy"/>
    <numFmt numFmtId="167" formatCode="d"/>
    <numFmt numFmtId="168" formatCode="[$-F800]dddd\,\ mmmm\ dd\,\ yyyy"/>
    <numFmt numFmtId="169" formatCode="[$-F400]h:mm:ss\ AM/PM"/>
    <numFmt numFmtId="170" formatCode="[h]:mm;@"/>
  </numFmts>
  <fonts count="4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22"/>
      <color theme="1" tint="0.34998626667073579"/>
      <name val="Calibri"/>
      <family val="2"/>
      <scheme val="minor"/>
    </font>
    <font>
      <sz val="10"/>
      <name val="Arial"/>
      <family val="2"/>
    </font>
    <font>
      <i/>
      <sz val="9"/>
      <color theme="1" tint="0.24997711111789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42"/>
      <color theme="4" tint="-0.249977111117893"/>
      <name val="Calibri"/>
      <family val="2"/>
      <scheme val="maj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sz val="10"/>
      <color theme="1"/>
      <name val="Franklin Gothic Medium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12"/>
      <color theme="4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5" fillId="0" borderId="0" applyNumberForma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7" applyNumberFormat="0" applyAlignment="0" applyProtection="0"/>
    <xf numFmtId="0" fontId="27" fillId="8" borderId="8" applyNumberFormat="0" applyAlignment="0" applyProtection="0"/>
    <xf numFmtId="0" fontId="28" fillId="8" borderId="7" applyNumberFormat="0" applyAlignment="0" applyProtection="0"/>
    <xf numFmtId="0" fontId="29" fillId="0" borderId="9" applyNumberFormat="0" applyFill="0" applyAlignment="0" applyProtection="0"/>
    <xf numFmtId="0" fontId="30" fillId="9" borderId="10" applyNumberFormat="0" applyAlignment="0" applyProtection="0"/>
    <xf numFmtId="0" fontId="31" fillId="0" borderId="0" applyNumberFormat="0" applyFill="0" applyBorder="0" applyAlignment="0" applyProtection="0"/>
    <xf numFmtId="0" fontId="15" fillId="10" borderId="11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75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1" applyFont="1" applyAlignment="1" applyProtection="1">
      <alignment vertical="center"/>
    </xf>
    <xf numFmtId="0" fontId="3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indent="1"/>
    </xf>
    <xf numFmtId="0" fontId="17" fillId="0" borderId="0" xfId="0" applyFont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0" fontId="38" fillId="38" borderId="29" xfId="0" applyFont="1" applyFill="1" applyBorder="1" applyAlignment="1">
      <alignment horizontal="center"/>
    </xf>
    <xf numFmtId="167" fontId="5" fillId="37" borderId="0" xfId="0" applyNumberFormat="1" applyFont="1" applyFill="1" applyAlignment="1">
      <alignment horizontal="center" vertical="center"/>
    </xf>
    <xf numFmtId="167" fontId="5" fillId="38" borderId="0" xfId="0" applyNumberFormat="1" applyFont="1" applyFill="1" applyAlignment="1">
      <alignment horizontal="center" vertical="center"/>
    </xf>
    <xf numFmtId="167" fontId="5" fillId="39" borderId="0" xfId="0" applyNumberFormat="1" applyFont="1" applyFill="1" applyAlignment="1">
      <alignment horizontal="center" vertical="center"/>
    </xf>
    <xf numFmtId="0" fontId="37" fillId="40" borderId="0" xfId="0" applyFont="1" applyFill="1" applyBorder="1" applyAlignment="1">
      <alignment horizontal="center" vertical="center"/>
    </xf>
    <xf numFmtId="0" fontId="40" fillId="0" borderId="0" xfId="0" applyFont="1"/>
    <xf numFmtId="0" fontId="41" fillId="0" borderId="0" xfId="0" applyFont="1"/>
    <xf numFmtId="46" fontId="0" fillId="0" borderId="0" xfId="0" applyNumberFormat="1"/>
    <xf numFmtId="0" fontId="36" fillId="0" borderId="0" xfId="0" applyFont="1" applyBorder="1" applyAlignment="1"/>
    <xf numFmtId="167" fontId="5" fillId="0" borderId="0" xfId="0" applyNumberFormat="1" applyFont="1" applyFill="1" applyAlignment="1">
      <alignment horizontal="center" vertical="center"/>
    </xf>
    <xf numFmtId="169" fontId="42" fillId="0" borderId="19" xfId="0" applyNumberFormat="1" applyFont="1" applyBorder="1" applyAlignment="1">
      <alignment horizontal="center"/>
    </xf>
    <xf numFmtId="0" fontId="42" fillId="0" borderId="22" xfId="0" applyFont="1" applyBorder="1" applyAlignment="1"/>
    <xf numFmtId="169" fontId="42" fillId="0" borderId="21" xfId="0" applyNumberFormat="1" applyFont="1" applyBorder="1" applyAlignment="1">
      <alignment horizontal="center"/>
    </xf>
    <xf numFmtId="169" fontId="42" fillId="0" borderId="21" xfId="0" applyNumberFormat="1" applyFont="1" applyBorder="1" applyAlignment="1">
      <alignment horizontal="center"/>
    </xf>
    <xf numFmtId="169" fontId="42" fillId="0" borderId="18" xfId="0" applyNumberFormat="1" applyFont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2" fillId="0" borderId="20" xfId="0" applyFont="1" applyBorder="1" applyAlignment="1"/>
    <xf numFmtId="0" fontId="43" fillId="0" borderId="21" xfId="0" applyFont="1" applyBorder="1" applyAlignment="1">
      <alignment horizontal="center"/>
    </xf>
    <xf numFmtId="0" fontId="43" fillId="0" borderId="18" xfId="0" applyFont="1" applyBorder="1" applyAlignment="1">
      <alignment horizontal="center"/>
    </xf>
    <xf numFmtId="0" fontId="42" fillId="0" borderId="18" xfId="0" applyFont="1" applyBorder="1" applyAlignment="1">
      <alignment horizontal="center"/>
    </xf>
    <xf numFmtId="0" fontId="45" fillId="35" borderId="23" xfId="0" applyFont="1" applyFill="1" applyBorder="1" applyAlignment="1">
      <alignment horizontal="center" vertical="center"/>
    </xf>
    <xf numFmtId="0" fontId="43" fillId="0" borderId="28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168" fontId="42" fillId="0" borderId="19" xfId="0" applyNumberFormat="1" applyFont="1" applyBorder="1" applyAlignment="1">
      <alignment horizontal="left"/>
    </xf>
    <xf numFmtId="0" fontId="0" fillId="0" borderId="19" xfId="1" applyFont="1" applyBorder="1" applyAlignment="1" applyProtection="1">
      <alignment horizontal="center"/>
    </xf>
    <xf numFmtId="0" fontId="38" fillId="41" borderId="20" xfId="0" applyFont="1" applyFill="1" applyBorder="1" applyAlignment="1">
      <alignment horizontal="center" vertical="center"/>
    </xf>
    <xf numFmtId="167" fontId="39" fillId="42" borderId="0" xfId="0" applyNumberFormat="1" applyFont="1" applyFill="1" applyAlignment="1">
      <alignment horizontal="center" vertical="center"/>
    </xf>
    <xf numFmtId="167" fontId="44" fillId="38" borderId="0" xfId="0" applyNumberFormat="1" applyFont="1" applyFill="1" applyAlignment="1">
      <alignment horizontal="center" vertical="center"/>
    </xf>
    <xf numFmtId="167" fontId="44" fillId="43" borderId="0" xfId="0" applyNumberFormat="1" applyFont="1" applyFill="1" applyAlignment="1">
      <alignment horizontal="center" vertical="center"/>
    </xf>
    <xf numFmtId="167" fontId="47" fillId="38" borderId="0" xfId="0" applyNumberFormat="1" applyFont="1" applyFill="1" applyAlignment="1">
      <alignment horizontal="center" vertical="center"/>
    </xf>
    <xf numFmtId="0" fontId="2" fillId="0" borderId="19" xfId="1" applyBorder="1" applyAlignment="1" applyProtection="1">
      <alignment horizontal="center"/>
    </xf>
    <xf numFmtId="0" fontId="9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66" fontId="12" fillId="3" borderId="0" xfId="0" applyNumberFormat="1" applyFont="1" applyFill="1" applyAlignment="1">
      <alignment horizontal="center" vertical="center"/>
    </xf>
    <xf numFmtId="0" fontId="45" fillId="35" borderId="13" xfId="0" applyFont="1" applyFill="1" applyBorder="1" applyAlignment="1">
      <alignment horizontal="center" vertical="center"/>
    </xf>
    <xf numFmtId="0" fontId="45" fillId="35" borderId="14" xfId="0" applyFont="1" applyFill="1" applyBorder="1" applyAlignment="1">
      <alignment horizontal="center" vertical="center"/>
    </xf>
    <xf numFmtId="0" fontId="45" fillId="35" borderId="15" xfId="0" applyFont="1" applyFill="1" applyBorder="1" applyAlignment="1">
      <alignment horizontal="center" vertical="center"/>
    </xf>
    <xf numFmtId="0" fontId="45" fillId="35" borderId="16" xfId="0" applyFont="1" applyFill="1" applyBorder="1" applyAlignment="1">
      <alignment horizontal="center" vertical="center"/>
    </xf>
    <xf numFmtId="0" fontId="43" fillId="0" borderId="17" xfId="0" applyFont="1" applyBorder="1" applyAlignment="1">
      <alignment horizontal="center"/>
    </xf>
    <xf numFmtId="0" fontId="43" fillId="0" borderId="18" xfId="0" applyFont="1" applyBorder="1" applyAlignment="1">
      <alignment horizontal="center"/>
    </xf>
    <xf numFmtId="168" fontId="42" fillId="0" borderId="17" xfId="0" applyNumberFormat="1" applyFont="1" applyBorder="1" applyAlignment="1">
      <alignment horizontal="left"/>
    </xf>
    <xf numFmtId="168" fontId="42" fillId="0" borderId="18" xfId="0" applyNumberFormat="1" applyFont="1" applyBorder="1" applyAlignment="1">
      <alignment horizontal="left"/>
    </xf>
    <xf numFmtId="0" fontId="45" fillId="35" borderId="27" xfId="0" applyFont="1" applyFill="1" applyBorder="1" applyAlignment="1">
      <alignment horizontal="center" vertical="center"/>
    </xf>
    <xf numFmtId="0" fontId="45" fillId="35" borderId="0" xfId="0" applyFont="1" applyFill="1" applyBorder="1" applyAlignment="1">
      <alignment horizontal="center" vertical="center"/>
    </xf>
    <xf numFmtId="0" fontId="45" fillId="35" borderId="33" xfId="0" applyFont="1" applyFill="1" applyBorder="1" applyAlignment="1">
      <alignment horizontal="center" vertical="center"/>
    </xf>
    <xf numFmtId="170" fontId="45" fillId="36" borderId="20" xfId="0" applyNumberFormat="1" applyFont="1" applyFill="1" applyBorder="1" applyAlignment="1">
      <alignment horizontal="center" vertical="center"/>
    </xf>
    <xf numFmtId="170" fontId="45" fillId="36" borderId="22" xfId="0" applyNumberFormat="1" applyFont="1" applyFill="1" applyBorder="1" applyAlignment="1">
      <alignment horizontal="center" vertical="center"/>
    </xf>
    <xf numFmtId="170" fontId="46" fillId="36" borderId="30" xfId="0" applyNumberFormat="1" applyFont="1" applyFill="1" applyBorder="1" applyAlignment="1">
      <alignment horizontal="center" vertical="center"/>
    </xf>
    <xf numFmtId="170" fontId="46" fillId="36" borderId="31" xfId="0" applyNumberFormat="1" applyFont="1" applyFill="1" applyBorder="1" applyAlignment="1">
      <alignment horizontal="center" vertical="center"/>
    </xf>
    <xf numFmtId="170" fontId="46" fillId="36" borderId="32" xfId="0" applyNumberFormat="1" applyFont="1" applyFill="1" applyBorder="1" applyAlignment="1">
      <alignment horizontal="center" vertical="center"/>
    </xf>
    <xf numFmtId="0" fontId="42" fillId="0" borderId="24" xfId="0" applyFont="1" applyBorder="1" applyAlignment="1">
      <alignment horizontal="center"/>
    </xf>
    <xf numFmtId="0" fontId="42" fillId="0" borderId="25" xfId="0" applyFont="1" applyBorder="1" applyAlignment="1">
      <alignment horizontal="center"/>
    </xf>
    <xf numFmtId="0" fontId="42" fillId="0" borderId="26" xfId="0" applyFont="1" applyBorder="1" applyAlignment="1">
      <alignment horizontal="center"/>
    </xf>
    <xf numFmtId="0" fontId="41" fillId="0" borderId="19" xfId="1" applyFont="1" applyBorder="1" applyAlignment="1" applyProtection="1">
      <alignment horizontal="center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4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7" builtinId="20" customBuiltin="1"/>
    <cellStyle name="Hiperlink" xfId="1" builtinId="8" customBuiltin="1"/>
    <cellStyle name="Hiperlink Visitado" xfId="3" builtinId="9" customBuiltin="1"/>
    <cellStyle name="Incorreto" xfId="15" builtinId="27" customBuiltin="1"/>
    <cellStyle name="Moeda" xfId="6" builtinId="4" customBuiltin="1"/>
    <cellStyle name="Moeda [0]" xfId="7" builtinId="7" customBuiltin="1"/>
    <cellStyle name="Neutra" xfId="16" builtinId="28" customBuiltin="1"/>
    <cellStyle name="Normal" xfId="0" builtinId="0" customBuiltin="1"/>
    <cellStyle name="Normal 2" xfId="2"/>
    <cellStyle name="Nota" xfId="23" builtinId="10" customBuiltin="1"/>
    <cellStyle name="Porcentagem" xfId="8" builtinId="5" customBuiltin="1"/>
    <cellStyle name="Saída" xfId="18" builtinId="21" customBuiltin="1"/>
    <cellStyle name="Separador de milhares [0]" xfId="5" builtinId="6" customBuiltin="1"/>
    <cellStyle name="Texto de Aviso" xfId="22" builtinId="11" customBuiltin="1"/>
    <cellStyle name="Texto Explicativo" xfId="24" builtinId="53" customBuiltin="1"/>
    <cellStyle name="Título" xfId="9" builtinId="15" customBuiltin="1"/>
    <cellStyle name="Título 1" xfId="10" builtinId="16" customBuiltin="1"/>
    <cellStyle name="Título 2" xfId="11" builtinId="17" customBuiltin="1"/>
    <cellStyle name="Título 3" xfId="12" builtinId="18" customBuiltin="1"/>
    <cellStyle name="Título 4" xfId="13" builtinId="19" customBuiltin="1"/>
    <cellStyle name="Total" xfId="25" builtinId="25" customBuiltin="1"/>
    <cellStyle name="Vírgula" xfId="4" builtinId="3" customBuiltin="1"/>
  </cellStyles>
  <dxfs count="32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numFmt numFmtId="171" formatCode="mmmm"/>
    </dxf>
    <dxf>
      <numFmt numFmtId="171" formatCode="mmmm"/>
    </dxf>
    <dxf>
      <numFmt numFmtId="171" formatCode="mmmm"/>
    </dxf>
    <dxf>
      <numFmt numFmtId="171" formatCode="mmmm"/>
    </dxf>
    <dxf>
      <numFmt numFmtId="171" formatCode="mmmm"/>
    </dxf>
    <dxf>
      <numFmt numFmtId="171" formatCode="mmmm"/>
    </dxf>
    <dxf>
      <numFmt numFmtId="171" formatCode="mmmm"/>
    </dxf>
    <dxf>
      <numFmt numFmtId="171" formatCode="mmmm"/>
    </dxf>
    <dxf>
      <numFmt numFmtId="171" formatCode="mmmm"/>
    </dxf>
    <dxf>
      <numFmt numFmtId="171" formatCode="mmmm"/>
    </dxf>
    <dxf>
      <numFmt numFmtId="171" formatCode="mmmm"/>
    </dxf>
    <dxf>
      <numFmt numFmtId="171" formatCode="mmmm"/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2"/>
  <sheetViews>
    <sheetView showGridLines="0" topLeftCell="A7" workbookViewId="0">
      <selection activeCell="B31" sqref="B31"/>
    </sheetView>
  </sheetViews>
  <sheetFormatPr defaultColWidth="9.140625" defaultRowHeight="12.75" x14ac:dyDescent="0.2"/>
  <cols>
    <col min="1" max="1" width="3.140625" style="2" customWidth="1"/>
    <col min="2" max="8" width="4.28515625" style="2" customWidth="1"/>
    <col min="9" max="9" width="4" style="2" customWidth="1"/>
    <col min="10" max="16" width="4.28515625" style="2" customWidth="1"/>
    <col min="17" max="17" width="4" style="2" customWidth="1"/>
    <col min="18" max="24" width="4.28515625" style="2" customWidth="1"/>
    <col min="25" max="25" width="4" style="2" customWidth="1"/>
    <col min="26" max="32" width="4.28515625" style="2" customWidth="1"/>
    <col min="33" max="33" width="3.140625" style="2" customWidth="1"/>
    <col min="34" max="34" width="7.140625" style="2" customWidth="1"/>
    <col min="35" max="16384" width="9.140625" style="2"/>
  </cols>
  <sheetData>
    <row r="1" spans="1:38" ht="41.45" customHeight="1" x14ac:dyDescent="0.2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8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8" ht="16.5" customHeight="1" x14ac:dyDescent="0.2">
      <c r="A3" s="9"/>
      <c r="B3" s="9"/>
      <c r="C3" s="12" t="s">
        <v>1</v>
      </c>
      <c r="D3" s="49">
        <v>2025</v>
      </c>
      <c r="E3" s="50"/>
      <c r="F3" s="51"/>
      <c r="G3" s="10"/>
      <c r="H3" s="10"/>
      <c r="I3" s="12" t="s">
        <v>2</v>
      </c>
      <c r="J3" s="49">
        <v>1</v>
      </c>
      <c r="K3" s="50"/>
      <c r="L3" s="51"/>
      <c r="M3" s="10"/>
      <c r="N3" s="10"/>
      <c r="O3" s="10"/>
      <c r="P3" s="10"/>
      <c r="Q3" s="12" t="s">
        <v>3</v>
      </c>
      <c r="R3" s="49">
        <v>1</v>
      </c>
      <c r="S3" s="51"/>
      <c r="T3" s="14" t="s">
        <v>4</v>
      </c>
      <c r="U3" s="10"/>
      <c r="V3" s="10"/>
      <c r="W3" s="10"/>
      <c r="X3" s="10"/>
      <c r="Y3" s="10"/>
      <c r="Z3" s="10"/>
      <c r="AA3" s="10"/>
      <c r="AB3" s="9"/>
      <c r="AC3" s="9"/>
      <c r="AD3" s="9"/>
      <c r="AE3" s="9"/>
      <c r="AF3" s="11"/>
      <c r="AG3" s="9"/>
      <c r="AI3" s="15"/>
    </row>
    <row r="4" spans="1:3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I4" s="8"/>
    </row>
    <row r="6" spans="1:38" ht="42" customHeight="1" x14ac:dyDescent="0.2">
      <c r="B6" s="52">
        <f>IF($J$3=1,D3,D3&amp;"-"&amp;D3+1)</f>
        <v>2025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3"/>
    </row>
    <row r="7" spans="1:38" ht="16.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8" s="4" customFormat="1" ht="21" customHeight="1" x14ac:dyDescent="0.3">
      <c r="B8" s="54">
        <f>DATE(D3,J3,1)</f>
        <v>45658</v>
      </c>
      <c r="C8" s="54"/>
      <c r="D8" s="54"/>
      <c r="E8" s="54"/>
      <c r="F8" s="54"/>
      <c r="G8" s="54"/>
      <c r="H8" s="54"/>
      <c r="I8" s="5"/>
      <c r="J8" s="54">
        <f>DATE(YEAR(B8+42),MONTH(B8+42),1)</f>
        <v>45689</v>
      </c>
      <c r="K8" s="54"/>
      <c r="L8" s="54"/>
      <c r="M8" s="54"/>
      <c r="N8" s="54"/>
      <c r="O8" s="54"/>
      <c r="P8" s="54"/>
      <c r="Q8" s="5"/>
      <c r="R8" s="54">
        <f>DATE(YEAR(J8+42),MONTH(J8+42),1)</f>
        <v>45717</v>
      </c>
      <c r="S8" s="54"/>
      <c r="T8" s="54"/>
      <c r="U8" s="54"/>
      <c r="V8" s="54"/>
      <c r="W8" s="54"/>
      <c r="X8" s="54"/>
      <c r="Y8" s="5"/>
      <c r="Z8" s="54">
        <f>DATE(YEAR(R8+42),MONTH(R8+42),1)</f>
        <v>45748</v>
      </c>
      <c r="AA8" s="54"/>
      <c r="AB8" s="54"/>
      <c r="AC8" s="54"/>
      <c r="AD8" s="54"/>
      <c r="AE8" s="54"/>
      <c r="AF8" s="54"/>
      <c r="AG8" s="5"/>
    </row>
    <row r="9" spans="1:38" s="6" customFormat="1" ht="15.75" x14ac:dyDescent="0.2">
      <c r="B9" s="13" t="str">
        <f>CHOOSE(1+MOD($R$3+1-2,7),"D","S","T","Q","Q","S","S")</f>
        <v>D</v>
      </c>
      <c r="C9" s="13" t="str">
        <f>CHOOSE(1+MOD($R$3+2-2,7),"D","S","T","Q","Q","S","S")</f>
        <v>S</v>
      </c>
      <c r="D9" s="13" t="str">
        <f>CHOOSE(1+MOD($R$3+3-2,7),"D","S","T","Q","Q","S","S")</f>
        <v>T</v>
      </c>
      <c r="E9" s="13" t="str">
        <f>CHOOSE(1+MOD($R$3+4-2,7),"D","S","T","Q","Q","S","S")</f>
        <v>Q</v>
      </c>
      <c r="F9" s="13" t="str">
        <f>CHOOSE(1+MOD($R$3+5-2,7),"D","S","T","Q","Q","S","S")</f>
        <v>Q</v>
      </c>
      <c r="G9" s="13" t="str">
        <f>CHOOSE(1+MOD($R$3+6-2,7),"D","S","T","Q","Q","S","S")</f>
        <v>S</v>
      </c>
      <c r="H9" s="13" t="str">
        <f>CHOOSE(1+MOD($R$3+7-2,7),"D","S","T","Q","Q","S","S")</f>
        <v>S</v>
      </c>
      <c r="J9" s="13" t="str">
        <f>CHOOSE(1+MOD($R$3+1-2,7),"D","S","T","Q","Q","S","S")</f>
        <v>D</v>
      </c>
      <c r="K9" s="13" t="str">
        <f>CHOOSE(1+MOD($R$3+2-2,7),"D","S","T","Q","Q","S","S")</f>
        <v>S</v>
      </c>
      <c r="L9" s="13" t="str">
        <f>CHOOSE(1+MOD($R$3+3-2,7),"D","S","T","Q","Q","S","S")</f>
        <v>T</v>
      </c>
      <c r="M9" s="13" t="str">
        <f>CHOOSE(1+MOD($R$3+4-2,7),"D","S","T","Q","Q","S","S")</f>
        <v>Q</v>
      </c>
      <c r="N9" s="13" t="str">
        <f>CHOOSE(1+MOD($R$3+5-2,7),"D","S","T","Q","Q","S","S")</f>
        <v>Q</v>
      </c>
      <c r="O9" s="13" t="str">
        <f>CHOOSE(1+MOD($R$3+6-2,7),"D","S","T","Q","Q","S","S")</f>
        <v>S</v>
      </c>
      <c r="P9" s="13" t="str">
        <f>CHOOSE(1+MOD($R$3+7-2,7),"D","S","T","Q","Q","S","S")</f>
        <v>S</v>
      </c>
      <c r="R9" s="13" t="str">
        <f>CHOOSE(1+MOD($R$3+1-2,7),"D","S","T","Q","Q","S","S")</f>
        <v>D</v>
      </c>
      <c r="S9" s="13" t="str">
        <f>CHOOSE(1+MOD($R$3+2-2,7),"D","S","T","Q","Q","S","S")</f>
        <v>S</v>
      </c>
      <c r="T9" s="13" t="str">
        <f>CHOOSE(1+MOD($R$3+3-2,7),"D","S","T","Q","Q","S","S")</f>
        <v>T</v>
      </c>
      <c r="U9" s="13" t="str">
        <f>CHOOSE(1+MOD($R$3+4-2,7),"D","S","T","Q","Q","S","S")</f>
        <v>Q</v>
      </c>
      <c r="V9" s="13" t="str">
        <f>CHOOSE(1+MOD($R$3+5-2,7),"D","S","T","Q","Q","S","S")</f>
        <v>Q</v>
      </c>
      <c r="W9" s="13" t="str">
        <f>CHOOSE(1+MOD($R$3+6-2,7),"D","S","T","Q","Q","S","S")</f>
        <v>S</v>
      </c>
      <c r="X9" s="13" t="str">
        <f>CHOOSE(1+MOD($R$3+7-2,7),"D","S","T","Q","Q","S","S")</f>
        <v>S</v>
      </c>
      <c r="Z9" s="13" t="str">
        <f>CHOOSE(1+MOD($R$3+1-2,7),"D","S","T","Q","Q","S","S")</f>
        <v>D</v>
      </c>
      <c r="AA9" s="13" t="str">
        <f>CHOOSE(1+MOD($R$3+2-2,7),"D","S","T","Q","Q","S","S")</f>
        <v>S</v>
      </c>
      <c r="AB9" s="13" t="str">
        <f>CHOOSE(1+MOD($R$3+3-2,7),"D","S","T","Q","Q","S","S")</f>
        <v>T</v>
      </c>
      <c r="AC9" s="13" t="str">
        <f>CHOOSE(1+MOD($R$3+4-2,7),"D","S","T","Q","Q","S","S")</f>
        <v>Q</v>
      </c>
      <c r="AD9" s="13" t="str">
        <f>CHOOSE(1+MOD($R$3+5-2,7),"D","S","T","Q","Q","S","S")</f>
        <v>Q</v>
      </c>
      <c r="AE9" s="13" t="str">
        <f>CHOOSE(1+MOD($R$3+6-2,7),"D","S","T","Q","Q","S","S")</f>
        <v>S</v>
      </c>
      <c r="AF9" s="13" t="str">
        <f>CHOOSE(1+MOD($R$3+7-2,7),"D","S","T","Q","Q","S","S")</f>
        <v>S</v>
      </c>
      <c r="AI9" s="42"/>
    </row>
    <row r="10" spans="1:38" s="7" customFormat="1" ht="18" customHeight="1" x14ac:dyDescent="0.25">
      <c r="B10" s="16" t="str">
        <f>IF(WEEKDAY(B8,1)=MOD($R$3,7),B8,"")</f>
        <v/>
      </c>
      <c r="C10" s="16" t="str">
        <f>IF(B10="",IF(WEEKDAY(B8,1)=MOD($R$3,7)+1,B8,""),B10+1)</f>
        <v/>
      </c>
      <c r="D10" s="16" t="str">
        <f>IF(C10="",IF(WEEKDAY(B8,1)=MOD($R$3+1,7)+1,B8,""),C10+1)</f>
        <v/>
      </c>
      <c r="E10" s="16">
        <f>IF(D10="",IF(WEEKDAY(B8,1)=MOD($R$3+2,7)+1,B8,""),D10+1)</f>
        <v>45658</v>
      </c>
      <c r="F10" s="16">
        <f>IF(E10="",IF(WEEKDAY(B8,1)=MOD($R$3+3,7)+1,B8,""),E10+1)</f>
        <v>45659</v>
      </c>
      <c r="G10" s="16">
        <f>IF(F10="",IF(WEEKDAY(B8,1)=MOD($R$3+4,7)+1,B8,""),F10+1)</f>
        <v>45660</v>
      </c>
      <c r="H10" s="19">
        <f>IF(G10="",IF(WEEKDAY(B8,1)=MOD($R$3+5,7)+1,B8,""),G10+1)</f>
        <v>45661</v>
      </c>
      <c r="I10" s="6"/>
      <c r="J10" s="16" t="str">
        <f>IF(WEEKDAY(J8,1)=MOD($R$3,7),J8,"")</f>
        <v/>
      </c>
      <c r="K10" s="16" t="str">
        <f>IF(J10="",IF(WEEKDAY(J8,1)=MOD($R$3,7)+1,J8,""),J10+1)</f>
        <v/>
      </c>
      <c r="L10" s="16" t="str">
        <f>IF(K10="",IF(WEEKDAY(J8,1)=MOD($R$3+1,7)+1,J8,""),K10+1)</f>
        <v/>
      </c>
      <c r="M10" s="16" t="str">
        <f>IF(L10="",IF(WEEKDAY(J8,1)=MOD($R$3+2,7)+1,J8,""),L10+1)</f>
        <v/>
      </c>
      <c r="N10" s="16" t="str">
        <f>IF(M10="",IF(WEEKDAY(J8,1)=MOD($R$3+3,7)+1,J8,""),M10+1)</f>
        <v/>
      </c>
      <c r="O10" s="16" t="str">
        <f>IF(N10="",IF(WEEKDAY(J8,1)=MOD($R$3+4,7)+1,J8,""),N10+1)</f>
        <v/>
      </c>
      <c r="P10" s="19">
        <f>IF(O10="",IF(WEEKDAY(J8,1)=MOD($R$3+5,7)+1,J8,""),O10+1)</f>
        <v>45689</v>
      </c>
      <c r="Q10" s="6"/>
      <c r="R10" s="16" t="str">
        <f>IF(WEEKDAY(R8,1)=MOD($R$3,7),R8,"")</f>
        <v/>
      </c>
      <c r="S10" s="16" t="str">
        <f>IF(R10="",IF(WEEKDAY(R8,1)=MOD($R$3,7)+1,R8,""),R10+1)</f>
        <v/>
      </c>
      <c r="T10" s="16" t="str">
        <f>IF(S10="",IF(WEEKDAY(R8,1)=MOD($R$3+1,7)+1,R8,""),S10+1)</f>
        <v/>
      </c>
      <c r="U10" s="16" t="str">
        <f>IF(T10="",IF(WEEKDAY(R8,1)=MOD($R$3+2,7)+1,R8,""),T10+1)</f>
        <v/>
      </c>
      <c r="V10" s="16" t="str">
        <f>IF(U10="",IF(WEEKDAY(R8,1)=MOD($R$3+3,7)+1,R8,""),U10+1)</f>
        <v/>
      </c>
      <c r="W10" s="16" t="str">
        <f>IF(V10="",IF(WEEKDAY(R8,1)=MOD($R$3+4,7)+1,R8,""),V10+1)</f>
        <v/>
      </c>
      <c r="X10" s="19">
        <f>IF(W10="",IF(WEEKDAY(R8,1)=MOD($R$3+5,7)+1,R8,""),W10+1)</f>
        <v>45717</v>
      </c>
      <c r="Y10" s="6"/>
      <c r="Z10" s="16" t="str">
        <f>IF(WEEKDAY(Z8,1)=MOD($R$3,7),Z8,"")</f>
        <v/>
      </c>
      <c r="AA10" s="16" t="str">
        <f>IF(Z10="",IF(WEEKDAY(Z8,1)=MOD($R$3,7)+1,Z8,""),Z10+1)</f>
        <v/>
      </c>
      <c r="AB10" s="16">
        <f>IF(AA10="",IF(WEEKDAY(Z8,1)=MOD($R$3+1,7)+1,Z8,""),AA10+1)</f>
        <v>45748</v>
      </c>
      <c r="AC10" s="16">
        <f>IF(AB10="",IF(WEEKDAY(Z8,1)=MOD($R$3+2,7)+1,Z8,""),AB10+1)</f>
        <v>45749</v>
      </c>
      <c r="AD10" s="16">
        <f>IF(AC10="",IF(WEEKDAY(Z8,1)=MOD($R$3+3,7)+1,Z8,""),AC10+1)</f>
        <v>45750</v>
      </c>
      <c r="AE10" s="16">
        <f>IF(AD10="",IF(WEEKDAY(Z8,1)=MOD($R$3+4,7)+1,Z8,""),AD10+1)</f>
        <v>45751</v>
      </c>
      <c r="AF10" s="18">
        <f>IF(AE10="",IF(WEEKDAY(Z8,1)=MOD($R$3+5,7)+1,Z8,""),AE10+1)</f>
        <v>45752</v>
      </c>
      <c r="AG10" s="6"/>
      <c r="AI10" s="18" t="s">
        <v>17</v>
      </c>
    </row>
    <row r="11" spans="1:38" s="7" customFormat="1" ht="18" customHeight="1" x14ac:dyDescent="0.25">
      <c r="B11" s="19">
        <f>IF(H10="","",IF(MONTH(H10+1)&lt;&gt;MONTH(H10),"",H10+1))</f>
        <v>45662</v>
      </c>
      <c r="C11" s="16">
        <f>IF(B11="","",IF(MONTH(B11+1)&lt;&gt;MONTH(B11),"",B11+1))</f>
        <v>45663</v>
      </c>
      <c r="D11" s="16">
        <f t="shared" ref="D11:H15" si="0">IF(C11="","",IF(MONTH(C11+1)&lt;&gt;MONTH(C11),"",C11+1))</f>
        <v>45664</v>
      </c>
      <c r="E11" s="16">
        <f t="shared" si="0"/>
        <v>45665</v>
      </c>
      <c r="F11" s="16">
        <f t="shared" si="0"/>
        <v>45666</v>
      </c>
      <c r="G11" s="16">
        <f t="shared" si="0"/>
        <v>45667</v>
      </c>
      <c r="H11" s="19">
        <f t="shared" si="0"/>
        <v>45668</v>
      </c>
      <c r="I11" s="6"/>
      <c r="J11" s="19">
        <f>IF(P10="","",IF(MONTH(P10+1)&lt;&gt;MONTH(P10),"",P10+1))</f>
        <v>45690</v>
      </c>
      <c r="K11" s="16">
        <f>IF(J11="","",IF(MONTH(J11+1)&lt;&gt;MONTH(J11),"",J11+1))</f>
        <v>45691</v>
      </c>
      <c r="L11" s="16">
        <f t="shared" ref="L11:P15" si="1">IF(K11="","",IF(MONTH(K11+1)&lt;&gt;MONTH(K11),"",K11+1))</f>
        <v>45692</v>
      </c>
      <c r="M11" s="16">
        <f t="shared" si="1"/>
        <v>45693</v>
      </c>
      <c r="N11" s="16">
        <f t="shared" si="1"/>
        <v>45694</v>
      </c>
      <c r="O11" s="16">
        <f t="shared" si="1"/>
        <v>45695</v>
      </c>
      <c r="P11" s="18">
        <f t="shared" si="1"/>
        <v>45696</v>
      </c>
      <c r="Q11" s="6"/>
      <c r="R11" s="19">
        <f>IF(X10="","",IF(MONTH(X10+1)&lt;&gt;MONTH(X10),"",X10+1))</f>
        <v>45718</v>
      </c>
      <c r="S11" s="16">
        <f>IF(R11="","",IF(MONTH(R11+1)&lt;&gt;MONTH(R11),"",R11+1))</f>
        <v>45719</v>
      </c>
      <c r="T11" s="16">
        <f t="shared" ref="T11:X15" si="2">IF(S11="","",IF(MONTH(S11+1)&lt;&gt;MONTH(S11),"",S11+1))</f>
        <v>45720</v>
      </c>
      <c r="U11" s="16">
        <f t="shared" si="2"/>
        <v>45721</v>
      </c>
      <c r="V11" s="16">
        <f t="shared" si="2"/>
        <v>45722</v>
      </c>
      <c r="W11" s="16">
        <f t="shared" si="2"/>
        <v>45723</v>
      </c>
      <c r="X11" s="18">
        <f t="shared" si="2"/>
        <v>45724</v>
      </c>
      <c r="Y11" s="6"/>
      <c r="Z11" s="18">
        <f>IF(AF10="","",IF(MONTH(AF10+1)&lt;&gt;MONTH(AF10),"",AF10+1))</f>
        <v>45753</v>
      </c>
      <c r="AA11" s="16">
        <f>IF(Z11="","",IF(MONTH(Z11+1)&lt;&gt;MONTH(Z11),"",Z11+1))</f>
        <v>45754</v>
      </c>
      <c r="AB11" s="16">
        <f t="shared" ref="AB11:AF15" si="3">IF(AA11="","",IF(MONTH(AA11+1)&lt;&gt;MONTH(AA11),"",AA11+1))</f>
        <v>45755</v>
      </c>
      <c r="AC11" s="16">
        <f t="shared" si="3"/>
        <v>45756</v>
      </c>
      <c r="AD11" s="16">
        <f t="shared" si="3"/>
        <v>45757</v>
      </c>
      <c r="AE11" s="16">
        <f t="shared" si="3"/>
        <v>45758</v>
      </c>
      <c r="AF11" s="18">
        <f t="shared" si="3"/>
        <v>45759</v>
      </c>
      <c r="AG11" s="6"/>
      <c r="AI11" s="17" t="s">
        <v>18</v>
      </c>
    </row>
    <row r="12" spans="1:38" s="7" customFormat="1" ht="18" customHeight="1" x14ac:dyDescent="0.25">
      <c r="B12" s="19">
        <f>IF(H11="","",IF(MONTH(H11+1)&lt;&gt;MONTH(H11),"",H11+1))</f>
        <v>45669</v>
      </c>
      <c r="C12" s="16">
        <f>IF(B12="","",IF(MONTH(B12+1)&lt;&gt;MONTH(B12),"",B12+1))</f>
        <v>45670</v>
      </c>
      <c r="D12" s="16">
        <f t="shared" si="0"/>
        <v>45671</v>
      </c>
      <c r="E12" s="16">
        <f t="shared" si="0"/>
        <v>45672</v>
      </c>
      <c r="F12" s="16">
        <f t="shared" si="0"/>
        <v>45673</v>
      </c>
      <c r="G12" s="16">
        <f t="shared" si="0"/>
        <v>45674</v>
      </c>
      <c r="H12" s="19">
        <f t="shared" si="0"/>
        <v>45675</v>
      </c>
      <c r="I12" s="6"/>
      <c r="J12" s="18">
        <f>IF(P11="","",IF(MONTH(P11+1)&lt;&gt;MONTH(P11),"",P11+1))</f>
        <v>45697</v>
      </c>
      <c r="K12" s="16">
        <f>IF(J12="","",IF(MONTH(J12+1)&lt;&gt;MONTH(J12),"",J12+1))</f>
        <v>45698</v>
      </c>
      <c r="L12" s="16">
        <f t="shared" si="1"/>
        <v>45699</v>
      </c>
      <c r="M12" s="16">
        <f t="shared" si="1"/>
        <v>45700</v>
      </c>
      <c r="N12" s="16">
        <f t="shared" si="1"/>
        <v>45701</v>
      </c>
      <c r="O12" s="16">
        <f t="shared" si="1"/>
        <v>45702</v>
      </c>
      <c r="P12" s="19">
        <f t="shared" si="1"/>
        <v>45703</v>
      </c>
      <c r="Q12" s="6"/>
      <c r="R12" s="18">
        <f>IF(X11="","",IF(MONTH(X11+1)&lt;&gt;MONTH(X11),"",X11+1))</f>
        <v>45725</v>
      </c>
      <c r="S12" s="16">
        <f>IF(R12="","",IF(MONTH(R12+1)&lt;&gt;MONTH(R12),"",R12+1))</f>
        <v>45726</v>
      </c>
      <c r="T12" s="16">
        <f t="shared" si="2"/>
        <v>45727</v>
      </c>
      <c r="U12" s="16">
        <f t="shared" si="2"/>
        <v>45728</v>
      </c>
      <c r="V12" s="16">
        <f t="shared" si="2"/>
        <v>45729</v>
      </c>
      <c r="W12" s="16">
        <f t="shared" si="2"/>
        <v>45730</v>
      </c>
      <c r="X12" s="19">
        <f t="shared" si="2"/>
        <v>45731</v>
      </c>
      <c r="Y12" s="6"/>
      <c r="Z12" s="18">
        <f>IF(AF11="","",IF(MONTH(AF11+1)&lt;&gt;MONTH(AF11),"",AF11+1))</f>
        <v>45760</v>
      </c>
      <c r="AA12" s="16">
        <f>IF(Z12="","",IF(MONTH(Z12+1)&lt;&gt;MONTH(Z12),"",Z12+1))</f>
        <v>45761</v>
      </c>
      <c r="AB12" s="16">
        <f t="shared" si="3"/>
        <v>45762</v>
      </c>
      <c r="AC12" s="16">
        <f t="shared" si="3"/>
        <v>45763</v>
      </c>
      <c r="AD12" s="16">
        <f t="shared" si="3"/>
        <v>45764</v>
      </c>
      <c r="AE12" s="43">
        <f t="shared" si="3"/>
        <v>45765</v>
      </c>
      <c r="AF12" s="19">
        <f t="shared" si="3"/>
        <v>45766</v>
      </c>
      <c r="AG12" s="6"/>
      <c r="AL12" s="21"/>
    </row>
    <row r="13" spans="1:38" s="7" customFormat="1" ht="18" customHeight="1" x14ac:dyDescent="0.25">
      <c r="B13" s="19">
        <f>IF(H12="","",IF(MONTH(H12+1)&lt;&gt;MONTH(H12),"",H12+1))</f>
        <v>45676</v>
      </c>
      <c r="C13" s="16">
        <f>IF(B13="","",IF(MONTH(B13+1)&lt;&gt;MONTH(B13),"",B13+1))</f>
        <v>45677</v>
      </c>
      <c r="D13" s="16">
        <f t="shared" si="0"/>
        <v>45678</v>
      </c>
      <c r="E13" s="16">
        <f t="shared" si="0"/>
        <v>45679</v>
      </c>
      <c r="F13" s="16">
        <f t="shared" si="0"/>
        <v>45680</v>
      </c>
      <c r="G13" s="16">
        <f t="shared" si="0"/>
        <v>45681</v>
      </c>
      <c r="H13" s="19">
        <f t="shared" si="0"/>
        <v>45682</v>
      </c>
      <c r="I13" s="6"/>
      <c r="J13" s="19">
        <f>IF(P12="","",IF(MONTH(P12+1)&lt;&gt;MONTH(P12),"",P12+1))</f>
        <v>45704</v>
      </c>
      <c r="K13" s="16">
        <f>IF(J13="","",IF(MONTH(J13+1)&lt;&gt;MONTH(J13),"",J13+1))</f>
        <v>45705</v>
      </c>
      <c r="L13" s="16">
        <f t="shared" si="1"/>
        <v>45706</v>
      </c>
      <c r="M13" s="16">
        <f t="shared" si="1"/>
        <v>45707</v>
      </c>
      <c r="N13" s="16">
        <f t="shared" si="1"/>
        <v>45708</v>
      </c>
      <c r="O13" s="16">
        <f t="shared" si="1"/>
        <v>45709</v>
      </c>
      <c r="P13" s="18">
        <f t="shared" si="1"/>
        <v>45710</v>
      </c>
      <c r="Q13" s="6"/>
      <c r="R13" s="19">
        <f>IF(X12="","",IF(MONTH(X12+1)&lt;&gt;MONTH(X12),"",X12+1))</f>
        <v>45732</v>
      </c>
      <c r="S13" s="16">
        <f>IF(R13="","",IF(MONTH(R13+1)&lt;&gt;MONTH(R13),"",R13+1))</f>
        <v>45733</v>
      </c>
      <c r="T13" s="16">
        <f t="shared" ref="T13" si="4">IF(S13="","",IF(MONTH(S13+1)&lt;&gt;MONTH(S13),"",S13+1))</f>
        <v>45734</v>
      </c>
      <c r="U13" s="16">
        <f t="shared" ref="U13" si="5">IF(T13="","",IF(MONTH(T13+1)&lt;&gt;MONTH(T13),"",T13+1))</f>
        <v>45735</v>
      </c>
      <c r="V13" s="16">
        <f t="shared" ref="V13" si="6">IF(U13="","",IF(MONTH(U13+1)&lt;&gt;MONTH(U13),"",U13+1))</f>
        <v>45736</v>
      </c>
      <c r="W13" s="16">
        <f t="shared" ref="W13" si="7">IF(V13="","",IF(MONTH(V13+1)&lt;&gt;MONTH(V13),"",V13+1))</f>
        <v>45737</v>
      </c>
      <c r="X13" s="20">
        <f t="shared" ref="X13" si="8">IF(W13="","",IF(MONTH(W13+1)&lt;&gt;MONTH(W13),"",W13+1))</f>
        <v>45738</v>
      </c>
      <c r="Y13" s="6"/>
      <c r="Z13" s="19">
        <f>IF(AF12="","",IF(MONTH(AF12+1)&lt;&gt;MONTH(AF12),"",AF12+1))</f>
        <v>45767</v>
      </c>
      <c r="AA13" s="43">
        <f>IF(Z13="","",IF(MONTH(Z13+1)&lt;&gt;MONTH(Z13),"",Z13+1))</f>
        <v>45768</v>
      </c>
      <c r="AB13" s="16">
        <f t="shared" si="3"/>
        <v>45769</v>
      </c>
      <c r="AC13" s="16">
        <f t="shared" si="3"/>
        <v>45770</v>
      </c>
      <c r="AD13" s="16">
        <f t="shared" si="3"/>
        <v>45771</v>
      </c>
      <c r="AE13" s="16">
        <f t="shared" si="3"/>
        <v>45772</v>
      </c>
      <c r="AF13" s="18">
        <f t="shared" si="3"/>
        <v>45773</v>
      </c>
      <c r="AG13" s="6"/>
    </row>
    <row r="14" spans="1:38" s="7" customFormat="1" ht="18" customHeight="1" x14ac:dyDescent="0.25">
      <c r="B14" s="19">
        <f>IF(H13="","",IF(MONTH(H13+1)&lt;&gt;MONTH(H13),"",H13+1))</f>
        <v>45683</v>
      </c>
      <c r="C14" s="16">
        <f>IF(B14="","",IF(MONTH(B14+1)&lt;&gt;MONTH(B14),"",B14+1))</f>
        <v>45684</v>
      </c>
      <c r="D14" s="16">
        <f t="shared" si="0"/>
        <v>45685</v>
      </c>
      <c r="E14" s="16">
        <f t="shared" si="0"/>
        <v>45686</v>
      </c>
      <c r="F14" s="16">
        <f t="shared" si="0"/>
        <v>45687</v>
      </c>
      <c r="G14" s="16">
        <f t="shared" si="0"/>
        <v>45688</v>
      </c>
      <c r="H14" s="16" t="str">
        <f t="shared" si="0"/>
        <v/>
      </c>
      <c r="I14" s="6"/>
      <c r="J14" s="18">
        <f>IF(P13="","",IF(MONTH(P13+1)&lt;&gt;MONTH(P13),"",P13+1))</f>
        <v>45711</v>
      </c>
      <c r="K14" s="16">
        <f>IF(J14="","",IF(MONTH(J14+1)&lt;&gt;MONTH(J14),"",J14+1))</f>
        <v>45712</v>
      </c>
      <c r="L14" s="16">
        <f t="shared" si="1"/>
        <v>45713</v>
      </c>
      <c r="M14" s="16">
        <f t="shared" si="1"/>
        <v>45714</v>
      </c>
      <c r="N14" s="16">
        <f t="shared" si="1"/>
        <v>45715</v>
      </c>
      <c r="O14" s="16">
        <f t="shared" si="1"/>
        <v>45716</v>
      </c>
      <c r="P14" s="16" t="str">
        <f t="shared" si="1"/>
        <v/>
      </c>
      <c r="Q14" s="6"/>
      <c r="R14" s="20">
        <f>IF(X13="","",IF(MONTH(X13+1)&lt;&gt;MONTH(X13),"",X13+1))</f>
        <v>45739</v>
      </c>
      <c r="S14" s="16">
        <f>IF(R14="","",IF(MONTH(R14+1)&lt;&gt;MONTH(R14),"",R14+1))</f>
        <v>45740</v>
      </c>
      <c r="T14" s="16">
        <f t="shared" si="2"/>
        <v>45741</v>
      </c>
      <c r="U14" s="16">
        <f t="shared" si="2"/>
        <v>45742</v>
      </c>
      <c r="V14" s="16">
        <f t="shared" si="2"/>
        <v>45743</v>
      </c>
      <c r="W14" s="16">
        <f t="shared" si="2"/>
        <v>45744</v>
      </c>
      <c r="X14" s="19">
        <f t="shared" si="2"/>
        <v>45745</v>
      </c>
      <c r="Y14" s="6"/>
      <c r="Z14" s="18">
        <f>IF(AF13="","",IF(MONTH(AF13+1)&lt;&gt;MONTH(AF13),"",AF13+1))</f>
        <v>45774</v>
      </c>
      <c r="AA14" s="16">
        <f>IF(Z14="","",IF(MONTH(Z14+1)&lt;&gt;MONTH(Z14),"",Z14+1))</f>
        <v>45775</v>
      </c>
      <c r="AB14" s="16">
        <f t="shared" si="3"/>
        <v>45776</v>
      </c>
      <c r="AC14" s="16">
        <f t="shared" si="3"/>
        <v>45777</v>
      </c>
      <c r="AD14" s="16" t="str">
        <f t="shared" si="3"/>
        <v/>
      </c>
      <c r="AE14" s="16" t="str">
        <f t="shared" si="3"/>
        <v/>
      </c>
      <c r="AF14" s="16" t="str">
        <f t="shared" si="3"/>
        <v/>
      </c>
      <c r="AG14" s="6"/>
      <c r="AK14" s="22"/>
    </row>
    <row r="15" spans="1:38" s="7" customFormat="1" ht="18" customHeight="1" x14ac:dyDescent="0.25">
      <c r="B15" s="16" t="str">
        <f>IF(H14="","",IF(MONTH(H14+1)&lt;&gt;MONTH(H14),"",H14+1))</f>
        <v/>
      </c>
      <c r="C15" s="16" t="str">
        <f>IF(B15="","",IF(MONTH(B15+1)&lt;&gt;MONTH(B15),"",B15+1))</f>
        <v/>
      </c>
      <c r="D15" s="16" t="str">
        <f t="shared" si="0"/>
        <v/>
      </c>
      <c r="E15" s="16" t="str">
        <f t="shared" si="0"/>
        <v/>
      </c>
      <c r="F15" s="16" t="str">
        <f t="shared" si="0"/>
        <v/>
      </c>
      <c r="G15" s="16" t="str">
        <f t="shared" si="0"/>
        <v/>
      </c>
      <c r="H15" s="16" t="str">
        <f t="shared" si="0"/>
        <v/>
      </c>
      <c r="I15" s="6"/>
      <c r="J15" s="16" t="str">
        <f>IF(P14="","",IF(MONTH(P14+1)&lt;&gt;MONTH(P14),"",P14+1))</f>
        <v/>
      </c>
      <c r="K15" s="16" t="str">
        <f>IF(J15="","",IF(MONTH(J15+1)&lt;&gt;MONTH(J15),"",J15+1))</f>
        <v/>
      </c>
      <c r="L15" s="16" t="str">
        <f t="shared" si="1"/>
        <v/>
      </c>
      <c r="M15" s="16" t="str">
        <f t="shared" si="1"/>
        <v/>
      </c>
      <c r="N15" s="16" t="str">
        <f t="shared" si="1"/>
        <v/>
      </c>
      <c r="O15" s="16" t="str">
        <f t="shared" si="1"/>
        <v/>
      </c>
      <c r="P15" s="16" t="str">
        <f t="shared" si="1"/>
        <v/>
      </c>
      <c r="Q15" s="6"/>
      <c r="R15" s="19">
        <f>IF(X14="","",IF(MONTH(X14+1)&lt;&gt;MONTH(X14),"",X14+1))</f>
        <v>45746</v>
      </c>
      <c r="S15" s="16">
        <f>IF(R15="","",IF(MONTH(R15+1)&lt;&gt;MONTH(R15),"",R15+1))</f>
        <v>45747</v>
      </c>
      <c r="T15" s="16" t="str">
        <f t="shared" si="2"/>
        <v/>
      </c>
      <c r="U15" s="16" t="str">
        <f t="shared" si="2"/>
        <v/>
      </c>
      <c r="V15" s="16" t="str">
        <f t="shared" si="2"/>
        <v/>
      </c>
      <c r="W15" s="16" t="str">
        <f t="shared" si="2"/>
        <v/>
      </c>
      <c r="X15" s="16" t="str">
        <f t="shared" si="2"/>
        <v/>
      </c>
      <c r="Y15" s="6"/>
      <c r="Z15" s="16" t="str">
        <f>IF(AF14="","",IF(MONTH(AF14+1)&lt;&gt;MONTH(AF14),"",AF14+1))</f>
        <v/>
      </c>
      <c r="AA15" s="16" t="str">
        <f>IF(Z15="","",IF(MONTH(Z15+1)&lt;&gt;MONTH(Z15),"",Z15+1))</f>
        <v/>
      </c>
      <c r="AB15" s="16" t="str">
        <f t="shared" si="3"/>
        <v/>
      </c>
      <c r="AC15" s="16" t="str">
        <f t="shared" si="3"/>
        <v/>
      </c>
      <c r="AD15" s="16" t="str">
        <f t="shared" si="3"/>
        <v/>
      </c>
      <c r="AE15" s="16" t="str">
        <f t="shared" si="3"/>
        <v/>
      </c>
      <c r="AF15" s="16" t="str">
        <f t="shared" si="3"/>
        <v/>
      </c>
      <c r="AG15" s="6"/>
      <c r="AI15" s="2"/>
      <c r="AJ15" s="22"/>
    </row>
    <row r="16" spans="1:38" ht="18" customHeight="1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I16" s="4"/>
    </row>
    <row r="17" spans="1:35" s="4" customFormat="1" ht="21" customHeight="1" x14ac:dyDescent="0.3">
      <c r="B17" s="54">
        <f>DATE(YEAR(Z8+42),MONTH(Z8+42),1)</f>
        <v>45778</v>
      </c>
      <c r="C17" s="54"/>
      <c r="D17" s="54"/>
      <c r="E17" s="54"/>
      <c r="F17" s="54"/>
      <c r="G17" s="54"/>
      <c r="H17" s="54"/>
      <c r="I17" s="5"/>
      <c r="J17" s="54">
        <f>DATE(YEAR(B17+42),MONTH(B17+42),1)</f>
        <v>45809</v>
      </c>
      <c r="K17" s="54"/>
      <c r="L17" s="54"/>
      <c r="M17" s="54"/>
      <c r="N17" s="54"/>
      <c r="O17" s="54"/>
      <c r="P17" s="54"/>
      <c r="Q17" s="5"/>
      <c r="R17" s="54">
        <f>DATE(YEAR(J17+42),MONTH(J17+42),1)</f>
        <v>45839</v>
      </c>
      <c r="S17" s="54"/>
      <c r="T17" s="54"/>
      <c r="U17" s="54"/>
      <c r="V17" s="54"/>
      <c r="W17" s="54"/>
      <c r="X17" s="54"/>
      <c r="Y17" s="5"/>
      <c r="Z17" s="54">
        <f>DATE(YEAR(R17+42),MONTH(R17+42),1)</f>
        <v>45870</v>
      </c>
      <c r="AA17" s="54"/>
      <c r="AB17" s="54"/>
      <c r="AC17" s="54"/>
      <c r="AD17" s="54"/>
      <c r="AE17" s="54"/>
      <c r="AF17" s="54"/>
      <c r="AG17" s="5"/>
      <c r="AI17" s="6"/>
    </row>
    <row r="18" spans="1:35" s="6" customFormat="1" ht="15.75" x14ac:dyDescent="0.25">
      <c r="B18" s="13" t="str">
        <f>CHOOSE(1+MOD($R$3+1-2,7),"D","S","T","Q","Q","S","S")</f>
        <v>D</v>
      </c>
      <c r="C18" s="13" t="str">
        <f>CHOOSE(1+MOD($R$3+2-2,7),"D","S","T","Q","Q","S","S")</f>
        <v>S</v>
      </c>
      <c r="D18" s="13" t="str">
        <f>CHOOSE(1+MOD($R$3+3-2,7),"D","S","T","Q","Q","S","S")</f>
        <v>T</v>
      </c>
      <c r="E18" s="13" t="str">
        <f>CHOOSE(1+MOD($R$3+4-2,7),"D","S","T","Q","Q","S","S")</f>
        <v>Q</v>
      </c>
      <c r="F18" s="13" t="str">
        <f>CHOOSE(1+MOD($R$3+5-2,7),"D","S","T","Q","Q","S","S")</f>
        <v>Q</v>
      </c>
      <c r="G18" s="13" t="str">
        <f>CHOOSE(1+MOD($R$3+6-2,7),"D","S","T","Q","Q","S","S")</f>
        <v>S</v>
      </c>
      <c r="H18" s="13" t="str">
        <f>CHOOSE(1+MOD($R$3+7-2,7),"D","S","T","Q","Q","S","S")</f>
        <v>S</v>
      </c>
      <c r="J18" s="13" t="str">
        <f>CHOOSE(1+MOD($R$3+1-2,7),"D","S","T","Q","Q","S","S")</f>
        <v>D</v>
      </c>
      <c r="K18" s="13" t="str">
        <f>CHOOSE(1+MOD($R$3+2-2,7),"D","S","T","Q","Q","S","S")</f>
        <v>S</v>
      </c>
      <c r="L18" s="13" t="str">
        <f>CHOOSE(1+MOD($R$3+3-2,7),"D","S","T","Q","Q","S","S")</f>
        <v>T</v>
      </c>
      <c r="M18" s="13" t="str">
        <f>CHOOSE(1+MOD($R$3+4-2,7),"D","S","T","Q","Q","S","S")</f>
        <v>Q</v>
      </c>
      <c r="N18" s="13" t="str">
        <f>CHOOSE(1+MOD($R$3+5-2,7),"D","S","T","Q","Q","S","S")</f>
        <v>Q</v>
      </c>
      <c r="O18" s="13" t="str">
        <f>CHOOSE(1+MOD($R$3+6-2,7),"D","S","T","Q","Q","S","S")</f>
        <v>S</v>
      </c>
      <c r="P18" s="13" t="str">
        <f>CHOOSE(1+MOD($R$3+7-2,7),"D","S","T","Q","Q","S","S")</f>
        <v>S</v>
      </c>
      <c r="R18" s="13" t="str">
        <f>CHOOSE(1+MOD($R$3+1-2,7),"D","S","T","Q","Q","S","S")</f>
        <v>D</v>
      </c>
      <c r="S18" s="13" t="str">
        <f>CHOOSE(1+MOD($R$3+2-2,7),"D","S","T","Q","Q","S","S")</f>
        <v>S</v>
      </c>
      <c r="T18" s="13" t="str">
        <f>CHOOSE(1+MOD($R$3+3-2,7),"D","S","T","Q","Q","S","S")</f>
        <v>T</v>
      </c>
      <c r="U18" s="13" t="str">
        <f>CHOOSE(1+MOD($R$3+4-2,7),"D","S","T","Q","Q","S","S")</f>
        <v>Q</v>
      </c>
      <c r="V18" s="13" t="str">
        <f>CHOOSE(1+MOD($R$3+5-2,7),"D","S","T","Q","Q","S","S")</f>
        <v>Q</v>
      </c>
      <c r="W18" s="13" t="str">
        <f>CHOOSE(1+MOD($R$3+6-2,7),"D","S","T","Q","Q","S","S")</f>
        <v>S</v>
      </c>
      <c r="X18" s="13" t="str">
        <f>CHOOSE(1+MOD($R$3+7-2,7),"D","S","T","Q","Q","S","S")</f>
        <v>S</v>
      </c>
      <c r="Z18" s="13" t="str">
        <f>CHOOSE(1+MOD($R$3+1-2,7),"D","S","T","Q","Q","S","S")</f>
        <v>D</v>
      </c>
      <c r="AA18" s="13" t="str">
        <f>CHOOSE(1+MOD($R$3+2-2,7),"D","S","T","Q","Q","S","S")</f>
        <v>S</v>
      </c>
      <c r="AB18" s="13" t="str">
        <f>CHOOSE(1+MOD($R$3+3-2,7),"D","S","T","Q","Q","S","S")</f>
        <v>T</v>
      </c>
      <c r="AC18" s="13" t="str">
        <f>CHOOSE(1+MOD($R$3+4-2,7),"D","S","T","Q","Q","S","S")</f>
        <v>Q</v>
      </c>
      <c r="AD18" s="13" t="str">
        <f>CHOOSE(1+MOD($R$3+5-2,7),"D","S","T","Q","Q","S","S")</f>
        <v>Q</v>
      </c>
      <c r="AE18" s="13" t="str">
        <f>CHOOSE(1+MOD($R$3+6-2,7),"D","S","T","Q","Q","S","S")</f>
        <v>S</v>
      </c>
      <c r="AF18" s="13" t="str">
        <f>CHOOSE(1+MOD($R$3+7-2,7),"D","S","T","Q","Q","S","S")</f>
        <v>S</v>
      </c>
      <c r="AI18" s="7"/>
    </row>
    <row r="19" spans="1:35" s="7" customFormat="1" ht="18" customHeight="1" x14ac:dyDescent="0.25">
      <c r="B19" s="16" t="str">
        <f>IF(WEEKDAY(B17,1)=MOD($R$3,7),B17,"")</f>
        <v/>
      </c>
      <c r="C19" s="16" t="str">
        <f>IF(B19="",IF(WEEKDAY(B17,1)=MOD($R$3,7)+1,B17,""),B19+1)</f>
        <v/>
      </c>
      <c r="D19" s="16" t="str">
        <f>IF(C19="",IF(WEEKDAY(B17,1)=MOD($R$3+1,7)+1,B17,""),C19+1)</f>
        <v/>
      </c>
      <c r="E19" s="16" t="str">
        <f>IF(D19="",IF(WEEKDAY(B17,1)=MOD($R$3+2,7)+1,B17,""),D19+1)</f>
        <v/>
      </c>
      <c r="F19" s="16">
        <f>IF(E19="",IF(WEEKDAY(B17,1)=MOD($R$3+3,7)+1,B17,""),E19+1)</f>
        <v>45778</v>
      </c>
      <c r="G19" s="16">
        <f>IF(F19="",IF(WEEKDAY(B17,1)=MOD($R$3+4,7)+1,B17,""),F19+1)</f>
        <v>45779</v>
      </c>
      <c r="H19" s="19">
        <f>IF(G19="",IF(WEEKDAY(B17,1)=MOD($R$3+5,7)+1,B17,""),G19+1)</f>
        <v>45780</v>
      </c>
      <c r="I19" s="6"/>
      <c r="J19" s="45">
        <f>IF(WEEKDAY(J17,1)=MOD($R$3,7),J17,"")</f>
        <v>45809</v>
      </c>
      <c r="K19" s="16">
        <f>IF(J19="",IF(WEEKDAY(J17,1)=MOD($R$3,7)+1,J17,""),J19+1)</f>
        <v>45810</v>
      </c>
      <c r="L19" s="16">
        <f>IF(K19="",IF(WEEKDAY(J17,1)=MOD($R$3+1,7)+1,J17,""),K19+1)</f>
        <v>45811</v>
      </c>
      <c r="M19" s="16">
        <f>IF(L19="",IF(WEEKDAY(J17,1)=MOD($R$3+2,7)+1,J17,""),L19+1)</f>
        <v>45812</v>
      </c>
      <c r="N19" s="16">
        <f>IF(M19="",IF(WEEKDAY(J17,1)=MOD($R$3+3,7)+1,J17,""),M19+1)</f>
        <v>45813</v>
      </c>
      <c r="O19" s="16">
        <f>IF(N19="",IF(WEEKDAY(J17,1)=MOD($R$3+4,7)+1,J17,""),N19+1)</f>
        <v>45814</v>
      </c>
      <c r="P19" s="18">
        <f>IF(O19="",IF(WEEKDAY(J17,1)=MOD($R$3+5,7)+1,J17,""),O19+1)</f>
        <v>45815</v>
      </c>
      <c r="Q19" s="6"/>
      <c r="R19" s="16" t="str">
        <f>IF(WEEKDAY(R17,1)=MOD($R$3,7),R17,"")</f>
        <v/>
      </c>
      <c r="S19" s="16" t="str">
        <f>IF(R19="",IF(WEEKDAY(R17,1)=MOD($R$3,7)+1,R17,""),R19+1)</f>
        <v/>
      </c>
      <c r="T19" s="16">
        <f>IF(S19="",IF(WEEKDAY(R17,1)=MOD($R$3+1,7)+1,R17,""),S19+1)</f>
        <v>45839</v>
      </c>
      <c r="U19" s="16">
        <f>IF(T19="",IF(WEEKDAY(R17,1)=MOD($R$3+2,7)+1,R17,""),T19+1)</f>
        <v>45840</v>
      </c>
      <c r="V19" s="16">
        <f>IF(U19="",IF(WEEKDAY(R17,1)=MOD($R$3+3,7)+1,R17,""),U19+1)</f>
        <v>45841</v>
      </c>
      <c r="W19" s="16">
        <f>IF(V19="",IF(WEEKDAY(R17,1)=MOD($R$3+4,7)+1,R17,""),V19+1)</f>
        <v>45842</v>
      </c>
      <c r="X19" s="19">
        <f>IF(W19="",IF(WEEKDAY(R17,1)=MOD($R$3+5,7)+1,R17,""),W19+1)</f>
        <v>45843</v>
      </c>
      <c r="Y19" s="6"/>
      <c r="Z19" s="16" t="str">
        <f>IF(WEEKDAY(Z17,1)=MOD($R$3,7),Z17,"")</f>
        <v/>
      </c>
      <c r="AA19" s="16" t="str">
        <f>IF(Z19="",IF(WEEKDAY(Z17,1)=MOD($R$3,7)+1,Z17,""),Z19+1)</f>
        <v/>
      </c>
      <c r="AB19" s="16" t="str">
        <f>IF(AA19="",IF(WEEKDAY(Z17,1)=MOD($R$3+1,7)+1,Z17,""),AA19+1)</f>
        <v/>
      </c>
      <c r="AC19" s="16" t="str">
        <f>IF(AB19="",IF(WEEKDAY(Z17,1)=MOD($R$3+2,7)+1,Z17,""),AB19+1)</f>
        <v/>
      </c>
      <c r="AD19" s="16" t="str">
        <f>IF(AC19="",IF(WEEKDAY(Z17,1)=MOD($R$3+3,7)+1,Z17,""),AC19+1)</f>
        <v/>
      </c>
      <c r="AE19" s="16">
        <f>IF(AD19="",IF(WEEKDAY(Z17,1)=MOD($R$3+4,7)+1,Z17,""),AD19+1)</f>
        <v>45870</v>
      </c>
      <c r="AF19" s="19">
        <f>IF(AE19="",IF(WEEKDAY(Z17,1)=MOD($R$3+5,7)+1,Z17,""),AE19+1)</f>
        <v>45871</v>
      </c>
      <c r="AG19" s="6"/>
    </row>
    <row r="20" spans="1:35" s="7" customFormat="1" ht="18" customHeight="1" x14ac:dyDescent="0.25">
      <c r="B20" s="19">
        <f>IF(H19="","",IF(MONTH(H19+1)&lt;&gt;MONTH(H19),"",H19+1))</f>
        <v>45781</v>
      </c>
      <c r="C20" s="16">
        <f>IF(B20="","",IF(MONTH(B20+1)&lt;&gt;MONTH(B20),"",B20+1))</f>
        <v>45782</v>
      </c>
      <c r="D20" s="16">
        <f t="shared" ref="D20:H24" si="9">IF(C20="","",IF(MONTH(C20+1)&lt;&gt;MONTH(C20),"",C20+1))</f>
        <v>45783</v>
      </c>
      <c r="E20" s="16">
        <f t="shared" si="9"/>
        <v>45784</v>
      </c>
      <c r="F20" s="16">
        <f t="shared" si="9"/>
        <v>45785</v>
      </c>
      <c r="G20" s="16">
        <f t="shared" si="9"/>
        <v>45786</v>
      </c>
      <c r="H20" s="18">
        <f t="shared" si="9"/>
        <v>45787</v>
      </c>
      <c r="I20" s="6"/>
      <c r="J20" s="18">
        <f>IF(P19="","",IF(MONTH(P19+1)&lt;&gt;MONTH(P19),"",P19+1))</f>
        <v>45816</v>
      </c>
      <c r="K20" s="16">
        <f>IF(J20="","",IF(MONTH(J20+1)&lt;&gt;MONTH(J20),"",J20+1))</f>
        <v>45817</v>
      </c>
      <c r="L20" s="16">
        <f t="shared" ref="L20:P24" si="10">IF(K20="","",IF(MONTH(K20+1)&lt;&gt;MONTH(K20),"",K20+1))</f>
        <v>45818</v>
      </c>
      <c r="M20" s="16">
        <f t="shared" si="10"/>
        <v>45819</v>
      </c>
      <c r="N20" s="16">
        <f t="shared" si="10"/>
        <v>45820</v>
      </c>
      <c r="O20" s="16">
        <f t="shared" si="10"/>
        <v>45821</v>
      </c>
      <c r="P20" s="18">
        <f t="shared" si="10"/>
        <v>45822</v>
      </c>
      <c r="Q20" s="6"/>
      <c r="R20" s="19">
        <f>IF(X19="","",IF(MONTH(X19+1)&lt;&gt;MONTH(X19),"",X19+1))</f>
        <v>45844</v>
      </c>
      <c r="S20" s="16">
        <f>IF(R20="","",IF(MONTH(R20+1)&lt;&gt;MONTH(R20),"",R20+1))</f>
        <v>45845</v>
      </c>
      <c r="T20" s="26">
        <f t="shared" ref="T20:X24" si="11">IF(S20="","",IF(MONTH(S20+1)&lt;&gt;MONTH(S20),"",S20+1))</f>
        <v>45846</v>
      </c>
      <c r="U20" s="16">
        <f t="shared" si="11"/>
        <v>45847</v>
      </c>
      <c r="V20" s="16">
        <f t="shared" si="11"/>
        <v>45848</v>
      </c>
      <c r="W20" s="16">
        <f t="shared" si="11"/>
        <v>45849</v>
      </c>
      <c r="X20" s="18">
        <f t="shared" si="11"/>
        <v>45850</v>
      </c>
      <c r="Y20" s="6"/>
      <c r="Z20" s="19">
        <f>IF(AF19="","",IF(MONTH(AF19+1)&lt;&gt;MONTH(AF19),"",AF19+1))</f>
        <v>45872</v>
      </c>
      <c r="AA20" s="16">
        <f>IF(Z20="","",IF(MONTH(Z20+1)&lt;&gt;MONTH(Z20),"",Z20+1))</f>
        <v>45873</v>
      </c>
      <c r="AB20" s="16">
        <f t="shared" ref="AB20:AF24" si="12">IF(AA20="","",IF(MONTH(AA20+1)&lt;&gt;MONTH(AA20),"",AA20+1))</f>
        <v>45874</v>
      </c>
      <c r="AC20" s="16">
        <f t="shared" si="12"/>
        <v>45875</v>
      </c>
      <c r="AD20" s="16">
        <f t="shared" si="12"/>
        <v>45876</v>
      </c>
      <c r="AE20" s="16">
        <f t="shared" si="12"/>
        <v>45877</v>
      </c>
      <c r="AF20" s="19">
        <f t="shared" si="12"/>
        <v>45878</v>
      </c>
      <c r="AG20" s="6"/>
    </row>
    <row r="21" spans="1:35" s="7" customFormat="1" ht="18" customHeight="1" x14ac:dyDescent="0.25">
      <c r="B21" s="18">
        <f>IF(H20="","",IF(MONTH(H20+1)&lt;&gt;MONTH(H20),"",H20+1))</f>
        <v>45788</v>
      </c>
      <c r="C21" s="16">
        <f>IF(B21="","",IF(MONTH(B21+1)&lt;&gt;MONTH(B21),"",B21+1))</f>
        <v>45789</v>
      </c>
      <c r="D21" s="16">
        <f t="shared" si="9"/>
        <v>45790</v>
      </c>
      <c r="E21" s="16">
        <f t="shared" si="9"/>
        <v>45791</v>
      </c>
      <c r="F21" s="16">
        <f t="shared" si="9"/>
        <v>45792</v>
      </c>
      <c r="G21" s="16">
        <f t="shared" si="9"/>
        <v>45793</v>
      </c>
      <c r="H21" s="19">
        <f t="shared" si="9"/>
        <v>45794</v>
      </c>
      <c r="I21" s="6"/>
      <c r="J21" s="18">
        <f>IF(P20="","",IF(MONTH(P20+1)&lt;&gt;MONTH(P20),"",P20+1))</f>
        <v>45823</v>
      </c>
      <c r="K21" s="16">
        <f>IF(J21="","",IF(MONTH(J21+1)&lt;&gt;MONTH(J21),"",J21+1))</f>
        <v>45824</v>
      </c>
      <c r="L21" s="16">
        <f t="shared" si="10"/>
        <v>45825</v>
      </c>
      <c r="M21" s="16">
        <f t="shared" si="10"/>
        <v>45826</v>
      </c>
      <c r="N21" s="16">
        <f t="shared" si="10"/>
        <v>45827</v>
      </c>
      <c r="O21" s="16">
        <f t="shared" si="10"/>
        <v>45828</v>
      </c>
      <c r="P21" s="18">
        <f t="shared" si="10"/>
        <v>45829</v>
      </c>
      <c r="Q21" s="6"/>
      <c r="R21" s="18">
        <f>IF(X20="","",IF(MONTH(X20+1)&lt;&gt;MONTH(X20),"",X20+1))</f>
        <v>45851</v>
      </c>
      <c r="S21" s="16">
        <f>IF(R21="","",IF(MONTH(R21+1)&lt;&gt;MONTH(R21),"",R21+1))</f>
        <v>45852</v>
      </c>
      <c r="T21" s="16">
        <f t="shared" si="11"/>
        <v>45853</v>
      </c>
      <c r="U21" s="16">
        <f t="shared" si="11"/>
        <v>45854</v>
      </c>
      <c r="V21" s="16">
        <f t="shared" si="11"/>
        <v>45855</v>
      </c>
      <c r="W21" s="16">
        <f t="shared" si="11"/>
        <v>45856</v>
      </c>
      <c r="X21" s="44">
        <f t="shared" si="11"/>
        <v>45857</v>
      </c>
      <c r="Y21" s="6"/>
      <c r="Z21" s="19">
        <f>IF(AF20="","",IF(MONTH(AF20+1)&lt;&gt;MONTH(AF20),"",AF20+1))</f>
        <v>45879</v>
      </c>
      <c r="AA21" s="16">
        <f>IF(Z21="","",IF(MONTH(Z21+1)&lt;&gt;MONTH(Z21),"",Z21+1))</f>
        <v>45880</v>
      </c>
      <c r="AB21" s="16">
        <f t="shared" si="12"/>
        <v>45881</v>
      </c>
      <c r="AC21" s="16">
        <f t="shared" si="12"/>
        <v>45882</v>
      </c>
      <c r="AD21" s="16">
        <f t="shared" si="12"/>
        <v>45883</v>
      </c>
      <c r="AE21" s="16">
        <f t="shared" si="12"/>
        <v>45884</v>
      </c>
      <c r="AF21" s="19">
        <f t="shared" si="12"/>
        <v>45885</v>
      </c>
      <c r="AG21" s="6"/>
    </row>
    <row r="22" spans="1:35" s="7" customFormat="1" ht="18" customHeight="1" x14ac:dyDescent="0.25">
      <c r="B22" s="19">
        <f>IF(H21="","",IF(MONTH(H21+1)&lt;&gt;MONTH(H21),"",H21+1))</f>
        <v>45795</v>
      </c>
      <c r="C22" s="16">
        <f>IF(B22="","",IF(MONTH(B22+1)&lt;&gt;MONTH(B22),"",B22+1))</f>
        <v>45796</v>
      </c>
      <c r="D22" s="16">
        <f t="shared" si="9"/>
        <v>45797</v>
      </c>
      <c r="E22" s="16">
        <f t="shared" si="9"/>
        <v>45798</v>
      </c>
      <c r="F22" s="16">
        <f t="shared" si="9"/>
        <v>45799</v>
      </c>
      <c r="G22" s="16">
        <f t="shared" si="9"/>
        <v>45800</v>
      </c>
      <c r="H22" s="18">
        <f t="shared" si="9"/>
        <v>45801</v>
      </c>
      <c r="I22" s="6"/>
      <c r="J22" s="18">
        <f>IF(P21="","",IF(MONTH(P21+1)&lt;&gt;MONTH(P21),"",P21+1))</f>
        <v>45830</v>
      </c>
      <c r="K22" s="16">
        <f>IF(J22="","",IF(MONTH(J22+1)&lt;&gt;MONTH(J22),"",J22+1))</f>
        <v>45831</v>
      </c>
      <c r="L22" s="16">
        <f t="shared" si="10"/>
        <v>45832</v>
      </c>
      <c r="M22" s="16">
        <f t="shared" si="10"/>
        <v>45833</v>
      </c>
      <c r="N22" s="16">
        <f t="shared" si="10"/>
        <v>45834</v>
      </c>
      <c r="O22" s="16">
        <f t="shared" si="10"/>
        <v>45835</v>
      </c>
      <c r="P22" s="18">
        <f t="shared" si="10"/>
        <v>45836</v>
      </c>
      <c r="Q22" s="6"/>
      <c r="R22" s="44">
        <f>IF(X21="","",IF(MONTH(X21+1)&lt;&gt;MONTH(X21),"",X21+1))</f>
        <v>45858</v>
      </c>
      <c r="S22" s="16">
        <f>IF(R22="","",IF(MONTH(R22+1)&lt;&gt;MONTH(R22),"",R22+1))</f>
        <v>45859</v>
      </c>
      <c r="T22" s="16">
        <f t="shared" si="11"/>
        <v>45860</v>
      </c>
      <c r="U22" s="16">
        <f t="shared" si="11"/>
        <v>45861</v>
      </c>
      <c r="V22" s="16">
        <f t="shared" si="11"/>
        <v>45862</v>
      </c>
      <c r="W22" s="16">
        <f t="shared" si="11"/>
        <v>45863</v>
      </c>
      <c r="X22" s="18">
        <f t="shared" si="11"/>
        <v>45864</v>
      </c>
      <c r="Y22" s="6"/>
      <c r="Z22" s="19">
        <f>IF(AF21="","",IF(MONTH(AF21+1)&lt;&gt;MONTH(AF21),"",AF21+1))</f>
        <v>45886</v>
      </c>
      <c r="AA22" s="16">
        <f>IF(Z22="","",IF(MONTH(Z22+1)&lt;&gt;MONTH(Z22),"",Z22+1))</f>
        <v>45887</v>
      </c>
      <c r="AB22" s="16">
        <f t="shared" si="12"/>
        <v>45888</v>
      </c>
      <c r="AC22" s="16">
        <f t="shared" si="12"/>
        <v>45889</v>
      </c>
      <c r="AD22" s="26">
        <f t="shared" si="12"/>
        <v>45890</v>
      </c>
      <c r="AE22" s="16">
        <f t="shared" si="12"/>
        <v>45891</v>
      </c>
      <c r="AF22" s="19">
        <f t="shared" si="12"/>
        <v>45892</v>
      </c>
      <c r="AG22" s="6"/>
    </row>
    <row r="23" spans="1:35" s="7" customFormat="1" ht="18" customHeight="1" x14ac:dyDescent="0.25">
      <c r="B23" s="18">
        <f>IF(H22="","",IF(MONTH(H22+1)&lt;&gt;MONTH(H22),"",H22+1))</f>
        <v>45802</v>
      </c>
      <c r="C23" s="16">
        <f>IF(B23="","",IF(MONTH(B23+1)&lt;&gt;MONTH(B23),"",B23+1))</f>
        <v>45803</v>
      </c>
      <c r="D23" s="16">
        <f t="shared" si="9"/>
        <v>45804</v>
      </c>
      <c r="E23" s="16">
        <f t="shared" si="9"/>
        <v>45805</v>
      </c>
      <c r="F23" s="16">
        <f t="shared" si="9"/>
        <v>45806</v>
      </c>
      <c r="G23" s="16">
        <f t="shared" si="9"/>
        <v>45807</v>
      </c>
      <c r="H23" s="45">
        <f t="shared" si="9"/>
        <v>45808</v>
      </c>
      <c r="I23" s="6"/>
      <c r="J23" s="18">
        <f>IF(P22="","",IF(MONTH(P22+1)&lt;&gt;MONTH(P22),"",P22+1))</f>
        <v>45837</v>
      </c>
      <c r="K23" s="16">
        <f>IF(J23="","",IF(MONTH(J23+1)&lt;&gt;MONTH(J23),"",J23+1))</f>
        <v>45838</v>
      </c>
      <c r="L23" s="16" t="str">
        <f t="shared" si="10"/>
        <v/>
      </c>
      <c r="M23" s="16" t="str">
        <f t="shared" si="10"/>
        <v/>
      </c>
      <c r="N23" s="16" t="str">
        <f t="shared" si="10"/>
        <v/>
      </c>
      <c r="O23" s="16" t="str">
        <f t="shared" si="10"/>
        <v/>
      </c>
      <c r="P23" s="16" t="str">
        <f t="shared" si="10"/>
        <v/>
      </c>
      <c r="Q23" s="6"/>
      <c r="R23" s="18">
        <f>IF(X22="","",IF(MONTH(X22+1)&lt;&gt;MONTH(X22),"",X22+1))</f>
        <v>45865</v>
      </c>
      <c r="S23" s="16">
        <f>IF(R23="","",IF(MONTH(R23+1)&lt;&gt;MONTH(R23),"",R23+1))</f>
        <v>45866</v>
      </c>
      <c r="T23" s="16">
        <f t="shared" si="11"/>
        <v>45867</v>
      </c>
      <c r="U23" s="16">
        <f t="shared" si="11"/>
        <v>45868</v>
      </c>
      <c r="V23" s="16">
        <f t="shared" si="11"/>
        <v>45869</v>
      </c>
      <c r="W23" s="16" t="str">
        <f t="shared" si="11"/>
        <v/>
      </c>
      <c r="X23" s="16" t="str">
        <f t="shared" si="11"/>
        <v/>
      </c>
      <c r="Y23" s="6"/>
      <c r="Z23" s="19">
        <f>IF(AF22="","",IF(MONTH(AF22+1)&lt;&gt;MONTH(AF22),"",AF22+1))</f>
        <v>45893</v>
      </c>
      <c r="AA23" s="16">
        <f>IF(Z23="","",IF(MONTH(Z23+1)&lt;&gt;MONTH(Z23),"",Z23+1))</f>
        <v>45894</v>
      </c>
      <c r="AB23" s="16">
        <f t="shared" si="12"/>
        <v>45895</v>
      </c>
      <c r="AC23" s="16">
        <f t="shared" si="12"/>
        <v>45896</v>
      </c>
      <c r="AD23" s="16">
        <f t="shared" si="12"/>
        <v>45897</v>
      </c>
      <c r="AE23" s="16">
        <f t="shared" si="12"/>
        <v>45898</v>
      </c>
      <c r="AF23" s="19">
        <f t="shared" si="12"/>
        <v>45899</v>
      </c>
      <c r="AG23" s="6"/>
    </row>
    <row r="24" spans="1:35" s="7" customFormat="1" ht="18" customHeight="1" x14ac:dyDescent="0.25">
      <c r="B24" s="16" t="str">
        <f>IF(H23="","",IF(MONTH(H23+1)&lt;&gt;MONTH(H23),"",H23+1))</f>
        <v/>
      </c>
      <c r="C24" s="16" t="str">
        <f>IF(B24="","",IF(MONTH(B24+1)&lt;&gt;MONTH(B24),"",B24+1))</f>
        <v/>
      </c>
      <c r="D24" s="16" t="str">
        <f t="shared" si="9"/>
        <v/>
      </c>
      <c r="E24" s="16" t="str">
        <f t="shared" si="9"/>
        <v/>
      </c>
      <c r="F24" s="16" t="str">
        <f t="shared" si="9"/>
        <v/>
      </c>
      <c r="G24" s="16" t="str">
        <f t="shared" si="9"/>
        <v/>
      </c>
      <c r="H24" s="16" t="str">
        <f t="shared" si="9"/>
        <v/>
      </c>
      <c r="I24" s="6"/>
      <c r="J24" s="16" t="str">
        <f>IF(P23="","",IF(MONTH(P23+1)&lt;&gt;MONTH(P23),"",P23+1))</f>
        <v/>
      </c>
      <c r="K24" s="16" t="str">
        <f>IF(J24="","",IF(MONTH(J24+1)&lt;&gt;MONTH(J24),"",J24+1))</f>
        <v/>
      </c>
      <c r="L24" s="16" t="str">
        <f t="shared" si="10"/>
        <v/>
      </c>
      <c r="M24" s="16" t="str">
        <f t="shared" si="10"/>
        <v/>
      </c>
      <c r="N24" s="16" t="str">
        <f t="shared" si="10"/>
        <v/>
      </c>
      <c r="O24" s="16" t="str">
        <f t="shared" si="10"/>
        <v/>
      </c>
      <c r="P24" s="16" t="str">
        <f t="shared" si="10"/>
        <v/>
      </c>
      <c r="Q24" s="6"/>
      <c r="R24" s="16" t="str">
        <f>IF(X23="","",IF(MONTH(X23+1)&lt;&gt;MONTH(X23),"",X23+1))</f>
        <v/>
      </c>
      <c r="S24" s="16" t="str">
        <f>IF(R24="","",IF(MONTH(R24+1)&lt;&gt;MONTH(R24),"",R24+1))</f>
        <v/>
      </c>
      <c r="T24" s="16" t="str">
        <f t="shared" si="11"/>
        <v/>
      </c>
      <c r="U24" s="16" t="str">
        <f t="shared" si="11"/>
        <v/>
      </c>
      <c r="V24" s="16" t="str">
        <f t="shared" si="11"/>
        <v/>
      </c>
      <c r="W24" s="16" t="str">
        <f t="shared" si="11"/>
        <v/>
      </c>
      <c r="X24" s="16" t="str">
        <f t="shared" si="11"/>
        <v/>
      </c>
      <c r="Y24" s="6"/>
      <c r="Z24" s="19">
        <f>IF(AF23="","",IF(MONTH(AF23+1)&lt;&gt;MONTH(AF23),"",AF23+1))</f>
        <v>45900</v>
      </c>
      <c r="AA24" s="16" t="str">
        <f>IF(Z24="","",IF(MONTH(Z24+1)&lt;&gt;MONTH(Z24),"",Z24+1))</f>
        <v/>
      </c>
      <c r="AB24" s="16" t="str">
        <f t="shared" si="12"/>
        <v/>
      </c>
      <c r="AC24" s="16" t="str">
        <f t="shared" si="12"/>
        <v/>
      </c>
      <c r="AD24" s="16" t="str">
        <f t="shared" si="12"/>
        <v/>
      </c>
      <c r="AE24" s="16" t="str">
        <f t="shared" si="12"/>
        <v/>
      </c>
      <c r="AF24" s="16" t="str">
        <f t="shared" si="12"/>
        <v/>
      </c>
      <c r="AG24" s="6"/>
      <c r="AI24" s="2"/>
    </row>
    <row r="25" spans="1:35" ht="18" customHeight="1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I25" s="4"/>
    </row>
    <row r="26" spans="1:35" s="4" customFormat="1" ht="21" customHeight="1" x14ac:dyDescent="0.3">
      <c r="B26" s="54">
        <f>DATE(YEAR(Z17+42),MONTH(Z17+42),1)</f>
        <v>45901</v>
      </c>
      <c r="C26" s="54"/>
      <c r="D26" s="54"/>
      <c r="E26" s="54"/>
      <c r="F26" s="54"/>
      <c r="G26" s="54"/>
      <c r="H26" s="54"/>
      <c r="I26" s="5"/>
      <c r="J26" s="54">
        <f>DATE(YEAR(B26+42),MONTH(B26+42),1)</f>
        <v>45931</v>
      </c>
      <c r="K26" s="54"/>
      <c r="L26" s="54"/>
      <c r="M26" s="54"/>
      <c r="N26" s="54"/>
      <c r="O26" s="54"/>
      <c r="P26" s="54"/>
      <c r="Q26" s="5"/>
      <c r="R26" s="54">
        <f>DATE(YEAR(J26+42),MONTH(J26+42),1)</f>
        <v>45962</v>
      </c>
      <c r="S26" s="54"/>
      <c r="T26" s="54"/>
      <c r="U26" s="54"/>
      <c r="V26" s="54"/>
      <c r="W26" s="54"/>
      <c r="X26" s="54"/>
      <c r="Y26" s="5"/>
      <c r="Z26" s="54">
        <f>DATE(YEAR(R26+42),MONTH(R26+42),1)</f>
        <v>45992</v>
      </c>
      <c r="AA26" s="54"/>
      <c r="AB26" s="54"/>
      <c r="AC26" s="54"/>
      <c r="AD26" s="54"/>
      <c r="AE26" s="54"/>
      <c r="AF26" s="54"/>
      <c r="AG26" s="5"/>
      <c r="AI26" s="6"/>
    </row>
    <row r="27" spans="1:35" s="6" customFormat="1" ht="15.75" x14ac:dyDescent="0.25">
      <c r="B27" s="13" t="str">
        <f>CHOOSE(1+MOD($R$3+1-2,7),"D","S","T","Q","Q","S","S")</f>
        <v>D</v>
      </c>
      <c r="C27" s="13" t="str">
        <f>CHOOSE(1+MOD($R$3+2-2,7),"D","S","T","Q","Q","S","S")</f>
        <v>S</v>
      </c>
      <c r="D27" s="13" t="str">
        <f>CHOOSE(1+MOD($R$3+3-2,7),"D","S","T","Q","Q","S","S")</f>
        <v>T</v>
      </c>
      <c r="E27" s="13" t="str">
        <f>CHOOSE(1+MOD($R$3+4-2,7),"D","S","T","Q","Q","S","S")</f>
        <v>Q</v>
      </c>
      <c r="F27" s="13" t="str">
        <f>CHOOSE(1+MOD($R$3+5-2,7),"D","S","T","Q","Q","S","S")</f>
        <v>Q</v>
      </c>
      <c r="G27" s="13" t="str">
        <f>CHOOSE(1+MOD($R$3+6-2,7),"D","S","T","Q","Q","S","S")</f>
        <v>S</v>
      </c>
      <c r="H27" s="13" t="str">
        <f>CHOOSE(1+MOD($R$3+7-2,7),"D","S","T","Q","Q","S","S")</f>
        <v>S</v>
      </c>
      <c r="J27" s="13" t="str">
        <f>CHOOSE(1+MOD($R$3+1-2,7),"D","S","T","Q","Q","S","S")</f>
        <v>D</v>
      </c>
      <c r="K27" s="13" t="str">
        <f>CHOOSE(1+MOD($R$3+2-2,7),"D","S","T","Q","Q","S","S")</f>
        <v>S</v>
      </c>
      <c r="L27" s="13" t="str">
        <f>CHOOSE(1+MOD($R$3+3-2,7),"D","S","T","Q","Q","S","S")</f>
        <v>T</v>
      </c>
      <c r="M27" s="13" t="str">
        <f>CHOOSE(1+MOD($R$3+4-2,7),"D","S","T","Q","Q","S","S")</f>
        <v>Q</v>
      </c>
      <c r="N27" s="13" t="str">
        <f>CHOOSE(1+MOD($R$3+5-2,7),"D","S","T","Q","Q","S","S")</f>
        <v>Q</v>
      </c>
      <c r="O27" s="13" t="str">
        <f>CHOOSE(1+MOD($R$3+6-2,7),"D","S","T","Q","Q","S","S")</f>
        <v>S</v>
      </c>
      <c r="P27" s="13" t="str">
        <f>CHOOSE(1+MOD($R$3+7-2,7),"D","S","T","Q","Q","S","S")</f>
        <v>S</v>
      </c>
      <c r="R27" s="13" t="str">
        <f>CHOOSE(1+MOD($R$3+1-2,7),"D","S","T","Q","Q","S","S")</f>
        <v>D</v>
      </c>
      <c r="S27" s="13" t="str">
        <f>CHOOSE(1+MOD($R$3+2-2,7),"D","S","T","Q","Q","S","S")</f>
        <v>S</v>
      </c>
      <c r="T27" s="13" t="str">
        <f>CHOOSE(1+MOD($R$3+3-2,7),"D","S","T","Q","Q","S","S")</f>
        <v>T</v>
      </c>
      <c r="U27" s="13" t="str">
        <f>CHOOSE(1+MOD($R$3+4-2,7),"D","S","T","Q","Q","S","S")</f>
        <v>Q</v>
      </c>
      <c r="V27" s="13" t="str">
        <f>CHOOSE(1+MOD($R$3+5-2,7),"D","S","T","Q","Q","S","S")</f>
        <v>Q</v>
      </c>
      <c r="W27" s="13" t="str">
        <f>CHOOSE(1+MOD($R$3+6-2,7),"D","S","T","Q","Q","S","S")</f>
        <v>S</v>
      </c>
      <c r="X27" s="13" t="str">
        <f>CHOOSE(1+MOD($R$3+7-2,7),"D","S","T","Q","Q","S","S")</f>
        <v>S</v>
      </c>
      <c r="Z27" s="13" t="str">
        <f>CHOOSE(1+MOD($R$3+1-2,7),"D","S","T","Q","Q","S","S")</f>
        <v>D</v>
      </c>
      <c r="AA27" s="13" t="str">
        <f>CHOOSE(1+MOD($R$3+2-2,7),"D","S","T","Q","Q","S","S")</f>
        <v>S</v>
      </c>
      <c r="AB27" s="13" t="str">
        <f>CHOOSE(1+MOD($R$3+3-2,7),"D","S","T","Q","Q","S","S")</f>
        <v>T</v>
      </c>
      <c r="AC27" s="13" t="str">
        <f>CHOOSE(1+MOD($R$3+4-2,7),"D","S","T","Q","Q","S","S")</f>
        <v>Q</v>
      </c>
      <c r="AD27" s="13" t="str">
        <f>CHOOSE(1+MOD($R$3+5-2,7),"D","S","T","Q","Q","S","S")</f>
        <v>Q</v>
      </c>
      <c r="AE27" s="13" t="str">
        <f>CHOOSE(1+MOD($R$3+6-2,7),"D","S","T","Q","Q","S","S")</f>
        <v>S</v>
      </c>
      <c r="AF27" s="13" t="str">
        <f>CHOOSE(1+MOD($R$3+7-2,7),"D","S","T","Q","Q","S","S")</f>
        <v>S</v>
      </c>
      <c r="AI27" s="7"/>
    </row>
    <row r="28" spans="1:35" s="7" customFormat="1" ht="18" customHeight="1" x14ac:dyDescent="0.25">
      <c r="B28" s="26" t="str">
        <f>IF(WEEKDAY(B26,1)=MOD($R$3,7),B26,"")</f>
        <v/>
      </c>
      <c r="C28" s="16">
        <f>IF(B28="",IF(WEEKDAY(B26,1)=MOD($R$3,7)+1,B26,""),B28+1)</f>
        <v>45901</v>
      </c>
      <c r="D28" s="16">
        <f>IF(C28="",IF(WEEKDAY(B26,1)=MOD($R$3+1,7)+1,B26,""),C28+1)</f>
        <v>45902</v>
      </c>
      <c r="E28" s="16">
        <f>IF(D28="",IF(WEEKDAY(B26,1)=MOD($R$3+2,7)+1,B26,""),D28+1)</f>
        <v>45903</v>
      </c>
      <c r="F28" s="16">
        <f>IF(E28="",IF(WEEKDAY(B26,1)=MOD($R$3+3,7)+1,B26,""),E28+1)</f>
        <v>45904</v>
      </c>
      <c r="G28" s="16">
        <f>IF(F28="",IF(WEEKDAY(B26,1)=MOD($R$3+4,7)+1,B26,""),F28+1)</f>
        <v>45905</v>
      </c>
      <c r="H28" s="19">
        <f>IF(G28="",IF(WEEKDAY(B26,1)=MOD($R$3+5,7)+1,B26,""),G28+1)</f>
        <v>45906</v>
      </c>
      <c r="I28" s="6"/>
      <c r="J28" s="16" t="str">
        <f>IF(WEEKDAY(J26,1)=MOD($R$3,7),J26,"")</f>
        <v/>
      </c>
      <c r="K28" s="16" t="str">
        <f>IF(J28="",IF(WEEKDAY(J26,1)=MOD($R$3,7)+1,J26,""),J28+1)</f>
        <v/>
      </c>
      <c r="L28" s="16" t="str">
        <f>IF(K28="",IF(WEEKDAY(J26,1)=MOD($R$3+1,7)+1,J26,""),K28+1)</f>
        <v/>
      </c>
      <c r="M28" s="16">
        <f>IF(L28="",IF(WEEKDAY(J26,1)=MOD($R$3+2,7)+1,J26,""),L28+1)</f>
        <v>45931</v>
      </c>
      <c r="N28" s="16">
        <f>IF(M28="",IF(WEEKDAY(J26,1)=MOD($R$3+3,7)+1,J26,""),M28+1)</f>
        <v>45932</v>
      </c>
      <c r="O28" s="16">
        <f>IF(N28="",IF(WEEKDAY(J26,1)=MOD($R$3+4,7)+1,J26,""),N28+1)</f>
        <v>45933</v>
      </c>
      <c r="P28" s="19">
        <f>IF(O28="",IF(WEEKDAY(J26,1)=MOD($R$3+5,7)+1,J26,""),O28+1)</f>
        <v>45934</v>
      </c>
      <c r="Q28" s="6"/>
      <c r="R28" s="16" t="str">
        <f>IF(WEEKDAY(R26,1)=MOD($R$3,7),R26,"")</f>
        <v/>
      </c>
      <c r="S28" s="16" t="str">
        <f>IF(R28="",IF(WEEKDAY(R26,1)=MOD($R$3,7)+1,R26,""),R28+1)</f>
        <v/>
      </c>
      <c r="T28" s="16" t="str">
        <f>IF(S28="",IF(WEEKDAY(R26,1)=MOD($R$3+1,7)+1,R26,""),S28+1)</f>
        <v/>
      </c>
      <c r="U28" s="16" t="str">
        <f>IF(T28="",IF(WEEKDAY(R26,1)=MOD($R$3+2,7)+1,R26,""),T28+1)</f>
        <v/>
      </c>
      <c r="V28" s="16" t="str">
        <f>IF(U28="",IF(WEEKDAY(R26,1)=MOD($R$3+3,7)+1,R26,""),U28+1)</f>
        <v/>
      </c>
      <c r="W28" s="16" t="str">
        <f>IF(V28="",IF(WEEKDAY(R26,1)=MOD($R$3+4,7)+1,R26,""),V28+1)</f>
        <v/>
      </c>
      <c r="X28" s="19">
        <f>IF(W28="",IF(WEEKDAY(R26,1)=MOD($R$3+5,7)+1,R26,""),W28+1)</f>
        <v>45962</v>
      </c>
      <c r="Y28" s="6"/>
      <c r="Z28" s="26" t="str">
        <f>IF(WEEKDAY(Z26,1)=MOD($R$3,7),Z26,"")</f>
        <v/>
      </c>
      <c r="AA28" s="16">
        <f>IF(Z28="",IF(WEEKDAY(Z26,1)=MOD($R$3,7)+1,Z26,""),Z28+1)</f>
        <v>45992</v>
      </c>
      <c r="AB28" s="16">
        <f>IF(AA28="",IF(WEEKDAY(Z26,1)=MOD($R$3+1,7)+1,Z26,""),AA28+1)</f>
        <v>45993</v>
      </c>
      <c r="AC28" s="16">
        <f>IF(AB28="",IF(WEEKDAY(Z26,1)=MOD($R$3+2,7)+1,Z26,""),AB28+1)</f>
        <v>45994</v>
      </c>
      <c r="AD28" s="16">
        <f>IF(AC28="",IF(WEEKDAY(Z26,1)=MOD($R$3+3,7)+1,Z26,""),AC28+1)</f>
        <v>45995</v>
      </c>
      <c r="AE28" s="16">
        <f>IF(AD28="",IF(WEEKDAY(Z26,1)=MOD($R$3+4,7)+1,Z26,""),AD28+1)</f>
        <v>45996</v>
      </c>
      <c r="AF28" s="18">
        <f>IF(AE28="",IF(WEEKDAY(Z26,1)=MOD($R$3+5,7)+1,Z26,""),AE28+1)</f>
        <v>45997</v>
      </c>
      <c r="AG28" s="6"/>
    </row>
    <row r="29" spans="1:35" s="7" customFormat="1" ht="18" customHeight="1" x14ac:dyDescent="0.25">
      <c r="B29" s="19">
        <f>IF(H28="","",IF(MONTH(H28+1)&lt;&gt;MONTH(H28),"",H28+1))</f>
        <v>45907</v>
      </c>
      <c r="C29" s="16">
        <f>IF(B29="","",IF(MONTH(B29+1)&lt;&gt;MONTH(B29),"",B29+1))</f>
        <v>45908</v>
      </c>
      <c r="D29" s="16">
        <f t="shared" ref="D29:H33" si="13">IF(C29="","",IF(MONTH(C29+1)&lt;&gt;MONTH(C29),"",C29+1))</f>
        <v>45909</v>
      </c>
      <c r="E29" s="16">
        <f t="shared" si="13"/>
        <v>45910</v>
      </c>
      <c r="F29" s="16">
        <f t="shared" si="13"/>
        <v>45911</v>
      </c>
      <c r="G29" s="16">
        <f t="shared" si="13"/>
        <v>45912</v>
      </c>
      <c r="H29" s="18">
        <f t="shared" si="13"/>
        <v>45913</v>
      </c>
      <c r="I29" s="6"/>
      <c r="J29" s="19">
        <f>IF(P28="","",IF(MONTH(P28+1)&lt;&gt;MONTH(P28),"",P28+1))</f>
        <v>45935</v>
      </c>
      <c r="K29" s="16">
        <f>IF(J29="","",IF(MONTH(J29+1)&lt;&gt;MONTH(J29),"",J29+1))</f>
        <v>45936</v>
      </c>
      <c r="L29" s="16">
        <f t="shared" ref="L29:P33" si="14">IF(K29="","",IF(MONTH(K29+1)&lt;&gt;MONTH(K29),"",K29+1))</f>
        <v>45937</v>
      </c>
      <c r="M29" s="16">
        <f t="shared" si="14"/>
        <v>45938</v>
      </c>
      <c r="N29" s="16">
        <f t="shared" si="14"/>
        <v>45939</v>
      </c>
      <c r="O29" s="16">
        <f t="shared" si="14"/>
        <v>45940</v>
      </c>
      <c r="P29" s="18">
        <f t="shared" si="14"/>
        <v>45941</v>
      </c>
      <c r="Q29" s="6"/>
      <c r="R29" s="19">
        <f>IF(X28="","",IF(MONTH(X28+1)&lt;&gt;MONTH(X28),"",X28+1))</f>
        <v>45963</v>
      </c>
      <c r="S29" s="16">
        <f>IF(R29="","",IF(MONTH(R29+1)&lt;&gt;MONTH(R29),"",R29+1))</f>
        <v>45964</v>
      </c>
      <c r="T29" s="16">
        <f t="shared" ref="T29:X33" si="15">IF(S29="","",IF(MONTH(S29+1)&lt;&gt;MONTH(S29),"",S29+1))</f>
        <v>45965</v>
      </c>
      <c r="U29" s="16">
        <f t="shared" si="15"/>
        <v>45966</v>
      </c>
      <c r="V29" s="16">
        <f t="shared" si="15"/>
        <v>45967</v>
      </c>
      <c r="W29" s="16">
        <f t="shared" si="15"/>
        <v>45968</v>
      </c>
      <c r="X29" s="18">
        <f t="shared" si="15"/>
        <v>45969</v>
      </c>
      <c r="Y29" s="6"/>
      <c r="Z29" s="18">
        <f>IF(AF28="","",IF(MONTH(AF28+1)&lt;&gt;MONTH(AF28),"",AF28+1))</f>
        <v>45998</v>
      </c>
      <c r="AA29" s="16">
        <f>IF(Z29="","",IF(MONTH(Z29+1)&lt;&gt;MONTH(Z29),"",Z29+1))</f>
        <v>45999</v>
      </c>
      <c r="AB29" s="16">
        <f t="shared" ref="AB29:AF33" si="16">IF(AA29="","",IF(MONTH(AA29+1)&lt;&gt;MONTH(AA29),"",AA29+1))</f>
        <v>46000</v>
      </c>
      <c r="AC29" s="16">
        <f t="shared" si="16"/>
        <v>46001</v>
      </c>
      <c r="AD29" s="16">
        <f t="shared" si="16"/>
        <v>46002</v>
      </c>
      <c r="AE29" s="16">
        <f t="shared" si="16"/>
        <v>46003</v>
      </c>
      <c r="AF29" s="19">
        <f t="shared" si="16"/>
        <v>46004</v>
      </c>
      <c r="AG29" s="6"/>
    </row>
    <row r="30" spans="1:35" s="7" customFormat="1" ht="18" customHeight="1" x14ac:dyDescent="0.25">
      <c r="A30" s="18"/>
      <c r="B30" s="18">
        <f>IF(H29="","",IF(MONTH(H29+1)&lt;&gt;MONTH(H29),"",H29+1))</f>
        <v>45914</v>
      </c>
      <c r="C30" s="16">
        <f>IF(B30="","",IF(MONTH(B30+1)&lt;&gt;MONTH(B30),"",B30+1))</f>
        <v>45915</v>
      </c>
      <c r="D30" s="16">
        <f t="shared" si="13"/>
        <v>45916</v>
      </c>
      <c r="E30" s="16">
        <f t="shared" si="13"/>
        <v>45917</v>
      </c>
      <c r="F30" s="16">
        <f t="shared" si="13"/>
        <v>45918</v>
      </c>
      <c r="G30" s="16">
        <f t="shared" si="13"/>
        <v>45919</v>
      </c>
      <c r="H30" s="19">
        <f t="shared" si="13"/>
        <v>45920</v>
      </c>
      <c r="I30" s="6"/>
      <c r="J30" s="18">
        <f>IF(P29="","",IF(MONTH(P29+1)&lt;&gt;MONTH(P29),"",P29+1))</f>
        <v>45942</v>
      </c>
      <c r="K30" s="16">
        <f>IF(J30="","",IF(MONTH(J30+1)&lt;&gt;MONTH(J30),"",J30+1))</f>
        <v>45943</v>
      </c>
      <c r="L30" s="16">
        <f t="shared" si="14"/>
        <v>45944</v>
      </c>
      <c r="M30" s="16">
        <f t="shared" si="14"/>
        <v>45945</v>
      </c>
      <c r="N30" s="16">
        <f t="shared" si="14"/>
        <v>45946</v>
      </c>
      <c r="O30" s="16">
        <f t="shared" si="14"/>
        <v>45947</v>
      </c>
      <c r="P30" s="19">
        <f t="shared" si="14"/>
        <v>45948</v>
      </c>
      <c r="Q30" s="6"/>
      <c r="R30" s="18">
        <f>IF(X29="","",IF(MONTH(X29+1)&lt;&gt;MONTH(X29),"",X29+1))</f>
        <v>45970</v>
      </c>
      <c r="S30" s="16">
        <f>IF(R30="","",IF(MONTH(R30+1)&lt;&gt;MONTH(R30),"",R30+1))</f>
        <v>45971</v>
      </c>
      <c r="T30" s="16">
        <f t="shared" si="15"/>
        <v>45972</v>
      </c>
      <c r="U30" s="16">
        <f t="shared" si="15"/>
        <v>45973</v>
      </c>
      <c r="V30" s="16">
        <f t="shared" si="15"/>
        <v>45974</v>
      </c>
      <c r="W30" s="26">
        <f t="shared" si="15"/>
        <v>45975</v>
      </c>
      <c r="X30" s="19">
        <f t="shared" si="15"/>
        <v>45976</v>
      </c>
      <c r="Y30" s="6"/>
      <c r="Z30" s="19">
        <f>IF(AF29="","",IF(MONTH(AF29+1)&lt;&gt;MONTH(AF29),"",AF29+1))</f>
        <v>46005</v>
      </c>
      <c r="AA30" s="16">
        <f>IF(Z30="","",IF(MONTH(Z30+1)&lt;&gt;MONTH(Z30),"",Z30+1))</f>
        <v>46006</v>
      </c>
      <c r="AB30" s="16">
        <f t="shared" si="16"/>
        <v>46007</v>
      </c>
      <c r="AC30" s="16">
        <f t="shared" si="16"/>
        <v>46008</v>
      </c>
      <c r="AD30" s="16">
        <f t="shared" si="16"/>
        <v>46009</v>
      </c>
      <c r="AE30" s="16">
        <f t="shared" si="16"/>
        <v>46010</v>
      </c>
      <c r="AF30" s="18">
        <f t="shared" si="16"/>
        <v>46011</v>
      </c>
      <c r="AG30" s="6"/>
    </row>
    <row r="31" spans="1:35" s="7" customFormat="1" ht="18" customHeight="1" x14ac:dyDescent="0.25">
      <c r="A31" s="17"/>
      <c r="B31" s="19">
        <f>IF(H30="","",IF(MONTH(H30+1)&lt;&gt;MONTH(H30),"",H30+1))</f>
        <v>45921</v>
      </c>
      <c r="C31" s="16">
        <f>IF(B31="","",IF(MONTH(B31+1)&lt;&gt;MONTH(B31),"",B31+1))</f>
        <v>45922</v>
      </c>
      <c r="D31" s="16">
        <f t="shared" si="13"/>
        <v>45923</v>
      </c>
      <c r="E31" s="16">
        <f t="shared" si="13"/>
        <v>45924</v>
      </c>
      <c r="F31" s="16">
        <f t="shared" si="13"/>
        <v>45925</v>
      </c>
      <c r="G31" s="16">
        <f t="shared" si="13"/>
        <v>45926</v>
      </c>
      <c r="H31" s="18">
        <f t="shared" si="13"/>
        <v>45927</v>
      </c>
      <c r="I31" s="6"/>
      <c r="J31" s="19">
        <f>IF(P30="","",IF(MONTH(P30+1)&lt;&gt;MONTH(P30),"",P30+1))</f>
        <v>45949</v>
      </c>
      <c r="K31" s="16">
        <f>IF(J31="","",IF(MONTH(J31+1)&lt;&gt;MONTH(J31),"",J31+1))</f>
        <v>45950</v>
      </c>
      <c r="L31" s="16">
        <f t="shared" si="14"/>
        <v>45951</v>
      </c>
      <c r="M31" s="16">
        <f t="shared" si="14"/>
        <v>45952</v>
      </c>
      <c r="N31" s="16">
        <f t="shared" si="14"/>
        <v>45953</v>
      </c>
      <c r="O31" s="16">
        <f t="shared" si="14"/>
        <v>45954</v>
      </c>
      <c r="P31" s="18">
        <f t="shared" si="14"/>
        <v>45955</v>
      </c>
      <c r="Q31" s="6"/>
      <c r="R31" s="19">
        <f>IF(X30="","",IF(MONTH(X30+1)&lt;&gt;MONTH(X30),"",X30+1))</f>
        <v>45977</v>
      </c>
      <c r="S31" s="16">
        <f>IF(R31="","",IF(MONTH(R31+1)&lt;&gt;MONTH(R31),"",R31+1))</f>
        <v>45978</v>
      </c>
      <c r="T31" s="16">
        <f t="shared" si="15"/>
        <v>45979</v>
      </c>
      <c r="U31" s="26">
        <f t="shared" si="15"/>
        <v>45980</v>
      </c>
      <c r="V31" s="46">
        <f t="shared" si="15"/>
        <v>45981</v>
      </c>
      <c r="W31" s="16">
        <f t="shared" si="15"/>
        <v>45982</v>
      </c>
      <c r="X31" s="18">
        <f t="shared" si="15"/>
        <v>45983</v>
      </c>
      <c r="Y31" s="6"/>
      <c r="Z31" s="18">
        <f>IF(AF30="","",IF(MONTH(AF30+1)&lt;&gt;MONTH(AF30),"",AF30+1))</f>
        <v>46012</v>
      </c>
      <c r="AA31" s="16">
        <f>IF(Z31="","",IF(MONTH(Z31+1)&lt;&gt;MONTH(Z31),"",Z31+1))</f>
        <v>46013</v>
      </c>
      <c r="AB31" s="16">
        <f t="shared" si="16"/>
        <v>46014</v>
      </c>
      <c r="AC31" s="43">
        <f t="shared" si="16"/>
        <v>46015</v>
      </c>
      <c r="AD31" s="43">
        <f t="shared" si="16"/>
        <v>46016</v>
      </c>
      <c r="AE31" s="16">
        <f t="shared" si="16"/>
        <v>46017</v>
      </c>
      <c r="AF31" s="19">
        <f t="shared" si="16"/>
        <v>46018</v>
      </c>
      <c r="AG31" s="6"/>
    </row>
    <row r="32" spans="1:35" s="7" customFormat="1" ht="18" customHeight="1" x14ac:dyDescent="0.25">
      <c r="B32" s="18">
        <f>IF(H31="","",IF(MONTH(H31+1)&lt;&gt;MONTH(H31),"",H31+1))</f>
        <v>45928</v>
      </c>
      <c r="C32" s="16">
        <f>IF(B32="","",IF(MONTH(B32+1)&lt;&gt;MONTH(B32),"",B32+1))</f>
        <v>45929</v>
      </c>
      <c r="D32" s="16">
        <f t="shared" si="13"/>
        <v>45930</v>
      </c>
      <c r="E32" s="16" t="str">
        <f t="shared" si="13"/>
        <v/>
      </c>
      <c r="F32" s="16" t="str">
        <f t="shared" si="13"/>
        <v/>
      </c>
      <c r="G32" s="16" t="str">
        <f t="shared" si="13"/>
        <v/>
      </c>
      <c r="H32" s="16" t="str">
        <f t="shared" si="13"/>
        <v/>
      </c>
      <c r="I32" s="6"/>
      <c r="J32" s="18">
        <f>IF(P31="","",IF(MONTH(P31+1)&lt;&gt;MONTH(P31),"",P31+1))</f>
        <v>45956</v>
      </c>
      <c r="K32" s="16">
        <f>IF(J32="","",IF(MONTH(J32+1)&lt;&gt;MONTH(J32),"",J32+1))</f>
        <v>45957</v>
      </c>
      <c r="L32" s="16">
        <f t="shared" si="14"/>
        <v>45958</v>
      </c>
      <c r="M32" s="16">
        <f t="shared" si="14"/>
        <v>45959</v>
      </c>
      <c r="N32" s="16">
        <f t="shared" si="14"/>
        <v>45960</v>
      </c>
      <c r="O32" s="16">
        <f t="shared" si="14"/>
        <v>45961</v>
      </c>
      <c r="P32" s="16" t="str">
        <f t="shared" si="14"/>
        <v/>
      </c>
      <c r="Q32" s="6"/>
      <c r="R32" s="18">
        <f>IF(X31="","",IF(MONTH(X31+1)&lt;&gt;MONTH(X31),"",X31+1))</f>
        <v>45984</v>
      </c>
      <c r="S32" s="16">
        <f>IF(R32="","",IF(MONTH(R32+1)&lt;&gt;MONTH(R32),"",R32+1))</f>
        <v>45985</v>
      </c>
      <c r="T32" s="16">
        <f t="shared" si="15"/>
        <v>45986</v>
      </c>
      <c r="U32" s="16">
        <f t="shared" si="15"/>
        <v>45987</v>
      </c>
      <c r="V32" s="16">
        <f t="shared" si="15"/>
        <v>45988</v>
      </c>
      <c r="W32" s="16">
        <f t="shared" si="15"/>
        <v>45989</v>
      </c>
      <c r="X32" s="19">
        <f t="shared" si="15"/>
        <v>45990</v>
      </c>
      <c r="Y32" s="6"/>
      <c r="Z32" s="19">
        <f>IF(AF31="","",IF(MONTH(AF31+1)&lt;&gt;MONTH(AF31),"",AF31+1))</f>
        <v>46019</v>
      </c>
      <c r="AA32" s="16">
        <f>IF(Z32="","",IF(MONTH(Z32+1)&lt;&gt;MONTH(Z32),"",Z32+1))</f>
        <v>46020</v>
      </c>
      <c r="AB32" s="16">
        <f t="shared" si="16"/>
        <v>46021</v>
      </c>
      <c r="AC32" s="18">
        <f t="shared" si="16"/>
        <v>46022</v>
      </c>
      <c r="AD32" s="16" t="str">
        <f t="shared" si="16"/>
        <v/>
      </c>
      <c r="AE32" s="16" t="str">
        <f t="shared" si="16"/>
        <v/>
      </c>
      <c r="AF32" s="16" t="str">
        <f t="shared" si="16"/>
        <v/>
      </c>
      <c r="AG32" s="6"/>
      <c r="AI32" s="22"/>
    </row>
    <row r="33" spans="2:35" s="7" customFormat="1" ht="18" customHeight="1" x14ac:dyDescent="0.25">
      <c r="B33" s="16" t="str">
        <f>IF(H32="","",IF(MONTH(H32+1)&lt;&gt;MONTH(H32),"",H32+1))</f>
        <v/>
      </c>
      <c r="C33" s="16" t="str">
        <f>IF(B33="","",IF(MONTH(B33+1)&lt;&gt;MONTH(B33),"",B33+1))</f>
        <v/>
      </c>
      <c r="D33" s="16" t="str">
        <f t="shared" si="13"/>
        <v/>
      </c>
      <c r="E33" s="16" t="str">
        <f t="shared" si="13"/>
        <v/>
      </c>
      <c r="F33" s="16" t="str">
        <f t="shared" si="13"/>
        <v/>
      </c>
      <c r="G33" s="16" t="str">
        <f t="shared" si="13"/>
        <v/>
      </c>
      <c r="H33" s="16" t="str">
        <f t="shared" si="13"/>
        <v/>
      </c>
      <c r="I33" s="6"/>
      <c r="J33" s="16" t="str">
        <f>IF(P32="","",IF(MONTH(P32+1)&lt;&gt;MONTH(P32),"",P32+1))</f>
        <v/>
      </c>
      <c r="K33" s="16" t="str">
        <f>IF(J33="","",IF(MONTH(J33+1)&lt;&gt;MONTH(J33),"",J33+1))</f>
        <v/>
      </c>
      <c r="L33" s="16" t="str">
        <f t="shared" si="14"/>
        <v/>
      </c>
      <c r="M33" s="16" t="str">
        <f t="shared" si="14"/>
        <v/>
      </c>
      <c r="N33" s="16" t="str">
        <f t="shared" si="14"/>
        <v/>
      </c>
      <c r="O33" s="16" t="str">
        <f t="shared" si="14"/>
        <v/>
      </c>
      <c r="P33" s="16" t="str">
        <f t="shared" si="14"/>
        <v/>
      </c>
      <c r="Q33" s="6"/>
      <c r="R33" s="19">
        <f>IF(X32="","",IF(MONTH(X32+1)&lt;&gt;MONTH(X32),"",X32+1))</f>
        <v>45991</v>
      </c>
      <c r="S33" s="16" t="str">
        <f>IF(R33="","",IF(MONTH(R33+1)&lt;&gt;MONTH(R33),"",R33+1))</f>
        <v/>
      </c>
      <c r="T33" s="16" t="str">
        <f t="shared" si="15"/>
        <v/>
      </c>
      <c r="U33" s="16" t="str">
        <f t="shared" si="15"/>
        <v/>
      </c>
      <c r="V33" s="16" t="str">
        <f t="shared" si="15"/>
        <v/>
      </c>
      <c r="W33" s="16" t="str">
        <f t="shared" si="15"/>
        <v/>
      </c>
      <c r="X33" s="16" t="str">
        <f t="shared" si="15"/>
        <v/>
      </c>
      <c r="Y33" s="6"/>
      <c r="Z33" s="16" t="str">
        <f>IF(AF32="","",IF(MONTH(AF32+1)&lt;&gt;MONTH(AF32),"",AF32+1))</f>
        <v/>
      </c>
      <c r="AA33" s="16" t="str">
        <f>IF(Z33="","",IF(MONTH(Z33+1)&lt;&gt;MONTH(Z33),"",Z33+1))</f>
        <v/>
      </c>
      <c r="AB33" s="16" t="str">
        <f t="shared" si="16"/>
        <v/>
      </c>
      <c r="AC33" s="16" t="str">
        <f t="shared" si="16"/>
        <v/>
      </c>
      <c r="AD33" s="16" t="str">
        <f t="shared" si="16"/>
        <v/>
      </c>
      <c r="AE33" s="16" t="str">
        <f t="shared" si="16"/>
        <v/>
      </c>
      <c r="AF33" s="16" t="str">
        <f t="shared" si="16"/>
        <v/>
      </c>
      <c r="AG33" s="6"/>
      <c r="AI33" s="2"/>
    </row>
    <row r="34" spans="2:35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5" x14ac:dyDescent="0.2">
      <c r="I35" s="3"/>
      <c r="Q35" s="3"/>
      <c r="Y35" s="3"/>
      <c r="Z35" s="3"/>
      <c r="AA35" s="3"/>
      <c r="AB35" s="3"/>
      <c r="AC35" s="3"/>
      <c r="AD35" s="3"/>
      <c r="AE35" s="3"/>
      <c r="AF35" s="3"/>
      <c r="AG35" s="3"/>
      <c r="AI35" s="3"/>
    </row>
    <row r="36" spans="2:35" s="3" customFormat="1" ht="15" customHeight="1" x14ac:dyDescent="0.2">
      <c r="AI36" s="2"/>
    </row>
    <row r="37" spans="2:35" ht="13.5" customHeight="1" x14ac:dyDescent="0.2">
      <c r="I37" s="3"/>
      <c r="Q37" s="3"/>
      <c r="Y37" s="3"/>
      <c r="Z37" s="3"/>
      <c r="AA37" s="3"/>
      <c r="AB37" s="3"/>
      <c r="AC37" s="3"/>
      <c r="AD37" s="3"/>
      <c r="AE37" s="3"/>
      <c r="AF37" s="3"/>
      <c r="AG37" s="3"/>
    </row>
    <row r="38" spans="2:35" ht="13.5" customHeight="1" x14ac:dyDescent="0.2">
      <c r="I38" s="3"/>
      <c r="Q38" s="3"/>
      <c r="Y38" s="3"/>
      <c r="Z38" s="3"/>
      <c r="AA38" s="3"/>
      <c r="AB38" s="3"/>
      <c r="AC38" s="3"/>
      <c r="AD38" s="3"/>
      <c r="AE38" s="3"/>
      <c r="AF38" s="3"/>
      <c r="AG38" s="3"/>
    </row>
    <row r="39" spans="2:35" ht="13.5" customHeight="1" x14ac:dyDescent="0.2">
      <c r="I39" s="3"/>
      <c r="Q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5" ht="13.5" customHeight="1" x14ac:dyDescent="0.2">
      <c r="I40" s="3"/>
      <c r="Q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5" ht="13.5" customHeight="1" x14ac:dyDescent="0.2">
      <c r="I41" s="3"/>
      <c r="Q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5" ht="13.5" customHeight="1" x14ac:dyDescent="0.2">
      <c r="I42" s="3"/>
      <c r="Q42" s="3"/>
      <c r="Y42" s="3"/>
      <c r="Z42" s="3"/>
      <c r="AA42" s="3"/>
      <c r="AB42" s="3"/>
      <c r="AC42" s="3"/>
      <c r="AD42" s="3"/>
      <c r="AE42" s="3"/>
      <c r="AF42" s="3"/>
      <c r="AG42" s="3"/>
    </row>
  </sheetData>
  <mergeCells count="18">
    <mergeCell ref="B8:H8"/>
    <mergeCell ref="J8:P8"/>
    <mergeCell ref="R8:X8"/>
    <mergeCell ref="Z8:AF8"/>
    <mergeCell ref="B26:H26"/>
    <mergeCell ref="J26:P26"/>
    <mergeCell ref="R26:X26"/>
    <mergeCell ref="Z26:AF26"/>
    <mergeCell ref="B17:H17"/>
    <mergeCell ref="J17:P17"/>
    <mergeCell ref="R17:X17"/>
    <mergeCell ref="Z17:AF17"/>
    <mergeCell ref="A1:AG1"/>
    <mergeCell ref="D3:F3"/>
    <mergeCell ref="J3:L3"/>
    <mergeCell ref="B6:P6"/>
    <mergeCell ref="R6:AF6"/>
    <mergeCell ref="R3:S3"/>
  </mergeCells>
  <conditionalFormatting sqref="Z33:AF33 R10:X15 Z19:AF24 B28:H28 J28:P28 B10:H15 J10:P15 R19:X24 R28:X28 B19:H24 J19:P24 Z10:AF15 B31:G31 C30:H30 B29:G29 B33:H33 C32:H32 J31:O31 J29:O29 K30:P30 J33:P33 K32:P32 R33:X33 S30:X30 R29:W29 R31:W31 S32:X32 Z28:AE28 AA29:AF29 Z30:AE30 AA31:AF31 Z32:AB32 AD32:AF32">
    <cfRule type="expression" dxfId="31" priority="34">
      <formula>OR(WEEKDAY(B10,1)=1,WEEKDAY(B10,1)=7)</formula>
    </cfRule>
  </conditionalFormatting>
  <conditionalFormatting sqref="Z8">
    <cfRule type="expression" dxfId="30" priority="29">
      <formula>$J$3=1</formula>
    </cfRule>
  </conditionalFormatting>
  <conditionalFormatting sqref="B8">
    <cfRule type="expression" dxfId="29" priority="32">
      <formula>$J$3=1</formula>
    </cfRule>
  </conditionalFormatting>
  <conditionalFormatting sqref="J8">
    <cfRule type="expression" dxfId="28" priority="31">
      <formula>$J$3=1</formula>
    </cfRule>
  </conditionalFormatting>
  <conditionalFormatting sqref="R8">
    <cfRule type="expression" dxfId="27" priority="30">
      <formula>$J$3=1</formula>
    </cfRule>
  </conditionalFormatting>
  <conditionalFormatting sqref="B17">
    <cfRule type="expression" dxfId="26" priority="28">
      <formula>$J$3=1</formula>
    </cfRule>
  </conditionalFormatting>
  <conditionalFormatting sqref="J17">
    <cfRule type="expression" dxfId="25" priority="27">
      <formula>$J$3=1</formula>
    </cfRule>
  </conditionalFormatting>
  <conditionalFormatting sqref="R17">
    <cfRule type="expression" dxfId="24" priority="26">
      <formula>$J$3=1</formula>
    </cfRule>
  </conditionalFormatting>
  <conditionalFormatting sqref="Z17">
    <cfRule type="expression" dxfId="23" priority="25">
      <formula>$J$3=1</formula>
    </cfRule>
  </conditionalFormatting>
  <conditionalFormatting sqref="B26">
    <cfRule type="expression" dxfId="22" priority="24">
      <formula>$J$3=1</formula>
    </cfRule>
  </conditionalFormatting>
  <conditionalFormatting sqref="J26">
    <cfRule type="expression" dxfId="21" priority="23">
      <formula>$J$3=1</formula>
    </cfRule>
  </conditionalFormatting>
  <conditionalFormatting sqref="R26">
    <cfRule type="expression" dxfId="20" priority="22">
      <formula>$J$3=1</formula>
    </cfRule>
  </conditionalFormatting>
  <conditionalFormatting sqref="Z26">
    <cfRule type="expression" dxfId="19" priority="21">
      <formula>$J$3=1</formula>
    </cfRule>
  </conditionalFormatting>
  <conditionalFormatting sqref="A30">
    <cfRule type="expression" dxfId="18" priority="19">
      <formula>OR(WEEKDAY(A30,1)=1,WEEKDAY(A30,1)=7)</formula>
    </cfRule>
  </conditionalFormatting>
  <conditionalFormatting sqref="AI10">
    <cfRule type="expression" dxfId="17" priority="18">
      <formula>OR(WEEKDAY(AI10,1)=1,WEEKDAY(AI10,1)=7)</formula>
    </cfRule>
  </conditionalFormatting>
  <conditionalFormatting sqref="B30">
    <cfRule type="expression" dxfId="16" priority="17">
      <formula>OR(WEEKDAY(B30,1)=1,WEEKDAY(B30,1)=7)</formula>
    </cfRule>
  </conditionalFormatting>
  <conditionalFormatting sqref="H29">
    <cfRule type="expression" dxfId="15" priority="16">
      <formula>OR(WEEKDAY(H29,1)=1,WEEKDAY(H29,1)=7)</formula>
    </cfRule>
  </conditionalFormatting>
  <conditionalFormatting sqref="B32">
    <cfRule type="expression" dxfId="14" priority="15">
      <formula>OR(WEEKDAY(B32,1)=1,WEEKDAY(B32,1)=7)</formula>
    </cfRule>
  </conditionalFormatting>
  <conditionalFormatting sqref="H31">
    <cfRule type="expression" dxfId="13" priority="14">
      <formula>OR(WEEKDAY(H31,1)=1,WEEKDAY(H31,1)=7)</formula>
    </cfRule>
  </conditionalFormatting>
  <conditionalFormatting sqref="P29">
    <cfRule type="expression" dxfId="12" priority="13">
      <formula>OR(WEEKDAY(P29,1)=1,WEEKDAY(P29,1)=7)</formula>
    </cfRule>
  </conditionalFormatting>
  <conditionalFormatting sqref="J30">
    <cfRule type="expression" dxfId="11" priority="12">
      <formula>OR(WEEKDAY(J30,1)=1,WEEKDAY(J30,1)=7)</formula>
    </cfRule>
  </conditionalFormatting>
  <conditionalFormatting sqref="J32">
    <cfRule type="expression" dxfId="10" priority="11">
      <formula>OR(WEEKDAY(J32,1)=1,WEEKDAY(J32,1)=7)</formula>
    </cfRule>
  </conditionalFormatting>
  <conditionalFormatting sqref="P31">
    <cfRule type="expression" dxfId="9" priority="10">
      <formula>OR(WEEKDAY(P31,1)=1,WEEKDAY(P31,1)=7)</formula>
    </cfRule>
  </conditionalFormatting>
  <conditionalFormatting sqref="R30">
    <cfRule type="expression" dxfId="8" priority="9">
      <formula>OR(WEEKDAY(R30,1)=1,WEEKDAY(R30,1)=7)</formula>
    </cfRule>
  </conditionalFormatting>
  <conditionalFormatting sqref="X29">
    <cfRule type="expression" dxfId="7" priority="8">
      <formula>OR(WEEKDAY(X29,1)=1,WEEKDAY(X29,1)=7)</formula>
    </cfRule>
  </conditionalFormatting>
  <conditionalFormatting sqref="X31">
    <cfRule type="expression" dxfId="6" priority="7">
      <formula>OR(WEEKDAY(X31,1)=1,WEEKDAY(X31,1)=7)</formula>
    </cfRule>
  </conditionalFormatting>
  <conditionalFormatting sqref="R32">
    <cfRule type="expression" dxfId="5" priority="6">
      <formula>OR(WEEKDAY(R32,1)=1,WEEKDAY(R32,1)=7)</formula>
    </cfRule>
  </conditionalFormatting>
  <conditionalFormatting sqref="AF28">
    <cfRule type="expression" dxfId="4" priority="5">
      <formula>OR(WEEKDAY(AF28,1)=1,WEEKDAY(AF28,1)=7)</formula>
    </cfRule>
  </conditionalFormatting>
  <conditionalFormatting sqref="Z29">
    <cfRule type="expression" dxfId="3" priority="4">
      <formula>OR(WEEKDAY(Z29,1)=1,WEEKDAY(Z29,1)=7)</formula>
    </cfRule>
  </conditionalFormatting>
  <conditionalFormatting sqref="AF30">
    <cfRule type="expression" dxfId="2" priority="3">
      <formula>OR(WEEKDAY(AF30,1)=1,WEEKDAY(AF30,1)=7)</formula>
    </cfRule>
  </conditionalFormatting>
  <conditionalFormatting sqref="Z31">
    <cfRule type="expression" dxfId="1" priority="2">
      <formula>OR(WEEKDAY(Z31,1)=1,WEEKDAY(Z31,1)=7)</formula>
    </cfRule>
  </conditionalFormatting>
  <conditionalFormatting sqref="AC32">
    <cfRule type="expression" dxfId="0" priority="1">
      <formula>OR(WEEKDAY(AC32,1)=1,WEEKDAY(AC32,1)=7)</formula>
    </cfRule>
  </conditionalFormatting>
  <printOptions horizontalCentered="1"/>
  <pageMargins left="0.5" right="0.5" top="0.5" bottom="0.5" header="0.25" footer="0.2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E36" sqref="E36"/>
    </sheetView>
  </sheetViews>
  <sheetFormatPr defaultRowHeight="12.75" x14ac:dyDescent="0.2"/>
  <cols>
    <col min="1" max="1" width="31.85546875" bestFit="1" customWidth="1"/>
    <col min="2" max="2" width="39.140625" customWidth="1"/>
    <col min="3" max="3" width="11.140625" bestFit="1" customWidth="1"/>
    <col min="6" max="6" width="18.7109375" bestFit="1" customWidth="1"/>
    <col min="8" max="8" width="24.7109375" customWidth="1"/>
    <col min="13" max="13" width="10.140625" bestFit="1" customWidth="1"/>
  </cols>
  <sheetData>
    <row r="1" spans="1:13" x14ac:dyDescent="0.2">
      <c r="A1" s="55" t="s">
        <v>5</v>
      </c>
      <c r="B1" s="56"/>
      <c r="C1" s="56"/>
      <c r="D1" s="56"/>
      <c r="E1" s="56"/>
      <c r="F1" s="56"/>
      <c r="G1" s="57"/>
      <c r="H1" s="58"/>
    </row>
    <row r="2" spans="1:13" x14ac:dyDescent="0.2">
      <c r="A2" s="59" t="s">
        <v>6</v>
      </c>
      <c r="B2" s="60"/>
      <c r="C2" s="32" t="s">
        <v>7</v>
      </c>
      <c r="D2" s="32" t="s">
        <v>8</v>
      </c>
      <c r="E2" s="33"/>
      <c r="F2" s="34" t="s">
        <v>9</v>
      </c>
      <c r="G2" s="33"/>
      <c r="H2" s="35" t="s">
        <v>10</v>
      </c>
    </row>
    <row r="3" spans="1:13" x14ac:dyDescent="0.2">
      <c r="A3" s="61">
        <v>45890</v>
      </c>
      <c r="B3" s="62"/>
      <c r="C3" s="27">
        <v>0.91666666666666663</v>
      </c>
      <c r="D3" s="27">
        <v>0.99998842592592585</v>
      </c>
      <c r="E3" s="28"/>
      <c r="F3" s="34"/>
      <c r="G3" s="28"/>
      <c r="H3" s="68">
        <f>MROUND(SUM(F1:F19),"0:01")</f>
        <v>9.75</v>
      </c>
    </row>
    <row r="4" spans="1:13" x14ac:dyDescent="0.2">
      <c r="A4" s="61">
        <v>45891</v>
      </c>
      <c r="B4" s="62"/>
      <c r="C4" s="27">
        <v>0</v>
      </c>
      <c r="D4" s="27">
        <v>0.99998842592592585</v>
      </c>
      <c r="E4" s="28"/>
      <c r="F4" s="29">
        <f>D4-C4</f>
        <v>0.99998842592592585</v>
      </c>
      <c r="G4" s="28"/>
      <c r="H4" s="69"/>
    </row>
    <row r="5" spans="1:13" x14ac:dyDescent="0.2">
      <c r="A5" s="61">
        <v>45892</v>
      </c>
      <c r="B5" s="62"/>
      <c r="C5" s="27">
        <v>0</v>
      </c>
      <c r="D5" s="27">
        <v>0.99998842592592585</v>
      </c>
      <c r="E5" s="28"/>
      <c r="F5" s="29">
        <f>D5-C5</f>
        <v>0.99998842592592585</v>
      </c>
      <c r="G5" s="28"/>
      <c r="H5" s="69"/>
    </row>
    <row r="6" spans="1:13" x14ac:dyDescent="0.2">
      <c r="A6" s="61">
        <v>45893</v>
      </c>
      <c r="B6" s="62"/>
      <c r="C6" s="27">
        <v>0</v>
      </c>
      <c r="D6" s="27">
        <v>0.99998842592592585</v>
      </c>
      <c r="E6" s="28"/>
      <c r="F6" s="29">
        <f>D6-C6</f>
        <v>0.99998842592592585</v>
      </c>
      <c r="G6" s="28"/>
      <c r="H6" s="69"/>
      <c r="L6" s="24"/>
    </row>
    <row r="7" spans="1:13" ht="12.6" customHeight="1" x14ac:dyDescent="0.2">
      <c r="A7" s="61">
        <v>45894</v>
      </c>
      <c r="B7" s="62"/>
      <c r="C7" s="27">
        <v>0</v>
      </c>
      <c r="D7" s="27">
        <v>0.99998842592592585</v>
      </c>
      <c r="E7" s="28"/>
      <c r="F7" s="29">
        <f>D7-C7</f>
        <v>0.99998842592592585</v>
      </c>
      <c r="G7" s="28"/>
      <c r="H7" s="69"/>
      <c r="M7" s="24"/>
    </row>
    <row r="8" spans="1:13" x14ac:dyDescent="0.2">
      <c r="A8" s="61"/>
      <c r="B8" s="62"/>
      <c r="C8" s="30"/>
      <c r="D8" s="31"/>
      <c r="E8" s="28"/>
      <c r="F8" s="30"/>
      <c r="G8" s="28"/>
      <c r="H8" s="69"/>
    </row>
    <row r="9" spans="1:13" x14ac:dyDescent="0.2">
      <c r="A9" s="61">
        <v>45898</v>
      </c>
      <c r="B9" s="62"/>
      <c r="C9" s="27">
        <v>0.91666666666666663</v>
      </c>
      <c r="D9" s="27">
        <v>0.99998842592592585</v>
      </c>
      <c r="E9" s="28"/>
      <c r="F9" s="30">
        <f>D9-C9</f>
        <v>8.332175925925922E-2</v>
      </c>
      <c r="G9" s="28"/>
      <c r="H9" s="69"/>
    </row>
    <row r="10" spans="1:13" x14ac:dyDescent="0.2">
      <c r="A10" s="61">
        <v>45899</v>
      </c>
      <c r="B10" s="62"/>
      <c r="C10" s="27">
        <v>0</v>
      </c>
      <c r="D10" s="27">
        <v>0.99998842592592585</v>
      </c>
      <c r="E10" s="28"/>
      <c r="F10" s="30">
        <f>D10-C10</f>
        <v>0.99998842592592585</v>
      </c>
      <c r="G10" s="28"/>
      <c r="H10" s="69"/>
    </row>
    <row r="11" spans="1:13" x14ac:dyDescent="0.2">
      <c r="A11" s="61">
        <v>45900</v>
      </c>
      <c r="B11" s="62"/>
      <c r="C11" s="27">
        <v>0</v>
      </c>
      <c r="D11" s="27">
        <v>0.99998842592592585</v>
      </c>
      <c r="E11" s="28"/>
      <c r="F11" s="30">
        <f>D11-C11</f>
        <v>0.99998842592592585</v>
      </c>
      <c r="G11" s="28"/>
      <c r="H11" s="69"/>
    </row>
    <row r="12" spans="1:13" x14ac:dyDescent="0.2">
      <c r="A12" s="61">
        <v>45901</v>
      </c>
      <c r="B12" s="62"/>
      <c r="C12" s="27">
        <v>0</v>
      </c>
      <c r="D12" s="27">
        <v>0.25</v>
      </c>
      <c r="E12" s="28"/>
      <c r="F12" s="30">
        <f>D12-C12</f>
        <v>0.25</v>
      </c>
      <c r="G12" s="28"/>
      <c r="H12" s="69"/>
    </row>
    <row r="13" spans="1:13" x14ac:dyDescent="0.2">
      <c r="A13" s="61"/>
      <c r="B13" s="62"/>
      <c r="C13" s="27"/>
      <c r="D13" s="27"/>
      <c r="E13" s="28"/>
      <c r="F13" s="30"/>
      <c r="G13" s="28"/>
      <c r="H13" s="69"/>
    </row>
    <row r="14" spans="1:13" x14ac:dyDescent="0.2">
      <c r="A14" s="61">
        <v>45905</v>
      </c>
      <c r="B14" s="62"/>
      <c r="C14" s="27">
        <v>0.91666666666666663</v>
      </c>
      <c r="D14" s="27">
        <v>0.99998842592592585</v>
      </c>
      <c r="E14" s="28"/>
      <c r="F14" s="30">
        <f>D14-C14</f>
        <v>8.332175925925922E-2</v>
      </c>
      <c r="G14" s="28"/>
      <c r="H14" s="69"/>
    </row>
    <row r="15" spans="1:13" x14ac:dyDescent="0.2">
      <c r="A15" s="61">
        <v>45906</v>
      </c>
      <c r="B15" s="62"/>
      <c r="C15" s="27">
        <v>0</v>
      </c>
      <c r="D15" s="27">
        <v>0.99998842592592585</v>
      </c>
      <c r="E15" s="28"/>
      <c r="F15" s="30">
        <f>D15-C15</f>
        <v>0.99998842592592585</v>
      </c>
      <c r="G15" s="28"/>
      <c r="H15" s="69"/>
    </row>
    <row r="16" spans="1:13" x14ac:dyDescent="0.2">
      <c r="A16" s="61">
        <v>45907</v>
      </c>
      <c r="B16" s="62"/>
      <c r="C16" s="27">
        <v>0</v>
      </c>
      <c r="D16" s="27">
        <v>0.99998842592592585</v>
      </c>
      <c r="E16" s="28"/>
      <c r="F16" s="30">
        <f>D16-C16</f>
        <v>0.99998842592592585</v>
      </c>
      <c r="G16" s="28"/>
      <c r="H16" s="69"/>
    </row>
    <row r="17" spans="1:8" x14ac:dyDescent="0.2">
      <c r="A17" s="61">
        <v>45908</v>
      </c>
      <c r="B17" s="62"/>
      <c r="C17" s="27">
        <v>0</v>
      </c>
      <c r="D17" s="27">
        <v>0.25</v>
      </c>
      <c r="E17" s="28"/>
      <c r="F17" s="30">
        <f>D17-C17</f>
        <v>0.25</v>
      </c>
      <c r="G17" s="28"/>
      <c r="H17" s="69"/>
    </row>
    <row r="18" spans="1:8" x14ac:dyDescent="0.2">
      <c r="A18" s="61">
        <v>45919</v>
      </c>
      <c r="B18" s="62"/>
      <c r="C18" s="27">
        <v>0.91666666666666663</v>
      </c>
      <c r="D18" s="27">
        <v>0.99998842592592585</v>
      </c>
      <c r="E18" s="28"/>
      <c r="F18" s="30">
        <f t="shared" ref="F18:F19" si="0">D18-C18</f>
        <v>8.332175925925922E-2</v>
      </c>
      <c r="G18" s="28"/>
      <c r="H18" s="69"/>
    </row>
    <row r="19" spans="1:8" x14ac:dyDescent="0.2">
      <c r="A19" s="61">
        <v>45920</v>
      </c>
      <c r="B19" s="62"/>
      <c r="C19" s="27">
        <v>0</v>
      </c>
      <c r="D19" s="27">
        <v>0.99998842592592585</v>
      </c>
      <c r="E19" s="28"/>
      <c r="F19" s="30">
        <f t="shared" si="0"/>
        <v>0.99998842592592585</v>
      </c>
      <c r="G19" s="28"/>
      <c r="H19" s="70"/>
    </row>
    <row r="20" spans="1:8" x14ac:dyDescent="0.2">
      <c r="A20" s="71"/>
      <c r="B20" s="72"/>
      <c r="C20" s="72"/>
      <c r="D20" s="73"/>
      <c r="E20" s="28"/>
      <c r="F20" s="34"/>
      <c r="G20" s="28"/>
      <c r="H20" s="36"/>
    </row>
    <row r="21" spans="1:8" x14ac:dyDescent="0.2">
      <c r="A21" s="63" t="s">
        <v>11</v>
      </c>
      <c r="B21" s="64"/>
      <c r="C21" s="64"/>
      <c r="D21" s="64"/>
      <c r="E21" s="64"/>
      <c r="F21" s="65"/>
      <c r="G21" s="28"/>
      <c r="H21" s="37"/>
    </row>
    <row r="22" spans="1:8" x14ac:dyDescent="0.2">
      <c r="A22" s="38" t="s">
        <v>6</v>
      </c>
      <c r="B22" s="39" t="s">
        <v>12</v>
      </c>
      <c r="C22" s="39" t="s">
        <v>13</v>
      </c>
      <c r="D22" s="39" t="s">
        <v>14</v>
      </c>
      <c r="E22" s="28"/>
      <c r="F22" s="32" t="s">
        <v>15</v>
      </c>
      <c r="G22" s="28"/>
      <c r="H22" s="35" t="s">
        <v>16</v>
      </c>
    </row>
    <row r="23" spans="1:8" ht="13.5" x14ac:dyDescent="0.25">
      <c r="A23" s="40">
        <v>45891</v>
      </c>
      <c r="B23" s="47">
        <v>9878869785</v>
      </c>
      <c r="C23" s="27">
        <v>0.8041666666666667</v>
      </c>
      <c r="D23" s="27">
        <v>0.82152777777777775</v>
      </c>
      <c r="E23" s="33"/>
      <c r="F23" s="27">
        <f>D23-C23</f>
        <v>1.7361111111111049E-2</v>
      </c>
      <c r="G23" s="25"/>
      <c r="H23" s="66">
        <f>SUM(F23:F34)</f>
        <v>0.44722222222222208</v>
      </c>
    </row>
    <row r="24" spans="1:8" ht="13.5" x14ac:dyDescent="0.25">
      <c r="A24" s="40">
        <v>45891</v>
      </c>
      <c r="B24" s="47">
        <v>9880873955</v>
      </c>
      <c r="C24" s="27">
        <v>0.8041666666666667</v>
      </c>
      <c r="D24" s="27">
        <v>0.82152777777777775</v>
      </c>
      <c r="E24" s="28"/>
      <c r="F24" s="27">
        <f>D24-C24</f>
        <v>1.7361111111111049E-2</v>
      </c>
      <c r="G24" s="25"/>
      <c r="H24" s="67"/>
    </row>
    <row r="25" spans="1:8" ht="13.5" x14ac:dyDescent="0.25">
      <c r="A25" s="40">
        <v>45892</v>
      </c>
      <c r="B25" s="47">
        <v>9880759407</v>
      </c>
      <c r="C25" s="27">
        <v>0.4284722222222222</v>
      </c>
      <c r="D25" s="27">
        <v>0.45833333333333331</v>
      </c>
      <c r="E25" s="28"/>
      <c r="F25" s="27">
        <f>D25-C25</f>
        <v>2.9861111111111116E-2</v>
      </c>
      <c r="G25" s="25"/>
      <c r="H25" s="67"/>
    </row>
    <row r="26" spans="1:8" ht="13.5" x14ac:dyDescent="0.25">
      <c r="A26" s="40">
        <v>45892</v>
      </c>
      <c r="B26" s="47">
        <v>9884732048</v>
      </c>
      <c r="C26" s="27">
        <v>0.83194444444444438</v>
      </c>
      <c r="D26" s="27">
        <v>0.85902777777777783</v>
      </c>
      <c r="E26" s="28"/>
      <c r="F26" s="27">
        <f>D26-C26</f>
        <v>2.7083333333333459E-2</v>
      </c>
      <c r="G26" s="25"/>
      <c r="H26" s="67"/>
    </row>
    <row r="27" spans="1:8" ht="13.5" x14ac:dyDescent="0.25">
      <c r="A27" s="40">
        <v>45892</v>
      </c>
      <c r="B27" s="47">
        <v>9881924353</v>
      </c>
      <c r="C27" s="27">
        <v>0.88888888888888884</v>
      </c>
      <c r="D27" s="27">
        <v>0.90625</v>
      </c>
      <c r="E27" s="28"/>
      <c r="F27" s="27">
        <f t="shared" ref="F27:F33" si="1">D27-C27</f>
        <v>1.736111111111116E-2</v>
      </c>
      <c r="G27" s="25"/>
      <c r="H27" s="67"/>
    </row>
    <row r="28" spans="1:8" ht="13.5" x14ac:dyDescent="0.25">
      <c r="A28" s="40">
        <v>45899</v>
      </c>
      <c r="B28" s="47">
        <v>9934818472</v>
      </c>
      <c r="C28" s="27">
        <v>0.51250000000000007</v>
      </c>
      <c r="D28" s="27">
        <v>0.55902777777777779</v>
      </c>
      <c r="E28" s="28"/>
      <c r="F28" s="27">
        <f t="shared" si="1"/>
        <v>4.6527777777777724E-2</v>
      </c>
      <c r="G28" s="25"/>
      <c r="H28" s="67"/>
    </row>
    <row r="29" spans="1:8" ht="13.5" x14ac:dyDescent="0.25">
      <c r="A29" s="40">
        <v>45899</v>
      </c>
      <c r="B29" s="47">
        <v>9935480786</v>
      </c>
      <c r="C29" s="27">
        <v>0.79375000000000007</v>
      </c>
      <c r="D29" s="27">
        <v>0.79999999999999993</v>
      </c>
      <c r="E29" s="28"/>
      <c r="F29" s="27">
        <f t="shared" si="1"/>
        <v>6.2499999999998668E-3</v>
      </c>
      <c r="G29" s="25"/>
      <c r="H29" s="67"/>
    </row>
    <row r="30" spans="1:8" ht="13.5" x14ac:dyDescent="0.25">
      <c r="A30" s="40">
        <v>45900</v>
      </c>
      <c r="B30" s="74">
        <v>9937027108</v>
      </c>
      <c r="C30" s="27">
        <v>0.45763888888888887</v>
      </c>
      <c r="D30" s="27">
        <v>0.6020833333333333</v>
      </c>
      <c r="E30" s="28"/>
      <c r="F30" s="27">
        <f t="shared" si="1"/>
        <v>0.14444444444444443</v>
      </c>
      <c r="G30" s="25"/>
      <c r="H30" s="67"/>
    </row>
    <row r="31" spans="1:8" ht="13.5" x14ac:dyDescent="0.25">
      <c r="A31" s="40">
        <v>45906</v>
      </c>
      <c r="B31" s="41">
        <v>9988721802</v>
      </c>
      <c r="C31" s="27">
        <v>0.36736111111111108</v>
      </c>
      <c r="D31" s="27">
        <v>0.38055555555555554</v>
      </c>
      <c r="E31" s="28"/>
      <c r="F31" s="27">
        <f t="shared" si="1"/>
        <v>1.3194444444444453E-2</v>
      </c>
      <c r="G31" s="25"/>
      <c r="H31" s="67"/>
    </row>
    <row r="32" spans="1:8" ht="13.5" x14ac:dyDescent="0.25">
      <c r="A32" s="40">
        <v>45907</v>
      </c>
      <c r="B32" s="41">
        <v>9991349909</v>
      </c>
      <c r="C32" s="27">
        <v>0.39097222222222222</v>
      </c>
      <c r="D32" s="27">
        <v>0.45347222222222222</v>
      </c>
      <c r="E32" s="28"/>
      <c r="F32" s="27">
        <f t="shared" si="1"/>
        <v>6.25E-2</v>
      </c>
      <c r="G32" s="25"/>
      <c r="H32" s="67"/>
    </row>
    <row r="33" spans="1:12" x14ac:dyDescent="0.2">
      <c r="A33" s="40">
        <v>45908</v>
      </c>
      <c r="B33" s="41">
        <v>9991606308</v>
      </c>
      <c r="C33" s="27">
        <v>0.47291666666666665</v>
      </c>
      <c r="D33" s="27">
        <v>0.53819444444444442</v>
      </c>
      <c r="F33" s="27">
        <f t="shared" si="1"/>
        <v>6.5277777777777768E-2</v>
      </c>
    </row>
    <row r="34" spans="1:12" x14ac:dyDescent="0.2">
      <c r="A34" s="40"/>
      <c r="B34" s="41"/>
      <c r="C34" s="27"/>
      <c r="D34" s="27"/>
      <c r="F34" s="27"/>
    </row>
    <row r="35" spans="1:12" x14ac:dyDescent="0.2">
      <c r="A35" s="40"/>
      <c r="B35" s="41"/>
      <c r="C35" s="27"/>
      <c r="D35" s="27"/>
      <c r="F35" s="27"/>
    </row>
    <row r="37" spans="1:12" ht="13.5" x14ac:dyDescent="0.25">
      <c r="G37" s="25"/>
      <c r="L37" s="23"/>
    </row>
    <row r="38" spans="1:12" ht="13.5" x14ac:dyDescent="0.25">
      <c r="G38" s="25"/>
    </row>
    <row r="39" spans="1:12" ht="13.5" x14ac:dyDescent="0.25">
      <c r="G39" s="25"/>
    </row>
    <row r="40" spans="1:12" ht="13.5" x14ac:dyDescent="0.25">
      <c r="G40" s="25"/>
    </row>
    <row r="41" spans="1:12" ht="13.5" x14ac:dyDescent="0.25">
      <c r="G41" s="25"/>
    </row>
    <row r="45" spans="1:12" ht="13.5" customHeight="1" x14ac:dyDescent="0.2"/>
    <row r="46" spans="1:12" ht="13.5" customHeight="1" x14ac:dyDescent="0.2">
      <c r="K46" s="23"/>
    </row>
    <row r="47" spans="1:12" ht="12.75" customHeight="1" x14ac:dyDescent="0.2"/>
    <row r="48" spans="1:12" ht="12.75" customHeight="1" x14ac:dyDescent="0.2"/>
    <row r="49" spans="9:9" ht="12.75" customHeight="1" x14ac:dyDescent="0.2"/>
    <row r="50" spans="9:9" ht="12.75" customHeight="1" x14ac:dyDescent="0.2"/>
    <row r="51" spans="9:9" ht="12.75" customHeight="1" x14ac:dyDescent="0.2"/>
    <row r="52" spans="9:9" ht="12.75" customHeight="1" x14ac:dyDescent="0.2"/>
    <row r="53" spans="9:9" ht="12.75" customHeight="1" x14ac:dyDescent="0.2"/>
    <row r="56" spans="9:9" x14ac:dyDescent="0.2">
      <c r="I56" s="23"/>
    </row>
  </sheetData>
  <mergeCells count="23">
    <mergeCell ref="A21:F21"/>
    <mergeCell ref="H23:H32"/>
    <mergeCell ref="A8:B8"/>
    <mergeCell ref="A13:B13"/>
    <mergeCell ref="A20:D20"/>
    <mergeCell ref="A17:B17"/>
    <mergeCell ref="H3:H19"/>
    <mergeCell ref="A3:B3"/>
    <mergeCell ref="A1:H1"/>
    <mergeCell ref="A2:B2"/>
    <mergeCell ref="A5:B5"/>
    <mergeCell ref="A4:B4"/>
    <mergeCell ref="A19:B19"/>
    <mergeCell ref="A7:B7"/>
    <mergeCell ref="A6:B6"/>
    <mergeCell ref="A9:B9"/>
    <mergeCell ref="A10:B10"/>
    <mergeCell ref="A11:B11"/>
    <mergeCell ref="A12:B12"/>
    <mergeCell ref="A14:B14"/>
    <mergeCell ref="A15:B15"/>
    <mergeCell ref="A16:B16"/>
    <mergeCell ref="A18:B18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Calendário</vt:lpstr>
      <vt:lpstr>Acionamentos</vt:lpstr>
      <vt:lpstr>Calendário!Area_de_impressao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2018-11-30T02:09:44Z</dcterms:created>
  <dcterms:modified xsi:type="dcterms:W3CDTF">2025-09-23T19:49:55Z</dcterms:modified>
</cp:coreProperties>
</file>