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Carreira Acadêmica/Doutorado/Tese - João Paulo Alencar/Analises/Elementos Bióticos/Resultados/BE_Cerrado/outputs/tables/"/>
    </mc:Choice>
  </mc:AlternateContent>
  <xr:revisionPtr revIDLastSave="0" documentId="13_ncr:1_{72C89282-2152-354B-A25F-73B9672BB2ED}" xr6:coauthVersionLast="36" xr6:coauthVersionMax="36" xr10:uidLastSave="{00000000-0000-0000-0000-000000000000}"/>
  <bookViews>
    <workbookView xWindow="0" yWindow="500" windowWidth="25600" windowHeight="14360" activeTab="3" xr2:uid="{8BE1F850-643F-754B-B438-8BDD7E09D5AB}"/>
  </bookViews>
  <sheets>
    <sheet name="cdn" sheetId="2" r:id="rId1"/>
    <sheet name="combination" sheetId="12" r:id="rId2"/>
    <sheet name="units" sheetId="11" r:id="rId3"/>
    <sheet name="summary" sheetId="6" r:id="rId4"/>
    <sheet name="tables" sheetId="10" r:id="rId5"/>
    <sheet name="table 2" sheetId="8" r:id="rId6"/>
  </sheets>
  <definedNames>
    <definedName name="_xlnm._FilterDatabase" localSheetId="3" hidden="1">summary!$A$1:$O$23</definedName>
    <definedName name="_xlnm._FilterDatabase" localSheetId="5">'table 2'!$A$1:$L$23</definedName>
    <definedName name="_xlnm._FilterDatabase" localSheetId="2" hidden="1">units!$A$1:$D$997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10" l="1"/>
  <c r="O18" i="10"/>
  <c r="O17" i="10"/>
  <c r="N19" i="10"/>
  <c r="N18" i="10"/>
  <c r="N17" i="10"/>
  <c r="M19" i="10"/>
  <c r="M18" i="10"/>
  <c r="M17" i="10"/>
  <c r="L19" i="10"/>
  <c r="L18" i="10"/>
  <c r="L17" i="10"/>
  <c r="K19" i="10"/>
  <c r="K18" i="10"/>
  <c r="K17" i="10"/>
  <c r="G19" i="10"/>
  <c r="F19" i="10"/>
  <c r="E19" i="10"/>
  <c r="D19" i="10"/>
  <c r="G18" i="10"/>
  <c r="F18" i="10"/>
  <c r="E18" i="10"/>
  <c r="D18" i="10"/>
  <c r="G17" i="10"/>
  <c r="F17" i="10"/>
  <c r="E17" i="10"/>
  <c r="D17" i="10"/>
  <c r="C19" i="10"/>
  <c r="C18" i="10"/>
  <c r="C17" i="10"/>
  <c r="G34" i="10"/>
  <c r="F34" i="10"/>
  <c r="E34" i="10"/>
  <c r="D34" i="10"/>
  <c r="C34" i="10"/>
  <c r="B34" i="10"/>
  <c r="G32" i="10"/>
  <c r="F32" i="10"/>
  <c r="E32" i="10"/>
  <c r="D32" i="10"/>
  <c r="C32" i="10"/>
  <c r="B32" i="10"/>
  <c r="G29" i="10"/>
  <c r="F29" i="10"/>
  <c r="E29" i="10"/>
  <c r="D29" i="10"/>
  <c r="C29" i="10"/>
  <c r="B29" i="10"/>
  <c r="E26" i="10"/>
  <c r="G26" i="10"/>
  <c r="D26" i="10"/>
  <c r="C26" i="10"/>
  <c r="F26" i="10"/>
  <c r="B26" i="10" s="1"/>
  <c r="B23" i="2"/>
  <c r="F5" i="10" l="1"/>
  <c r="C5" i="10"/>
  <c r="D5" i="10"/>
  <c r="G5" i="10"/>
  <c r="E5" i="10"/>
  <c r="F6" i="10"/>
  <c r="C6" i="10"/>
  <c r="D6" i="10"/>
  <c r="G6" i="10"/>
  <c r="E6" i="10"/>
  <c r="M7" i="10"/>
  <c r="M6" i="10"/>
  <c r="O7" i="10"/>
  <c r="O6" i="10"/>
  <c r="L7" i="10"/>
  <c r="L6" i="10"/>
  <c r="N7" i="10"/>
  <c r="N6" i="10"/>
  <c r="K7" i="10"/>
  <c r="K6" i="10"/>
</calcChain>
</file>

<file path=xl/sharedStrings.xml><?xml version="1.0" encoding="utf-8"?>
<sst xmlns="http://schemas.openxmlformats.org/spreadsheetml/2006/main" count="2907" uniqueCount="409">
  <si>
    <t>Cutdist</t>
  </si>
  <si>
    <t>Noise</t>
  </si>
  <si>
    <t>NNOUT = 2</t>
  </si>
  <si>
    <t>Asthenes luizae</t>
  </si>
  <si>
    <t>Augastes scutatus</t>
  </si>
  <si>
    <t>Boana cipoensis</t>
  </si>
  <si>
    <t>Bokermannohyla alvarengai</t>
  </si>
  <si>
    <t>Bokermannohyla saxicola</t>
  </si>
  <si>
    <t>Crossodactylus trachystomus</t>
  </si>
  <si>
    <t>Embernagra longicauda</t>
  </si>
  <si>
    <t>Leptodactylus camaquara</t>
  </si>
  <si>
    <t>Odontophrynus juquinha*</t>
  </si>
  <si>
    <t>Pithecopus megacephalus</t>
  </si>
  <si>
    <t>Polystictus superciliaris</t>
  </si>
  <si>
    <t>Scinax curicica</t>
  </si>
  <si>
    <t>Thoropa megatympanum</t>
  </si>
  <si>
    <t>Allobates brunneus</t>
  </si>
  <si>
    <t>Ameerega braccata</t>
  </si>
  <si>
    <t>Amphisbaena brevis</t>
  </si>
  <si>
    <t>Amphisbaena neglecta</t>
  </si>
  <si>
    <t>Apostolepis kikoi*</t>
  </si>
  <si>
    <t>Apostolepis lineata</t>
  </si>
  <si>
    <t>Apostolepis vittata</t>
  </si>
  <si>
    <t>Pithecopus centralis</t>
  </si>
  <si>
    <t>Ameivula cipoensis*</t>
  </si>
  <si>
    <t>Atractus spinalis</t>
  </si>
  <si>
    <t>Hylodes otavioi</t>
  </si>
  <si>
    <t>Physalaemus deimaticus</t>
  </si>
  <si>
    <t>Placosoma cipoense</t>
  </si>
  <si>
    <t>Alipiopsitta xanthops</t>
  </si>
  <si>
    <t>Antilophia galeata</t>
  </si>
  <si>
    <t>Bothrops moojeni</t>
  </si>
  <si>
    <t>Cyanocorax cristatellus</t>
  </si>
  <si>
    <t>Epicrates crassus</t>
  </si>
  <si>
    <t>Physalaemus nattereri</t>
  </si>
  <si>
    <t>Saltatricula atricollis</t>
  </si>
  <si>
    <t>Apostolepis cerradoensis</t>
  </si>
  <si>
    <t>Atractus edioi</t>
  </si>
  <si>
    <t>Boana ericae</t>
  </si>
  <si>
    <t>Leptodactylus tapiti</t>
  </si>
  <si>
    <t>Proceratophrys bagnoi</t>
  </si>
  <si>
    <t>Scinax rupestris*</t>
  </si>
  <si>
    <t>Amphisbaena carli</t>
  </si>
  <si>
    <t>Amphisbaena persephone*</t>
  </si>
  <si>
    <t>Bachia geralista</t>
  </si>
  <si>
    <t>Leposternon maximus</t>
  </si>
  <si>
    <t>Psilops seductus*</t>
  </si>
  <si>
    <t>Aplastodiscus lutzorum*</t>
  </si>
  <si>
    <t>Boana goiana</t>
  </si>
  <si>
    <t>Bokermannohyla nanuzae</t>
  </si>
  <si>
    <t>Eurolophosaurus nanuzae</t>
  </si>
  <si>
    <t>Lonchophylla bokermanni</t>
  </si>
  <si>
    <t>Physalaemus evangelistai</t>
  </si>
  <si>
    <t>Proceratophrys cururu</t>
  </si>
  <si>
    <t>Enyalius capetinga*</t>
  </si>
  <si>
    <t>Juscelinomys candango</t>
  </si>
  <si>
    <t>Microakodontomys transitorius</t>
  </si>
  <si>
    <t>Scinax rogerioi</t>
  </si>
  <si>
    <t>Bokermannohyla sagarana</t>
  </si>
  <si>
    <t>Calassomys apicalis</t>
  </si>
  <si>
    <t>Gymnodactylus guttulatus</t>
  </si>
  <si>
    <t>Scinax cabralensis</t>
  </si>
  <si>
    <t>Amphisbaena absaberi</t>
  </si>
  <si>
    <t>Apostolepis christineae</t>
  </si>
  <si>
    <t>Helicops boitata*</t>
  </si>
  <si>
    <t>Liotyphlops taylori*</t>
  </si>
  <si>
    <t>Charitospiza eucosma</t>
  </si>
  <si>
    <t>Melanopareia torquata</t>
  </si>
  <si>
    <t>Neothraupis fasciata</t>
  </si>
  <si>
    <t>Porphyrospiza caerulescens</t>
  </si>
  <si>
    <t>Phasmahyla jandaia</t>
  </si>
  <si>
    <t>Trilepida jani</t>
  </si>
  <si>
    <t>Apostolepis adhara*</t>
  </si>
  <si>
    <t>Celeus obrieni</t>
  </si>
  <si>
    <t>Chiasmocleis centralis</t>
  </si>
  <si>
    <t>Akodon lindberghi</t>
  </si>
  <si>
    <t>Boana stenocephala</t>
  </si>
  <si>
    <t>Pithecopus ayeaye</t>
  </si>
  <si>
    <t>Ameerega picta</t>
  </si>
  <si>
    <t>Bokermannohyla sapiranga</t>
  </si>
  <si>
    <t>Bokermannohyla ibitiguara</t>
  </si>
  <si>
    <t>Simophis rhinostoma</t>
  </si>
  <si>
    <t>Sporophila nigrorufa</t>
  </si>
  <si>
    <t>Tropidurus callathelys</t>
  </si>
  <si>
    <t>Tropidurus chromatops</t>
  </si>
  <si>
    <t>Bothrops itapetiningae</t>
  </si>
  <si>
    <t>Phalotris lativittatus</t>
  </si>
  <si>
    <t>Phalotris mertensi</t>
  </si>
  <si>
    <t>Adenomera cotuba*</t>
  </si>
  <si>
    <t>Adenomera saci</t>
  </si>
  <si>
    <t>Alectrurus tricolor</t>
  </si>
  <si>
    <t>Allobates goianus</t>
  </si>
  <si>
    <t>Ameerega berohoka</t>
  </si>
  <si>
    <t>Ameerega flavopicta</t>
  </si>
  <si>
    <t>Ameiva jacuba</t>
  </si>
  <si>
    <t>Ameiva parecis</t>
  </si>
  <si>
    <t>Ameivula jalapensis</t>
  </si>
  <si>
    <t>Ameivula mumbuca</t>
  </si>
  <si>
    <t>Ameivula xacriaba*</t>
  </si>
  <si>
    <t>Amphisbaena acrobeles</t>
  </si>
  <si>
    <t>Amphisbaena anaemariae</t>
  </si>
  <si>
    <t>Amphisbaena bedai</t>
  </si>
  <si>
    <t>Amphisbaena crisae</t>
  </si>
  <si>
    <t>Amphisbaena cuiabana</t>
  </si>
  <si>
    <t>Amphisbaena filiformis*</t>
  </si>
  <si>
    <t>Amphisbaena kraoh</t>
  </si>
  <si>
    <t>Amphisbaena leeseri</t>
  </si>
  <si>
    <t>Amphisbaena maranhensis</t>
  </si>
  <si>
    <t>Amphisbaena mebengokre*</t>
  </si>
  <si>
    <t>Amphisbaena sanctaeritae</t>
  </si>
  <si>
    <t>Amphisbaena saxosa</t>
  </si>
  <si>
    <t>Amphisbaena silvestrii</t>
  </si>
  <si>
    <t>Amphisbaena steindachneri</t>
  </si>
  <si>
    <t>Amphisbaena talisiae</t>
  </si>
  <si>
    <t>Anolis meridionalis</t>
  </si>
  <si>
    <t>Apostolepis albicollaris</t>
  </si>
  <si>
    <t>Apostolepis barrioi*</t>
  </si>
  <si>
    <t>Apostolepis flavotorquata</t>
  </si>
  <si>
    <t>Apostolepis goiasensis</t>
  </si>
  <si>
    <t>Apostolepis intermedia</t>
  </si>
  <si>
    <t>Apostolepis longicaudata</t>
  </si>
  <si>
    <t>Apostolepis nelsonjorgei</t>
  </si>
  <si>
    <t>Apostolepis polylepis</t>
  </si>
  <si>
    <t>Apostolepis serrana</t>
  </si>
  <si>
    <t>Apostolepis striata</t>
  </si>
  <si>
    <t>Apostolepis tertulianobeui*</t>
  </si>
  <si>
    <t>Arremon flavirostris</t>
  </si>
  <si>
    <t>Atractus albuquerquei</t>
  </si>
  <si>
    <t>Atractus pantostictus*</t>
  </si>
  <si>
    <t>Atractus stygius*</t>
  </si>
  <si>
    <t>Bachia bresslaui</t>
  </si>
  <si>
    <t>Bachia cacerensis</t>
  </si>
  <si>
    <t>Bachia didactyla</t>
  </si>
  <si>
    <t>Bachia micromela</t>
  </si>
  <si>
    <t>Bachia oxyrhina</t>
  </si>
  <si>
    <t>Bachia psamophila</t>
  </si>
  <si>
    <t>Barycholos ternetzi</t>
  </si>
  <si>
    <t>Boana botumirim</t>
  </si>
  <si>
    <t>Boana buriti</t>
  </si>
  <si>
    <t>Boana caiapo*</t>
  </si>
  <si>
    <t>Boana jaguariaivensis</t>
  </si>
  <si>
    <t>Boana lundii</t>
  </si>
  <si>
    <t>Bokermannohyla napolii</t>
  </si>
  <si>
    <t>Bokermannohyla pseudopseudis</t>
  </si>
  <si>
    <t>Bokermannohyla ravida</t>
  </si>
  <si>
    <t>Bokermannohyla sazimai</t>
  </si>
  <si>
    <t>Bothrops marmoratus</t>
  </si>
  <si>
    <t>Bothrops pauloensis</t>
  </si>
  <si>
    <t>Callithrix penicillata</t>
  </si>
  <si>
    <t>Calomys tocantinsi</t>
  </si>
  <si>
    <t>Carterodon sulcidens</t>
  </si>
  <si>
    <t>Cercomacra ferdinandi</t>
  </si>
  <si>
    <t>Cerradomys marinhus</t>
  </si>
  <si>
    <t>Cerradomys scotti</t>
  </si>
  <si>
    <t>Chiasmocleis albopunctata</t>
  </si>
  <si>
    <t>Chironius brazili*</t>
  </si>
  <si>
    <t>Clibanornis rectirostris</t>
  </si>
  <si>
    <t>Clyomys laticeps</t>
  </si>
  <si>
    <t>Coleodactylus brachystoma</t>
  </si>
  <si>
    <t>Colobosaura modesta</t>
  </si>
  <si>
    <t>Columbina cyanopis</t>
  </si>
  <si>
    <t>Conothraupis mesoleuca</t>
  </si>
  <si>
    <t>Coryphaspiza melanotis</t>
  </si>
  <si>
    <t>Ctenomys nattereri</t>
  </si>
  <si>
    <t>Dendropsophus anataliasiasi</t>
  </si>
  <si>
    <t>Dendropsophus araguaya</t>
  </si>
  <si>
    <t>Dendropsophus cerradensis</t>
  </si>
  <si>
    <t>Dendropsophus cruzi</t>
  </si>
  <si>
    <t>Dendropsophus elianeae</t>
  </si>
  <si>
    <t>Dendropsophus jimi</t>
  </si>
  <si>
    <t>Dendropsophus rhea</t>
  </si>
  <si>
    <t>Dendropsophus rubicundulus</t>
  </si>
  <si>
    <t>Dendropsophus tritaeniatus</t>
  </si>
  <si>
    <t>Drymoluber brazili</t>
  </si>
  <si>
    <t>Elachistocleis bumbameuboi</t>
  </si>
  <si>
    <t>Elachistocleis matogrosso</t>
  </si>
  <si>
    <t>Epictia clinorostris*</t>
  </si>
  <si>
    <t>Erythrolamprus maryellenae</t>
  </si>
  <si>
    <t>Euryoryzomys lamia</t>
  </si>
  <si>
    <t>Euscarthmus rufomarginatus</t>
  </si>
  <si>
    <t>Galea flavidens</t>
  </si>
  <si>
    <t>Geositta poeciloptera</t>
  </si>
  <si>
    <t>Gyldenstolpia planaltensis</t>
  </si>
  <si>
    <t>Gymnodactylus amarali</t>
  </si>
  <si>
    <t>Helicops gomesi*</t>
  </si>
  <si>
    <t>Herpsilochmus longirostris</t>
  </si>
  <si>
    <t>Heterodactylus lundii</t>
  </si>
  <si>
    <t>Hoplocercus spinosus</t>
  </si>
  <si>
    <t>Hydropsalis candicans</t>
  </si>
  <si>
    <t>Ischnocnema penaxavantinho</t>
  </si>
  <si>
    <t>Juscelinomys huanchacae</t>
  </si>
  <si>
    <t>Kentropyx paulensis</t>
  </si>
  <si>
    <t>Kentropyx vanzoi</t>
  </si>
  <si>
    <t>Kerodon acrobata</t>
  </si>
  <si>
    <t>Knipolegus franciscanus</t>
  </si>
  <si>
    <t>Kunsia tomentosus</t>
  </si>
  <si>
    <t>Laterallus xenopterus</t>
  </si>
  <si>
    <t>Leposternon cerradensis</t>
  </si>
  <si>
    <t>Leposternon mineiro*</t>
  </si>
  <si>
    <t>Leptodactylus cunicularius</t>
  </si>
  <si>
    <t>Leptodactylus furnarius</t>
  </si>
  <si>
    <t>Leptodactylus pustulatus</t>
  </si>
  <si>
    <t>Leptodactylus sertanejo</t>
  </si>
  <si>
    <t>Liotyphlops schubarti</t>
  </si>
  <si>
    <t>Lonchophylla dekeyseri</t>
  </si>
  <si>
    <t>Lycalopex vetulus</t>
  </si>
  <si>
    <t>Lygophis paucidens</t>
  </si>
  <si>
    <t>Lysapsus caraya</t>
  </si>
  <si>
    <t>Manciola guaporicola</t>
  </si>
  <si>
    <t>Micrablepharus atticolus</t>
  </si>
  <si>
    <t>Micrurus brasiliensis</t>
  </si>
  <si>
    <t>Micrurus tricolor</t>
  </si>
  <si>
    <t>Monodelphis kunsi</t>
  </si>
  <si>
    <t>Nothura minor</t>
  </si>
  <si>
    <t>Nyctiprogne vielliardi</t>
  </si>
  <si>
    <t>Nystalus striatipectus</t>
  </si>
  <si>
    <t>Odontophrynus cultripes</t>
  </si>
  <si>
    <t>Odontophrynus monachus</t>
  </si>
  <si>
    <t>Oecomys cleberi</t>
  </si>
  <si>
    <t>Oligoryzomys moojeni</t>
  </si>
  <si>
    <t>Oligoryzomys rupestris</t>
  </si>
  <si>
    <t>Oreobates heterodactylus</t>
  </si>
  <si>
    <t>Oreobates remotus</t>
  </si>
  <si>
    <t>Oxymycterus delator</t>
  </si>
  <si>
    <t>Oxymycterus itapeby</t>
  </si>
  <si>
    <t>Paroaria baeri</t>
  </si>
  <si>
    <t>Penelope ochrogaster</t>
  </si>
  <si>
    <t>Phaethornis nattereri</t>
  </si>
  <si>
    <t>Phalotris concolor</t>
  </si>
  <si>
    <t>Phalotris labiomaculatus</t>
  </si>
  <si>
    <t>Phalotris matogrossensis</t>
  </si>
  <si>
    <t>Phalotris multipunctatus</t>
  </si>
  <si>
    <t>Phalotris nasutus</t>
  </si>
  <si>
    <t>Philodryas livida</t>
  </si>
  <si>
    <t>Philodryas mattogrossensis</t>
  </si>
  <si>
    <t>Phyllomyias reiseri</t>
  </si>
  <si>
    <t>Phyllomys brasiliensis</t>
  </si>
  <si>
    <t>Phyllomys centralis</t>
  </si>
  <si>
    <t>Phylloscartes roquettei</t>
  </si>
  <si>
    <t>Physalaemus atim*</t>
  </si>
  <si>
    <t>Physalaemus centralis</t>
  </si>
  <si>
    <t>Physalaemus marmoratus</t>
  </si>
  <si>
    <t>Pithecopus azureus</t>
  </si>
  <si>
    <t>Pithecopus oreades</t>
  </si>
  <si>
    <t>Poospiza cinerea</t>
  </si>
  <si>
    <t>Pristimantis dundeei</t>
  </si>
  <si>
    <t>Pristimantis ventrigranulosus</t>
  </si>
  <si>
    <t>Proceratophrys branti</t>
  </si>
  <si>
    <t>Proceratophrys carranca</t>
  </si>
  <si>
    <t>Proceratophrys dibernardoi</t>
  </si>
  <si>
    <t>Proceratophrys goyana</t>
  </si>
  <si>
    <t>Proceratophrys huntingtoni</t>
  </si>
  <si>
    <t>Proceratophrys moratoi</t>
  </si>
  <si>
    <t>Proceratophrys strussmannae</t>
  </si>
  <si>
    <t>Proceratophrys vielliardi</t>
  </si>
  <si>
    <t>Pseudis tocantins</t>
  </si>
  <si>
    <t>Pseudopaludicola facureae*</t>
  </si>
  <si>
    <t>Pyrrhura pfrimeri</t>
  </si>
  <si>
    <t>Rhachidelus brazili</t>
  </si>
  <si>
    <t>Rhachisaurus brachylepis</t>
  </si>
  <si>
    <t>Rhinella cerradensis</t>
  </si>
  <si>
    <t>Rhinella inopina</t>
  </si>
  <si>
    <t>Rhinella ocellata</t>
  </si>
  <si>
    <t>Rhinella rubescens</t>
  </si>
  <si>
    <t>Rhinella sebbeni*</t>
  </si>
  <si>
    <t>Rhinella veredas</t>
  </si>
  <si>
    <t>Rhipidomys ipukensis</t>
  </si>
  <si>
    <t>Rhipidomys macrurus</t>
  </si>
  <si>
    <t>Salvator duseni</t>
  </si>
  <si>
    <t>Scinax constrictus</t>
  </si>
  <si>
    <t>Scinax haddadorum*</t>
  </si>
  <si>
    <t>Scinax maracaya</t>
  </si>
  <si>
    <t>Scytalopus novacapitalis</t>
  </si>
  <si>
    <t>Siagonodon acutirostris</t>
  </si>
  <si>
    <t>Stenocercus albolineatus*</t>
  </si>
  <si>
    <t>Stenocercus canastra*</t>
  </si>
  <si>
    <t>Stenocercus quinarius</t>
  </si>
  <si>
    <t>Stenocercus sinesaccus</t>
  </si>
  <si>
    <t>Synallaxis simoni</t>
  </si>
  <si>
    <t>Syndactyla dimidiata</t>
  </si>
  <si>
    <t>Taoniscus nanus</t>
  </si>
  <si>
    <t>Thalpomys cerradensis</t>
  </si>
  <si>
    <t>Thalpomys lasiotis</t>
  </si>
  <si>
    <t>Thamnodynastes rutilus</t>
  </si>
  <si>
    <t>Thrichomys apereoides</t>
  </si>
  <si>
    <t>Thrichomys pachyurus</t>
  </si>
  <si>
    <t>Thylamys velutinus</t>
  </si>
  <si>
    <t>Trachycephalus mambaiensis</t>
  </si>
  <si>
    <t>Trilepida brasiliensis</t>
  </si>
  <si>
    <t>Trilepida fuliginosa</t>
  </si>
  <si>
    <t>Trilepida koppesi</t>
  </si>
  <si>
    <t>Tropidophis preciosus</t>
  </si>
  <si>
    <t>Tropidurus itambere</t>
  </si>
  <si>
    <t>Tropidurus montanus</t>
  </si>
  <si>
    <t>Tropidurus oreadicus</t>
  </si>
  <si>
    <t>Tupinambis matipu*</t>
  </si>
  <si>
    <t>Tupinambis quadrilineatus</t>
  </si>
  <si>
    <t>Uropelia campestris</t>
  </si>
  <si>
    <t>Vanzosaura savanicola*</t>
  </si>
  <si>
    <t>Xenodon matogrossensis</t>
  </si>
  <si>
    <t>Xenodon nattereri</t>
  </si>
  <si>
    <t>Myiothlypis leucophrys</t>
  </si>
  <si>
    <t>Scinax tigrinus</t>
  </si>
  <si>
    <t>Rhinella scitula</t>
  </si>
  <si>
    <t>cutdist = 0.2</t>
  </si>
  <si>
    <t>NNOUT = 3</t>
  </si>
  <si>
    <t>Biotic Element</t>
  </si>
  <si>
    <t>Aves</t>
  </si>
  <si>
    <t>Amphibians</t>
  </si>
  <si>
    <t>Mammals</t>
  </si>
  <si>
    <t>Total</t>
  </si>
  <si>
    <t>Area</t>
  </si>
  <si>
    <t>Snakes</t>
  </si>
  <si>
    <t>Lizards</t>
  </si>
  <si>
    <t>quadrats</t>
  </si>
  <si>
    <t>Percentage within Noise</t>
  </si>
  <si>
    <t>Noise/Total</t>
  </si>
  <si>
    <t>wide</t>
  </si>
  <si>
    <t>restricted</t>
  </si>
  <si>
    <t>alt_class</t>
  </si>
  <si>
    <t>Percentage within units</t>
  </si>
  <si>
    <t>Relative amount</t>
  </si>
  <si>
    <t>Plateau</t>
  </si>
  <si>
    <t>Depression</t>
  </si>
  <si>
    <t>Absolute number of units</t>
  </si>
  <si>
    <t>Widespread</t>
  </si>
  <si>
    <t>Restricted</t>
  </si>
  <si>
    <t>Relative WD</t>
  </si>
  <si>
    <t>Relative RR</t>
  </si>
  <si>
    <t>Relative Plateau</t>
  </si>
  <si>
    <t>Relative Depression</t>
  </si>
  <si>
    <t>nnout = 1</t>
  </si>
  <si>
    <t>nnout = 2</t>
  </si>
  <si>
    <t>nnout = 3</t>
  </si>
  <si>
    <t>nnout = 4</t>
  </si>
  <si>
    <t>nnout = 5</t>
  </si>
  <si>
    <t>Birds</t>
  </si>
  <si>
    <t>Scinax canastrensis</t>
  </si>
  <si>
    <t>Scinax centralis</t>
  </si>
  <si>
    <t>Scinax goya*</t>
  </si>
  <si>
    <t>Scinax machadoi</t>
  </si>
  <si>
    <t>Scinax pombali</t>
  </si>
  <si>
    <t>Scinax skaios</t>
  </si>
  <si>
    <t>Proceratophrys salvatori</t>
  </si>
  <si>
    <t>Scinax pinimus</t>
  </si>
  <si>
    <t>Proceratophrys rotundipalpebra</t>
  </si>
  <si>
    <t>groups</t>
  </si>
  <si>
    <t>Anurans</t>
  </si>
  <si>
    <t>51 (9)</t>
  </si>
  <si>
    <t>8 (2)</t>
  </si>
  <si>
    <t>5 (2)</t>
  </si>
  <si>
    <t>15 (6)</t>
  </si>
  <si>
    <t>12 (4)</t>
  </si>
  <si>
    <t>10 (7)</t>
  </si>
  <si>
    <t>2 (2)</t>
  </si>
  <si>
    <t>7 (5)</t>
  </si>
  <si>
    <t>8 (4)</t>
  </si>
  <si>
    <t>Size</t>
  </si>
  <si>
    <t>k</t>
  </si>
  <si>
    <t>Prop</t>
  </si>
  <si>
    <t>BEs</t>
  </si>
  <si>
    <t>Akodon kadiweu</t>
  </si>
  <si>
    <t>Alopoglossus collii*</t>
  </si>
  <si>
    <t>Apostolepis phillipsae*</t>
  </si>
  <si>
    <t>Apostolepis sanctaeritae*</t>
  </si>
  <si>
    <t>Cerradomys akroai</t>
  </si>
  <si>
    <t>Crossodactylus franciscanus*</t>
  </si>
  <si>
    <t>Ctenomys bicolor</t>
  </si>
  <si>
    <t>Helicops phantasma*</t>
  </si>
  <si>
    <t>Holochilus sciureus</t>
  </si>
  <si>
    <t>Leptodactylus brevipes*</t>
  </si>
  <si>
    <t>Leptodactylus kilombo*</t>
  </si>
  <si>
    <t>Pithecopus araguaius*</t>
  </si>
  <si>
    <t>Pristimantis moa*</t>
  </si>
  <si>
    <t>Pseudopaludicola atragula*</t>
  </si>
  <si>
    <t>Pseudopaludicola coracoralinae*</t>
  </si>
  <si>
    <t>Pseudopaludicola jazmynmcdonaldae*</t>
  </si>
  <si>
    <t>Suiriri affinis</t>
  </si>
  <si>
    <t>Cinclodes espinhacensis</t>
  </si>
  <si>
    <t>Trinomys moojeni</t>
  </si>
  <si>
    <t>Oreobates antrum*</t>
  </si>
  <si>
    <t>Phalotris cerradensis*</t>
  </si>
  <si>
    <t>Monodelphis sanctaerosae</t>
  </si>
  <si>
    <t>Hylaeamys acritus</t>
  </si>
  <si>
    <t>Physalaemus claptoni*</t>
  </si>
  <si>
    <t>Pseudopaludicola ibisoroca*</t>
  </si>
  <si>
    <t>Scinax rossaferesae*</t>
  </si>
  <si>
    <t>range</t>
  </si>
  <si>
    <t>partial</t>
  </si>
  <si>
    <t>class</t>
  </si>
  <si>
    <t>cutdist = 0.1</t>
  </si>
  <si>
    <t>cutdist = 0.15</t>
  </si>
  <si>
    <t>cutdist = 0.20</t>
  </si>
  <si>
    <t>NNOUT = 4</t>
  </si>
  <si>
    <t>Apostolepis assimilis*</t>
  </si>
  <si>
    <t>Bokermannohyla izecksohni</t>
  </si>
  <si>
    <t>Pseudopaludicola ternetzi*</t>
  </si>
  <si>
    <t>Pseudopaludicola mineira*</t>
  </si>
  <si>
    <t>cutdist = 0.15*Choosen</t>
  </si>
  <si>
    <t>binomial</t>
  </si>
  <si>
    <t>Partial</t>
  </si>
  <si>
    <t>Wide</t>
  </si>
  <si>
    <t>NOISE</t>
  </si>
  <si>
    <t>taxa</t>
  </si>
  <si>
    <t>Elevation</t>
  </si>
  <si>
    <t>Within units</t>
  </si>
  <si>
    <t>Relative PT</t>
  </si>
  <si>
    <t>Number of species per unit category</t>
  </si>
  <si>
    <t>"TABLE 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</si>
</sst>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theme="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FD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CFFC8"/>
        <bgColor indexed="64"/>
      </patternFill>
    </fill>
    <fill>
      <patternFill patternType="solid">
        <fgColor rgb="FFFFB7DE"/>
        <bgColor indexed="64"/>
      </patternFill>
    </fill>
    <fill>
      <patternFill patternType="solid">
        <fgColor rgb="FFDCFF8E"/>
        <bgColor indexed="64"/>
      </patternFill>
    </fill>
    <fill>
      <patternFill patternType="solid">
        <fgColor rgb="FFE29382"/>
        <bgColor indexed="64"/>
      </patternFill>
    </fill>
    <fill>
      <patternFill patternType="solid">
        <fgColor rgb="FF94A8FF"/>
        <bgColor indexed="64"/>
      </patternFill>
    </fill>
    <fill>
      <patternFill patternType="solid">
        <fgColor rgb="FFEED429"/>
        <bgColor indexed="64"/>
      </patternFill>
    </fill>
    <fill>
      <patternFill patternType="solid">
        <fgColor rgb="FF17A99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715B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0" borderId="4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0" fillId="0" borderId="0" xfId="0" applyNumberFormat="1" applyFill="1"/>
    <xf numFmtId="0" fontId="0" fillId="3" borderId="0" xfId="0" applyFill="1"/>
    <xf numFmtId="0" fontId="0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13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7" xfId="0" applyFont="1" applyBorder="1"/>
    <xf numFmtId="0" fontId="0" fillId="0" borderId="4" xfId="0" applyFill="1" applyBorder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20" borderId="0" xfId="0" applyFill="1" applyBorder="1"/>
    <xf numFmtId="0" fontId="0" fillId="14" borderId="0" xfId="0" applyFill="1" applyBorder="1"/>
    <xf numFmtId="0" fontId="0" fillId="24" borderId="0" xfId="0" applyFill="1" applyBorder="1"/>
    <xf numFmtId="0" fontId="0" fillId="22" borderId="0" xfId="0" applyFill="1" applyBorder="1"/>
    <xf numFmtId="0" fontId="0" fillId="17" borderId="0" xfId="0" applyFill="1" applyBorder="1"/>
    <xf numFmtId="0" fontId="0" fillId="16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15" borderId="0" xfId="0" applyFill="1" applyBorder="1"/>
    <xf numFmtId="0" fontId="0" fillId="12" borderId="0" xfId="0" applyFill="1" applyBorder="1"/>
    <xf numFmtId="0" fontId="0" fillId="8" borderId="0" xfId="0" applyFill="1" applyBorder="1"/>
    <xf numFmtId="0" fontId="0" fillId="18" borderId="0" xfId="0" applyFill="1" applyBorder="1"/>
    <xf numFmtId="0" fontId="0" fillId="11" borderId="0" xfId="0" applyFill="1" applyBorder="1"/>
    <xf numFmtId="0" fontId="0" fillId="25" borderId="0" xfId="0" applyFill="1" applyBorder="1"/>
    <xf numFmtId="0" fontId="0" fillId="2" borderId="0" xfId="0" applyFill="1" applyBorder="1"/>
    <xf numFmtId="0" fontId="0" fillId="19" borderId="0" xfId="0" applyFill="1" applyBorder="1"/>
    <xf numFmtId="0" fontId="0" fillId="26" borderId="0" xfId="0" applyFill="1" applyBorder="1"/>
    <xf numFmtId="0" fontId="0" fillId="21" borderId="0" xfId="0" applyFill="1" applyBorder="1"/>
    <xf numFmtId="0" fontId="0" fillId="9" borderId="0" xfId="0" applyFill="1" applyBorder="1"/>
    <xf numFmtId="0" fontId="0" fillId="27" borderId="0" xfId="0" applyFill="1" applyBorder="1"/>
    <xf numFmtId="0" fontId="0" fillId="29" borderId="0" xfId="0" applyFill="1" applyBorder="1"/>
    <xf numFmtId="0" fontId="0" fillId="30" borderId="0" xfId="0" applyFill="1" applyBorder="1"/>
    <xf numFmtId="0" fontId="0" fillId="31" borderId="0" xfId="0" applyFill="1" applyBorder="1"/>
    <xf numFmtId="0" fontId="0" fillId="19" borderId="0" xfId="0" applyFont="1" applyFill="1" applyBorder="1"/>
    <xf numFmtId="0" fontId="4" fillId="23" borderId="0" xfId="0" applyFont="1" applyFill="1" applyBorder="1"/>
    <xf numFmtId="0" fontId="4" fillId="32" borderId="0" xfId="0" applyFont="1" applyFill="1" applyBorder="1"/>
    <xf numFmtId="0" fontId="3" fillId="10" borderId="0" xfId="0" applyFont="1" applyFill="1" applyBorder="1"/>
    <xf numFmtId="0" fontId="3" fillId="0" borderId="0" xfId="0" applyFont="1" applyBorder="1"/>
    <xf numFmtId="0" fontId="3" fillId="8" borderId="0" xfId="0" applyFont="1" applyFill="1" applyBorder="1"/>
    <xf numFmtId="0" fontId="3" fillId="28" borderId="0" xfId="0" applyFont="1" applyFill="1" applyBorder="1"/>
    <xf numFmtId="0" fontId="4" fillId="20" borderId="0" xfId="0" applyFont="1" applyFill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/>
    <xf numFmtId="0" fontId="0" fillId="6" borderId="0" xfId="0" applyFill="1" applyAlignment="1">
      <alignment horizontal="center"/>
    </xf>
    <xf numFmtId="0" fontId="0" fillId="0" borderId="3" xfId="0" applyBorder="1"/>
    <xf numFmtId="0" fontId="0" fillId="0" borderId="5" xfId="0" applyBorder="1"/>
    <xf numFmtId="0" fontId="6" fillId="0" borderId="0" xfId="0" applyFont="1"/>
    <xf numFmtId="0" fontId="6" fillId="0" borderId="0" xfId="0" applyFont="1" applyAlignment="1">
      <alignment wrapText="1"/>
    </xf>
    <xf numFmtId="0" fontId="0" fillId="5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3" fillId="0" borderId="0" xfId="0" applyFont="1"/>
    <xf numFmtId="1" fontId="3" fillId="0" borderId="0" xfId="0" applyNumberFormat="1" applyFont="1" applyFill="1"/>
    <xf numFmtId="0" fontId="3" fillId="0" borderId="0" xfId="0" applyFont="1" applyFill="1"/>
    <xf numFmtId="3" fontId="3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8" xfId="0" applyFont="1" applyBorder="1"/>
    <xf numFmtId="0" fontId="7" fillId="0" borderId="0" xfId="0" applyFont="1" applyBorder="1"/>
    <xf numFmtId="0" fontId="7" fillId="0" borderId="3" xfId="0" applyFont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7" fillId="0" borderId="3" xfId="0" applyFont="1" applyBorder="1"/>
    <xf numFmtId="0" fontId="7" fillId="0" borderId="8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10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1" fontId="3" fillId="0" borderId="9" xfId="0" applyNumberFormat="1" applyFont="1" applyFill="1" applyBorder="1"/>
    <xf numFmtId="0" fontId="0" fillId="0" borderId="1" xfId="0" applyBorder="1"/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Border="1"/>
    <xf numFmtId="0" fontId="0" fillId="0" borderId="2" xfId="0" applyBorder="1"/>
    <xf numFmtId="1" fontId="3" fillId="0" borderId="8" xfId="0" applyNumberFormat="1" applyFont="1" applyFill="1" applyBorder="1"/>
    <xf numFmtId="0" fontId="3" fillId="0" borderId="8" xfId="0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1" fontId="3" fillId="0" borderId="10" xfId="0" applyNumberFormat="1" applyFont="1" applyFill="1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9382"/>
      <color rgb="FF17A99D"/>
      <color rgb="FFEED429"/>
      <color rgb="FFC715BC"/>
      <color rgb="FFDCFF8E"/>
      <color rgb="FF8CFFC8"/>
      <color rgb="FF94A8FF"/>
      <color rgb="FFFF0278"/>
      <color rgb="FF00FDFF"/>
      <color rgb="FFFFB7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60091-CB4F-8644-9716-EFA4705019C0}">
  <dimension ref="A2:K23"/>
  <sheetViews>
    <sheetView zoomScale="90" zoomScaleNormal="90" workbookViewId="0">
      <selection activeCell="E11" sqref="E11:E13"/>
    </sheetView>
  </sheetViews>
  <sheetFormatPr baseColWidth="10" defaultRowHeight="16" x14ac:dyDescent="0.2"/>
  <sheetData>
    <row r="2" spans="1:11" x14ac:dyDescent="0.2">
      <c r="A2" s="23"/>
      <c r="B2" s="23" t="s">
        <v>0</v>
      </c>
      <c r="C2" s="23">
        <v>0.1</v>
      </c>
      <c r="D2" s="23">
        <v>0.15</v>
      </c>
      <c r="E2" s="23">
        <v>0.2</v>
      </c>
      <c r="F2" s="23">
        <v>0.25</v>
      </c>
      <c r="G2" s="23">
        <v>0.3</v>
      </c>
      <c r="H2" s="23">
        <v>0.35</v>
      </c>
      <c r="I2" s="23">
        <v>0.4</v>
      </c>
      <c r="J2" s="23">
        <v>0.45</v>
      </c>
      <c r="K2" s="23">
        <v>0.5</v>
      </c>
    </row>
    <row r="3" spans="1:11" x14ac:dyDescent="0.2">
      <c r="A3" s="117" t="s">
        <v>331</v>
      </c>
      <c r="B3" t="s">
        <v>1</v>
      </c>
      <c r="C3">
        <v>175</v>
      </c>
      <c r="D3">
        <v>112</v>
      </c>
      <c r="E3">
        <v>56</v>
      </c>
      <c r="F3">
        <v>28</v>
      </c>
      <c r="G3">
        <v>10</v>
      </c>
      <c r="H3">
        <v>5</v>
      </c>
      <c r="I3">
        <v>4</v>
      </c>
      <c r="J3">
        <v>1</v>
      </c>
      <c r="K3">
        <v>1</v>
      </c>
    </row>
    <row r="4" spans="1:11" x14ac:dyDescent="0.2">
      <c r="A4" s="117"/>
      <c r="B4" t="s">
        <v>360</v>
      </c>
      <c r="C4">
        <v>50</v>
      </c>
      <c r="D4">
        <v>52</v>
      </c>
      <c r="E4">
        <v>52</v>
      </c>
      <c r="F4">
        <v>43</v>
      </c>
      <c r="G4">
        <v>31</v>
      </c>
      <c r="H4">
        <v>27</v>
      </c>
      <c r="I4">
        <v>21</v>
      </c>
      <c r="J4">
        <v>13</v>
      </c>
      <c r="K4">
        <v>11</v>
      </c>
    </row>
    <row r="5" spans="1:11" x14ac:dyDescent="0.2">
      <c r="A5" s="117"/>
      <c r="B5" t="s">
        <v>359</v>
      </c>
      <c r="C5">
        <v>3.5</v>
      </c>
      <c r="D5">
        <v>2.15</v>
      </c>
      <c r="E5">
        <v>1.08</v>
      </c>
      <c r="F5">
        <v>0.65</v>
      </c>
      <c r="G5">
        <v>0.32</v>
      </c>
      <c r="H5">
        <v>0.19</v>
      </c>
      <c r="I5">
        <v>0.19</v>
      </c>
      <c r="J5">
        <v>0.08</v>
      </c>
      <c r="K5">
        <v>0.09</v>
      </c>
    </row>
    <row r="7" spans="1:11" x14ac:dyDescent="0.2">
      <c r="A7" s="117" t="s">
        <v>332</v>
      </c>
      <c r="B7" t="s">
        <v>1</v>
      </c>
      <c r="C7" s="15">
        <v>233</v>
      </c>
      <c r="D7" s="15">
        <v>158</v>
      </c>
      <c r="E7">
        <v>96</v>
      </c>
      <c r="F7">
        <v>52</v>
      </c>
      <c r="G7">
        <v>18</v>
      </c>
      <c r="H7">
        <v>15</v>
      </c>
      <c r="I7">
        <v>12</v>
      </c>
      <c r="J7">
        <v>3</v>
      </c>
      <c r="K7">
        <v>1</v>
      </c>
    </row>
    <row r="8" spans="1:11" x14ac:dyDescent="0.2">
      <c r="A8" s="117"/>
      <c r="B8" t="s">
        <v>360</v>
      </c>
      <c r="C8" s="15">
        <v>21</v>
      </c>
      <c r="D8" s="15">
        <v>29</v>
      </c>
      <c r="E8">
        <v>32</v>
      </c>
      <c r="F8">
        <v>31</v>
      </c>
      <c r="G8">
        <v>27</v>
      </c>
      <c r="H8">
        <v>22</v>
      </c>
      <c r="I8">
        <v>17</v>
      </c>
      <c r="J8">
        <v>12</v>
      </c>
      <c r="K8">
        <v>11</v>
      </c>
    </row>
    <row r="9" spans="1:11" x14ac:dyDescent="0.2">
      <c r="A9" s="117"/>
      <c r="B9" t="s">
        <v>359</v>
      </c>
      <c r="C9" s="15">
        <v>11.1</v>
      </c>
      <c r="D9" s="15">
        <v>5.45</v>
      </c>
      <c r="E9">
        <v>3</v>
      </c>
      <c r="F9">
        <v>1.68</v>
      </c>
      <c r="G9">
        <v>0.67</v>
      </c>
      <c r="H9">
        <v>0.68</v>
      </c>
      <c r="I9">
        <v>0.71</v>
      </c>
      <c r="J9">
        <v>0.25</v>
      </c>
      <c r="K9">
        <v>0.09</v>
      </c>
    </row>
    <row r="11" spans="1:11" x14ac:dyDescent="0.2">
      <c r="A11" s="117" t="s">
        <v>333</v>
      </c>
      <c r="B11" t="s">
        <v>1</v>
      </c>
      <c r="C11">
        <v>260</v>
      </c>
      <c r="D11" s="15">
        <v>197</v>
      </c>
      <c r="E11" s="15">
        <v>114</v>
      </c>
      <c r="F11">
        <v>73</v>
      </c>
      <c r="G11">
        <v>30</v>
      </c>
      <c r="H11">
        <v>24</v>
      </c>
      <c r="I11">
        <v>15</v>
      </c>
      <c r="J11">
        <v>6</v>
      </c>
      <c r="K11">
        <v>4</v>
      </c>
    </row>
    <row r="12" spans="1:11" x14ac:dyDescent="0.2">
      <c r="A12" s="117"/>
      <c r="B12" t="s">
        <v>360</v>
      </c>
      <c r="C12">
        <v>12</v>
      </c>
      <c r="D12" s="15">
        <v>16</v>
      </c>
      <c r="E12" s="15">
        <v>26</v>
      </c>
      <c r="F12">
        <v>24</v>
      </c>
      <c r="G12">
        <v>23</v>
      </c>
      <c r="H12">
        <v>19</v>
      </c>
      <c r="I12">
        <v>16</v>
      </c>
      <c r="J12">
        <v>11</v>
      </c>
      <c r="K12">
        <v>10</v>
      </c>
    </row>
    <row r="13" spans="1:11" x14ac:dyDescent="0.2">
      <c r="A13" s="117"/>
      <c r="B13" t="s">
        <v>359</v>
      </c>
      <c r="C13">
        <v>21.67</v>
      </c>
      <c r="D13" s="15">
        <v>12.31</v>
      </c>
      <c r="E13" s="15">
        <v>4.38</v>
      </c>
      <c r="F13">
        <v>3.04</v>
      </c>
      <c r="G13">
        <v>1.3</v>
      </c>
      <c r="H13">
        <v>1.26</v>
      </c>
      <c r="I13">
        <v>0.94</v>
      </c>
      <c r="J13">
        <v>0.55000000000000004</v>
      </c>
      <c r="K13">
        <v>0.4</v>
      </c>
    </row>
    <row r="15" spans="1:11" x14ac:dyDescent="0.2">
      <c r="A15" s="117" t="s">
        <v>334</v>
      </c>
      <c r="B15" t="s">
        <v>1</v>
      </c>
      <c r="C15">
        <v>280</v>
      </c>
      <c r="D15">
        <v>217</v>
      </c>
      <c r="E15" s="15">
        <v>142</v>
      </c>
      <c r="F15">
        <v>85</v>
      </c>
      <c r="G15">
        <v>42</v>
      </c>
      <c r="H15">
        <v>32</v>
      </c>
      <c r="I15">
        <v>23</v>
      </c>
      <c r="J15">
        <v>6</v>
      </c>
      <c r="K15">
        <v>4</v>
      </c>
    </row>
    <row r="16" spans="1:11" x14ac:dyDescent="0.2">
      <c r="A16" s="117"/>
      <c r="B16" t="s">
        <v>360</v>
      </c>
      <c r="C16">
        <v>7</v>
      </c>
      <c r="D16">
        <v>11</v>
      </c>
      <c r="E16" s="15">
        <v>19</v>
      </c>
      <c r="F16">
        <v>21</v>
      </c>
      <c r="G16">
        <v>20</v>
      </c>
      <c r="H16">
        <v>17</v>
      </c>
      <c r="I16">
        <v>14</v>
      </c>
      <c r="J16">
        <v>11</v>
      </c>
      <c r="K16">
        <v>10</v>
      </c>
    </row>
    <row r="17" spans="1:11" x14ac:dyDescent="0.2">
      <c r="A17" s="117"/>
      <c r="B17" t="s">
        <v>359</v>
      </c>
      <c r="C17">
        <v>40</v>
      </c>
      <c r="D17">
        <v>19.73</v>
      </c>
      <c r="E17" s="15">
        <v>7.47</v>
      </c>
      <c r="F17">
        <v>4.05</v>
      </c>
      <c r="G17">
        <v>2.1</v>
      </c>
      <c r="H17">
        <v>1.88</v>
      </c>
      <c r="I17">
        <v>1.64</v>
      </c>
      <c r="J17">
        <v>0.55000000000000004</v>
      </c>
      <c r="K17">
        <v>0.4</v>
      </c>
    </row>
    <row r="19" spans="1:11" x14ac:dyDescent="0.2">
      <c r="A19" s="118" t="s">
        <v>335</v>
      </c>
      <c r="B19" s="7" t="s">
        <v>1</v>
      </c>
      <c r="C19">
        <v>290</v>
      </c>
      <c r="D19">
        <v>227</v>
      </c>
      <c r="E19" s="1">
        <v>162</v>
      </c>
      <c r="F19">
        <v>95</v>
      </c>
      <c r="G19">
        <v>47</v>
      </c>
      <c r="H19">
        <v>37</v>
      </c>
      <c r="I19">
        <v>28</v>
      </c>
      <c r="J19">
        <v>6</v>
      </c>
      <c r="K19">
        <v>4</v>
      </c>
    </row>
    <row r="20" spans="1:11" x14ac:dyDescent="0.2">
      <c r="A20" s="118"/>
      <c r="B20" s="7" t="s">
        <v>360</v>
      </c>
      <c r="C20">
        <v>5</v>
      </c>
      <c r="D20">
        <v>9</v>
      </c>
      <c r="E20" s="1">
        <v>15</v>
      </c>
      <c r="F20">
        <v>19</v>
      </c>
      <c r="G20">
        <v>19</v>
      </c>
      <c r="H20">
        <v>16</v>
      </c>
      <c r="I20">
        <v>13</v>
      </c>
      <c r="J20">
        <v>11</v>
      </c>
      <c r="K20">
        <v>10</v>
      </c>
    </row>
    <row r="21" spans="1:11" x14ac:dyDescent="0.2">
      <c r="A21" s="119"/>
      <c r="B21" s="8" t="s">
        <v>359</v>
      </c>
      <c r="C21" s="8">
        <v>58</v>
      </c>
      <c r="D21" s="8">
        <v>25.22</v>
      </c>
      <c r="E21" s="24">
        <v>10.8</v>
      </c>
      <c r="F21" s="8">
        <v>5</v>
      </c>
      <c r="G21" s="8">
        <v>2.4700000000000002</v>
      </c>
      <c r="H21" s="8">
        <v>2.31</v>
      </c>
      <c r="I21" s="8">
        <v>2.15</v>
      </c>
      <c r="J21" s="8">
        <v>0.55000000000000004</v>
      </c>
      <c r="K21" s="8">
        <v>0.4</v>
      </c>
    </row>
    <row r="23" spans="1:11" x14ac:dyDescent="0.2">
      <c r="A23" t="s">
        <v>358</v>
      </c>
      <c r="B23">
        <f>340/40</f>
        <v>8.5</v>
      </c>
    </row>
  </sheetData>
  <mergeCells count="5">
    <mergeCell ref="A3:A5"/>
    <mergeCell ref="A7:A9"/>
    <mergeCell ref="A11:A13"/>
    <mergeCell ref="A15:A17"/>
    <mergeCell ref="A19:A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0A14B-76BF-3A49-8A8A-0FE7E380F903}">
  <dimension ref="A1:H505"/>
  <sheetViews>
    <sheetView zoomScale="90" zoomScaleNormal="90" workbookViewId="0">
      <selection activeCell="B3" sqref="B3:B160"/>
    </sheetView>
  </sheetViews>
  <sheetFormatPr baseColWidth="10" defaultRowHeight="16" x14ac:dyDescent="0.2"/>
  <cols>
    <col min="1" max="2" width="34.5" style="4" bestFit="1" customWidth="1"/>
    <col min="3" max="3" width="3.5" style="4" bestFit="1" customWidth="1"/>
    <col min="4" max="5" width="34.5" style="4" bestFit="1" customWidth="1"/>
    <col min="6" max="6" width="3.5" style="5" bestFit="1" customWidth="1"/>
    <col min="7" max="7" width="34.6640625" style="5" customWidth="1"/>
    <col min="8" max="16384" width="10.83203125" style="4"/>
  </cols>
  <sheetData>
    <row r="1" spans="1:8" ht="19" x14ac:dyDescent="0.25">
      <c r="A1" s="120" t="s">
        <v>2</v>
      </c>
      <c r="B1" s="120"/>
      <c r="C1" s="25"/>
      <c r="D1" s="120" t="s">
        <v>305</v>
      </c>
      <c r="E1" s="120"/>
      <c r="G1" s="26" t="s">
        <v>393</v>
      </c>
    </row>
    <row r="2" spans="1:8" ht="19" x14ac:dyDescent="0.25">
      <c r="A2" s="26" t="s">
        <v>390</v>
      </c>
      <c r="B2" s="26" t="s">
        <v>398</v>
      </c>
      <c r="D2" s="26" t="s">
        <v>391</v>
      </c>
      <c r="E2" s="26" t="s">
        <v>392</v>
      </c>
      <c r="G2" s="26" t="s">
        <v>304</v>
      </c>
    </row>
    <row r="3" spans="1:8" x14ac:dyDescent="0.2">
      <c r="A3" s="27" t="s">
        <v>88</v>
      </c>
      <c r="B3" s="27" t="s">
        <v>88</v>
      </c>
      <c r="C3" s="7"/>
      <c r="D3" s="27" t="s">
        <v>88</v>
      </c>
      <c r="E3" s="27" t="s">
        <v>88</v>
      </c>
      <c r="F3" s="6"/>
      <c r="G3" s="27" t="s">
        <v>88</v>
      </c>
      <c r="H3" s="7"/>
    </row>
    <row r="4" spans="1:8" x14ac:dyDescent="0.2">
      <c r="A4" s="27" t="s">
        <v>89</v>
      </c>
      <c r="B4" s="27" t="s">
        <v>75</v>
      </c>
      <c r="C4" s="7"/>
      <c r="D4" s="27" t="s">
        <v>89</v>
      </c>
      <c r="E4" s="27" t="s">
        <v>75</v>
      </c>
      <c r="F4" s="6"/>
      <c r="G4" s="27" t="s">
        <v>75</v>
      </c>
      <c r="H4" s="7"/>
    </row>
    <row r="5" spans="1:8" x14ac:dyDescent="0.2">
      <c r="A5" s="27" t="s">
        <v>361</v>
      </c>
      <c r="B5" s="27" t="s">
        <v>92</v>
      </c>
      <c r="C5" s="7"/>
      <c r="D5" s="27" t="s">
        <v>361</v>
      </c>
      <c r="E5" s="27" t="s">
        <v>93</v>
      </c>
      <c r="F5" s="6"/>
      <c r="G5" s="27" t="s">
        <v>93</v>
      </c>
      <c r="H5" s="7"/>
    </row>
    <row r="6" spans="1:8" x14ac:dyDescent="0.2">
      <c r="A6" s="27" t="s">
        <v>75</v>
      </c>
      <c r="B6" s="27" t="s">
        <v>93</v>
      </c>
      <c r="C6" s="7"/>
      <c r="D6" s="27" t="s">
        <v>75</v>
      </c>
      <c r="E6" s="27" t="s">
        <v>95</v>
      </c>
      <c r="F6" s="6"/>
      <c r="G6" s="27" t="s">
        <v>95</v>
      </c>
      <c r="H6" s="7"/>
    </row>
    <row r="7" spans="1:8" x14ac:dyDescent="0.2">
      <c r="A7" s="27" t="s">
        <v>90</v>
      </c>
      <c r="B7" s="27" t="s">
        <v>96</v>
      </c>
      <c r="C7" s="7"/>
      <c r="D7" s="27" t="s">
        <v>362</v>
      </c>
      <c r="E7" s="27" t="s">
        <v>100</v>
      </c>
      <c r="F7" s="6"/>
      <c r="G7" s="27" t="s">
        <v>100</v>
      </c>
      <c r="H7" s="7"/>
    </row>
    <row r="8" spans="1:8" x14ac:dyDescent="0.2">
      <c r="A8" s="27" t="s">
        <v>91</v>
      </c>
      <c r="B8" s="27" t="s">
        <v>97</v>
      </c>
      <c r="C8" s="7"/>
      <c r="D8" s="27" t="s">
        <v>92</v>
      </c>
      <c r="E8" s="27" t="s">
        <v>102</v>
      </c>
      <c r="F8" s="6"/>
      <c r="G8" s="27" t="s">
        <v>102</v>
      </c>
      <c r="H8" s="7"/>
    </row>
    <row r="9" spans="1:8" x14ac:dyDescent="0.2">
      <c r="A9" s="27" t="s">
        <v>362</v>
      </c>
      <c r="B9" s="27" t="s">
        <v>100</v>
      </c>
      <c r="C9" s="7"/>
      <c r="D9" s="27" t="s">
        <v>93</v>
      </c>
      <c r="E9" s="27" t="s">
        <v>107</v>
      </c>
      <c r="F9" s="6"/>
      <c r="G9" s="27" t="s">
        <v>104</v>
      </c>
      <c r="H9" s="7"/>
    </row>
    <row r="10" spans="1:8" x14ac:dyDescent="0.2">
      <c r="A10" s="27" t="s">
        <v>92</v>
      </c>
      <c r="B10" s="27" t="s">
        <v>101</v>
      </c>
      <c r="C10" s="7"/>
      <c r="D10" s="27" t="s">
        <v>78</v>
      </c>
      <c r="E10" s="27" t="s">
        <v>108</v>
      </c>
      <c r="F10" s="6"/>
      <c r="G10" s="27" t="s">
        <v>105</v>
      </c>
      <c r="H10" s="7"/>
    </row>
    <row r="11" spans="1:8" x14ac:dyDescent="0.2">
      <c r="A11" s="27" t="s">
        <v>93</v>
      </c>
      <c r="B11" s="27" t="s">
        <v>102</v>
      </c>
      <c r="C11" s="7"/>
      <c r="D11" s="27" t="s">
        <v>95</v>
      </c>
      <c r="E11" s="27" t="s">
        <v>109</v>
      </c>
      <c r="F11" s="6"/>
      <c r="G11" s="27" t="s">
        <v>106</v>
      </c>
      <c r="H11" s="7"/>
    </row>
    <row r="12" spans="1:8" x14ac:dyDescent="0.2">
      <c r="A12" s="27" t="s">
        <v>78</v>
      </c>
      <c r="B12" s="27" t="s">
        <v>103</v>
      </c>
      <c r="C12" s="7"/>
      <c r="D12" s="27" t="s">
        <v>96</v>
      </c>
      <c r="E12" s="27" t="s">
        <v>111</v>
      </c>
      <c r="F12" s="6"/>
      <c r="G12" s="27" t="s">
        <v>107</v>
      </c>
      <c r="H12" s="7"/>
    </row>
    <row r="13" spans="1:8" x14ac:dyDescent="0.2">
      <c r="A13" s="27" t="s">
        <v>95</v>
      </c>
      <c r="B13" s="27" t="s">
        <v>106</v>
      </c>
      <c r="C13" s="7"/>
      <c r="D13" s="27" t="s">
        <v>97</v>
      </c>
      <c r="E13" s="27" t="s">
        <v>112</v>
      </c>
      <c r="F13" s="6"/>
      <c r="G13" s="27" t="s">
        <v>108</v>
      </c>
      <c r="H13" s="7"/>
    </row>
    <row r="14" spans="1:8" x14ac:dyDescent="0.2">
      <c r="A14" s="27" t="s">
        <v>96</v>
      </c>
      <c r="B14" s="27" t="s">
        <v>107</v>
      </c>
      <c r="C14" s="7"/>
      <c r="D14" s="27" t="s">
        <v>99</v>
      </c>
      <c r="E14" s="27" t="s">
        <v>116</v>
      </c>
      <c r="F14" s="6"/>
      <c r="G14" s="27" t="s">
        <v>109</v>
      </c>
      <c r="H14" s="7"/>
    </row>
    <row r="15" spans="1:8" x14ac:dyDescent="0.2">
      <c r="A15" s="27" t="s">
        <v>97</v>
      </c>
      <c r="B15" s="27" t="s">
        <v>108</v>
      </c>
      <c r="C15" s="7"/>
      <c r="D15" s="27" t="s">
        <v>100</v>
      </c>
      <c r="E15" s="27" t="s">
        <v>117</v>
      </c>
      <c r="F15" s="6"/>
      <c r="G15" s="27" t="s">
        <v>110</v>
      </c>
      <c r="H15" s="7"/>
    </row>
    <row r="16" spans="1:8" x14ac:dyDescent="0.2">
      <c r="A16" s="27" t="s">
        <v>98</v>
      </c>
      <c r="B16" s="27" t="s">
        <v>109</v>
      </c>
      <c r="C16" s="7"/>
      <c r="D16" s="27" t="s">
        <v>101</v>
      </c>
      <c r="E16" s="27" t="s">
        <v>118</v>
      </c>
      <c r="F16" s="6"/>
      <c r="G16" s="27" t="s">
        <v>111</v>
      </c>
      <c r="H16" s="7"/>
    </row>
    <row r="17" spans="1:8" x14ac:dyDescent="0.2">
      <c r="A17" s="27" t="s">
        <v>100</v>
      </c>
      <c r="B17" s="27" t="s">
        <v>111</v>
      </c>
      <c r="C17" s="7"/>
      <c r="D17" s="27" t="s">
        <v>102</v>
      </c>
      <c r="E17" s="27" t="s">
        <v>119</v>
      </c>
      <c r="F17" s="6"/>
      <c r="G17" s="27" t="s">
        <v>112</v>
      </c>
      <c r="H17" s="7"/>
    </row>
    <row r="18" spans="1:8" x14ac:dyDescent="0.2">
      <c r="A18" s="27" t="s">
        <v>101</v>
      </c>
      <c r="B18" s="27" t="s">
        <v>112</v>
      </c>
      <c r="C18" s="7"/>
      <c r="D18" s="27" t="s">
        <v>103</v>
      </c>
      <c r="E18" s="27" t="s">
        <v>120</v>
      </c>
      <c r="F18" s="6"/>
      <c r="G18" s="27" t="s">
        <v>116</v>
      </c>
      <c r="H18" s="7"/>
    </row>
    <row r="19" spans="1:8" x14ac:dyDescent="0.2">
      <c r="A19" s="27" t="s">
        <v>102</v>
      </c>
      <c r="B19" s="27" t="s">
        <v>113</v>
      </c>
      <c r="C19" s="7"/>
      <c r="D19" s="27" t="s">
        <v>104</v>
      </c>
      <c r="E19" s="27" t="s">
        <v>122</v>
      </c>
      <c r="F19" s="6"/>
      <c r="G19" s="27" t="s">
        <v>117</v>
      </c>
      <c r="H19" s="7"/>
    </row>
    <row r="20" spans="1:8" x14ac:dyDescent="0.2">
      <c r="A20" s="27" t="s">
        <v>103</v>
      </c>
      <c r="B20" s="27" t="s">
        <v>114</v>
      </c>
      <c r="C20" s="7"/>
      <c r="D20" s="27" t="s">
        <v>105</v>
      </c>
      <c r="E20" s="27" t="s">
        <v>123</v>
      </c>
      <c r="F20" s="6"/>
      <c r="G20" s="27" t="s">
        <v>118</v>
      </c>
      <c r="H20" s="7"/>
    </row>
    <row r="21" spans="1:8" x14ac:dyDescent="0.2">
      <c r="A21" s="27" t="s">
        <v>104</v>
      </c>
      <c r="B21" s="27" t="s">
        <v>72</v>
      </c>
      <c r="C21" s="7"/>
      <c r="D21" s="27" t="s">
        <v>106</v>
      </c>
      <c r="E21" s="27" t="s">
        <v>124</v>
      </c>
      <c r="F21" s="6"/>
      <c r="G21" s="27" t="s">
        <v>119</v>
      </c>
      <c r="H21" s="7"/>
    </row>
    <row r="22" spans="1:8" x14ac:dyDescent="0.2">
      <c r="A22" s="27" t="s">
        <v>105</v>
      </c>
      <c r="B22" s="27" t="s">
        <v>116</v>
      </c>
      <c r="C22" s="7"/>
      <c r="D22" s="27" t="s">
        <v>107</v>
      </c>
      <c r="E22" s="27" t="s">
        <v>125</v>
      </c>
      <c r="F22" s="6"/>
      <c r="G22" s="27" t="s">
        <v>120</v>
      </c>
      <c r="H22" s="7"/>
    </row>
    <row r="23" spans="1:8" x14ac:dyDescent="0.2">
      <c r="A23" s="27" t="s">
        <v>106</v>
      </c>
      <c r="B23" s="27" t="s">
        <v>117</v>
      </c>
      <c r="C23" s="7"/>
      <c r="D23" s="27" t="s">
        <v>108</v>
      </c>
      <c r="E23" s="27" t="s">
        <v>22</v>
      </c>
      <c r="F23" s="6"/>
      <c r="G23" s="27" t="s">
        <v>121</v>
      </c>
      <c r="H23" s="7"/>
    </row>
    <row r="24" spans="1:8" x14ac:dyDescent="0.2">
      <c r="A24" s="27" t="s">
        <v>107</v>
      </c>
      <c r="B24" s="27" t="s">
        <v>118</v>
      </c>
      <c r="C24" s="7"/>
      <c r="D24" s="27" t="s">
        <v>109</v>
      </c>
      <c r="E24" s="27" t="s">
        <v>127</v>
      </c>
      <c r="F24" s="6"/>
      <c r="G24" s="27" t="s">
        <v>122</v>
      </c>
      <c r="H24" s="7"/>
    </row>
    <row r="25" spans="1:8" x14ac:dyDescent="0.2">
      <c r="A25" s="27" t="s">
        <v>108</v>
      </c>
      <c r="B25" s="27" t="s">
        <v>119</v>
      </c>
      <c r="C25" s="7"/>
      <c r="D25" s="27" t="s">
        <v>110</v>
      </c>
      <c r="E25" s="27" t="s">
        <v>128</v>
      </c>
      <c r="F25" s="6"/>
      <c r="G25" s="27" t="s">
        <v>364</v>
      </c>
      <c r="H25" s="7"/>
    </row>
    <row r="26" spans="1:8" x14ac:dyDescent="0.2">
      <c r="A26" s="27" t="s">
        <v>109</v>
      </c>
      <c r="B26" s="27" t="s">
        <v>20</v>
      </c>
      <c r="C26" s="7"/>
      <c r="D26" s="27" t="s">
        <v>111</v>
      </c>
      <c r="E26" s="27" t="s">
        <v>130</v>
      </c>
      <c r="F26" s="6"/>
      <c r="G26" s="27" t="s">
        <v>123</v>
      </c>
      <c r="H26" s="7"/>
    </row>
    <row r="27" spans="1:8" x14ac:dyDescent="0.2">
      <c r="A27" s="27" t="s">
        <v>110</v>
      </c>
      <c r="B27" s="27" t="s">
        <v>120</v>
      </c>
      <c r="C27" s="7"/>
      <c r="D27" s="27" t="s">
        <v>112</v>
      </c>
      <c r="E27" s="27" t="s">
        <v>131</v>
      </c>
      <c r="F27" s="6"/>
      <c r="G27" s="27" t="s">
        <v>124</v>
      </c>
      <c r="H27" s="7"/>
    </row>
    <row r="28" spans="1:8" x14ac:dyDescent="0.2">
      <c r="A28" s="27" t="s">
        <v>111</v>
      </c>
      <c r="B28" s="27" t="s">
        <v>121</v>
      </c>
      <c r="C28" s="7"/>
      <c r="D28" s="27" t="s">
        <v>113</v>
      </c>
      <c r="E28" s="27" t="s">
        <v>132</v>
      </c>
      <c r="F28" s="6"/>
      <c r="G28" s="27" t="s">
        <v>125</v>
      </c>
      <c r="H28" s="7"/>
    </row>
    <row r="29" spans="1:8" x14ac:dyDescent="0.2">
      <c r="A29" s="27" t="s">
        <v>112</v>
      </c>
      <c r="B29" s="27" t="s">
        <v>363</v>
      </c>
      <c r="C29" s="7"/>
      <c r="D29" s="27" t="s">
        <v>114</v>
      </c>
      <c r="E29" s="27" t="s">
        <v>136</v>
      </c>
      <c r="F29" s="6"/>
      <c r="G29" s="27" t="s">
        <v>22</v>
      </c>
      <c r="H29" s="7"/>
    </row>
    <row r="30" spans="1:8" x14ac:dyDescent="0.2">
      <c r="A30" s="27" t="s">
        <v>113</v>
      </c>
      <c r="B30" s="27" t="s">
        <v>122</v>
      </c>
      <c r="C30" s="7"/>
      <c r="D30" s="27" t="s">
        <v>72</v>
      </c>
      <c r="E30" s="27" t="s">
        <v>137</v>
      </c>
      <c r="F30" s="6"/>
      <c r="G30" s="27" t="s">
        <v>127</v>
      </c>
      <c r="H30" s="7"/>
    </row>
    <row r="31" spans="1:8" x14ac:dyDescent="0.2">
      <c r="A31" s="27" t="s">
        <v>114</v>
      </c>
      <c r="B31" s="27" t="s">
        <v>364</v>
      </c>
      <c r="C31" s="7"/>
      <c r="D31" s="27" t="s">
        <v>116</v>
      </c>
      <c r="E31" s="27" t="s">
        <v>140</v>
      </c>
      <c r="F31" s="6"/>
      <c r="G31" s="27" t="s">
        <v>128</v>
      </c>
      <c r="H31" s="7"/>
    </row>
    <row r="32" spans="1:8" x14ac:dyDescent="0.2">
      <c r="A32" s="27" t="s">
        <v>72</v>
      </c>
      <c r="B32" s="27" t="s">
        <v>123</v>
      </c>
      <c r="C32" s="7"/>
      <c r="D32" s="27" t="s">
        <v>117</v>
      </c>
      <c r="E32" s="27" t="s">
        <v>395</v>
      </c>
      <c r="F32" s="6"/>
      <c r="G32" s="27" t="s">
        <v>130</v>
      </c>
      <c r="H32" s="7"/>
    </row>
    <row r="33" spans="1:8" x14ac:dyDescent="0.2">
      <c r="A33" s="27" t="s">
        <v>394</v>
      </c>
      <c r="B33" s="27" t="s">
        <v>125</v>
      </c>
      <c r="C33" s="7"/>
      <c r="D33" s="27" t="s">
        <v>118</v>
      </c>
      <c r="E33" s="27" t="s">
        <v>144</v>
      </c>
      <c r="F33" s="6"/>
      <c r="G33" s="27" t="s">
        <v>131</v>
      </c>
      <c r="H33" s="7"/>
    </row>
    <row r="34" spans="1:8" x14ac:dyDescent="0.2">
      <c r="A34" s="27" t="s">
        <v>116</v>
      </c>
      <c r="B34" s="27" t="s">
        <v>22</v>
      </c>
      <c r="C34" s="7"/>
      <c r="D34" s="27" t="s">
        <v>119</v>
      </c>
      <c r="E34" s="27" t="s">
        <v>146</v>
      </c>
      <c r="F34" s="6"/>
      <c r="G34" s="27" t="s">
        <v>132</v>
      </c>
      <c r="H34" s="7"/>
    </row>
    <row r="35" spans="1:8" x14ac:dyDescent="0.2">
      <c r="A35" s="27" t="s">
        <v>117</v>
      </c>
      <c r="B35" s="27" t="s">
        <v>127</v>
      </c>
      <c r="C35" s="7"/>
      <c r="D35" s="27" t="s">
        <v>20</v>
      </c>
      <c r="E35" s="27" t="s">
        <v>150</v>
      </c>
      <c r="F35" s="6"/>
      <c r="G35" s="27" t="s">
        <v>133</v>
      </c>
      <c r="H35" s="7"/>
    </row>
    <row r="36" spans="1:8" x14ac:dyDescent="0.2">
      <c r="A36" s="27" t="s">
        <v>118</v>
      </c>
      <c r="B36" s="27" t="s">
        <v>128</v>
      </c>
      <c r="C36" s="7"/>
      <c r="D36" s="27" t="s">
        <v>120</v>
      </c>
      <c r="E36" s="27" t="s">
        <v>365</v>
      </c>
      <c r="F36" s="6"/>
      <c r="G36" s="27" t="s">
        <v>135</v>
      </c>
      <c r="H36" s="7"/>
    </row>
    <row r="37" spans="1:8" x14ac:dyDescent="0.2">
      <c r="A37" s="27" t="s">
        <v>119</v>
      </c>
      <c r="B37" s="27" t="s">
        <v>129</v>
      </c>
      <c r="C37" s="7"/>
      <c r="D37" s="27" t="s">
        <v>121</v>
      </c>
      <c r="E37" s="27" t="s">
        <v>152</v>
      </c>
      <c r="F37" s="6"/>
      <c r="G37" s="27" t="s">
        <v>136</v>
      </c>
      <c r="H37" s="7"/>
    </row>
    <row r="38" spans="1:8" x14ac:dyDescent="0.2">
      <c r="A38" s="27" t="s">
        <v>20</v>
      </c>
      <c r="B38" s="27" t="s">
        <v>130</v>
      </c>
      <c r="C38" s="7"/>
      <c r="D38" s="27" t="s">
        <v>363</v>
      </c>
      <c r="E38" s="27" t="s">
        <v>74</v>
      </c>
      <c r="F38" s="6"/>
      <c r="G38" s="27" t="s">
        <v>137</v>
      </c>
      <c r="H38" s="7"/>
    </row>
    <row r="39" spans="1:8" x14ac:dyDescent="0.2">
      <c r="A39" s="27" t="s">
        <v>120</v>
      </c>
      <c r="B39" s="27" t="s">
        <v>131</v>
      </c>
      <c r="C39" s="7"/>
      <c r="D39" s="27" t="s">
        <v>122</v>
      </c>
      <c r="E39" s="27" t="s">
        <v>157</v>
      </c>
      <c r="F39" s="6"/>
      <c r="G39" s="27" t="s">
        <v>140</v>
      </c>
      <c r="H39" s="7"/>
    </row>
    <row r="40" spans="1:8" x14ac:dyDescent="0.2">
      <c r="A40" s="27" t="s">
        <v>121</v>
      </c>
      <c r="B40" s="27" t="s">
        <v>133</v>
      </c>
      <c r="C40" s="7"/>
      <c r="D40" s="27" t="s">
        <v>364</v>
      </c>
      <c r="E40" s="27" t="s">
        <v>158</v>
      </c>
      <c r="F40" s="6"/>
      <c r="G40" s="27" t="s">
        <v>395</v>
      </c>
      <c r="H40" s="7"/>
    </row>
    <row r="41" spans="1:8" x14ac:dyDescent="0.2">
      <c r="A41" s="27" t="s">
        <v>363</v>
      </c>
      <c r="B41" s="27" t="s">
        <v>137</v>
      </c>
      <c r="C41" s="7"/>
      <c r="D41" s="27" t="s">
        <v>123</v>
      </c>
      <c r="E41" s="27" t="s">
        <v>160</v>
      </c>
      <c r="F41" s="6"/>
      <c r="G41" s="27" t="s">
        <v>142</v>
      </c>
      <c r="H41" s="7"/>
    </row>
    <row r="42" spans="1:8" x14ac:dyDescent="0.2">
      <c r="A42" s="27" t="s">
        <v>122</v>
      </c>
      <c r="B42" s="27" t="s">
        <v>395</v>
      </c>
      <c r="C42" s="7"/>
      <c r="D42" s="27" t="s">
        <v>124</v>
      </c>
      <c r="E42" s="27" t="s">
        <v>161</v>
      </c>
      <c r="F42" s="6"/>
      <c r="G42" s="27" t="s">
        <v>144</v>
      </c>
      <c r="H42" s="7"/>
    </row>
    <row r="43" spans="1:8" x14ac:dyDescent="0.2">
      <c r="A43" s="27" t="s">
        <v>364</v>
      </c>
      <c r="B43" s="27" t="s">
        <v>144</v>
      </c>
      <c r="C43" s="7"/>
      <c r="D43" s="27" t="s">
        <v>125</v>
      </c>
      <c r="E43" s="27" t="s">
        <v>367</v>
      </c>
      <c r="F43" s="6"/>
      <c r="G43" s="27" t="s">
        <v>145</v>
      </c>
      <c r="H43" s="7"/>
    </row>
    <row r="44" spans="1:8" x14ac:dyDescent="0.2">
      <c r="A44" s="27" t="s">
        <v>123</v>
      </c>
      <c r="B44" s="27" t="s">
        <v>148</v>
      </c>
      <c r="C44" s="7"/>
      <c r="D44" s="27" t="s">
        <v>22</v>
      </c>
      <c r="E44" s="27" t="s">
        <v>166</v>
      </c>
      <c r="F44" s="6"/>
      <c r="G44" s="27" t="s">
        <v>85</v>
      </c>
      <c r="H44" s="7"/>
    </row>
    <row r="45" spans="1:8" x14ac:dyDescent="0.2">
      <c r="A45" s="27" t="s">
        <v>124</v>
      </c>
      <c r="B45" s="27" t="s">
        <v>150</v>
      </c>
      <c r="C45" s="7"/>
      <c r="D45" s="27" t="s">
        <v>127</v>
      </c>
      <c r="E45" s="27" t="s">
        <v>167</v>
      </c>
      <c r="F45" s="6"/>
      <c r="G45" s="27" t="s">
        <v>146</v>
      </c>
      <c r="H45" s="7"/>
    </row>
    <row r="46" spans="1:8" x14ac:dyDescent="0.2">
      <c r="A46" s="27" t="s">
        <v>125</v>
      </c>
      <c r="B46" s="27" t="s">
        <v>151</v>
      </c>
      <c r="C46" s="7"/>
      <c r="D46" s="27" t="s">
        <v>128</v>
      </c>
      <c r="E46" s="27" t="s">
        <v>170</v>
      </c>
      <c r="F46" s="6"/>
      <c r="G46" s="27" t="s">
        <v>148</v>
      </c>
      <c r="H46" s="7"/>
    </row>
    <row r="47" spans="1:8" x14ac:dyDescent="0.2">
      <c r="A47" s="27" t="s">
        <v>22</v>
      </c>
      <c r="B47" s="27" t="s">
        <v>365</v>
      </c>
      <c r="C47" s="7"/>
      <c r="D47" s="27" t="s">
        <v>129</v>
      </c>
      <c r="E47" s="27" t="s">
        <v>172</v>
      </c>
      <c r="F47" s="6"/>
      <c r="G47" s="27" t="s">
        <v>150</v>
      </c>
      <c r="H47" s="7"/>
    </row>
    <row r="48" spans="1:8" x14ac:dyDescent="0.2">
      <c r="A48" s="27" t="s">
        <v>126</v>
      </c>
      <c r="B48" s="27" t="s">
        <v>152</v>
      </c>
      <c r="C48" s="7"/>
      <c r="D48" s="27" t="s">
        <v>130</v>
      </c>
      <c r="E48" s="27" t="s">
        <v>176</v>
      </c>
      <c r="F48" s="6"/>
      <c r="G48" s="27" t="s">
        <v>365</v>
      </c>
      <c r="H48" s="7"/>
    </row>
    <row r="49" spans="1:8" x14ac:dyDescent="0.2">
      <c r="A49" s="27" t="s">
        <v>127</v>
      </c>
      <c r="B49" s="27" t="s">
        <v>153</v>
      </c>
      <c r="C49" s="7"/>
      <c r="D49" s="27" t="s">
        <v>131</v>
      </c>
      <c r="E49" s="27" t="s">
        <v>179</v>
      </c>
      <c r="F49" s="6"/>
      <c r="G49" s="27" t="s">
        <v>152</v>
      </c>
      <c r="H49" s="7"/>
    </row>
    <row r="50" spans="1:8" x14ac:dyDescent="0.2">
      <c r="A50" s="27" t="s">
        <v>128</v>
      </c>
      <c r="B50" s="27" t="s">
        <v>74</v>
      </c>
      <c r="C50" s="7"/>
      <c r="D50" s="27" t="s">
        <v>132</v>
      </c>
      <c r="E50" s="27" t="s">
        <v>180</v>
      </c>
      <c r="F50" s="6"/>
      <c r="G50" s="27" t="s">
        <v>74</v>
      </c>
      <c r="H50" s="7"/>
    </row>
    <row r="51" spans="1:8" x14ac:dyDescent="0.2">
      <c r="A51" s="27" t="s">
        <v>129</v>
      </c>
      <c r="B51" s="27" t="s">
        <v>155</v>
      </c>
      <c r="C51" s="7"/>
      <c r="D51" s="27" t="s">
        <v>133</v>
      </c>
      <c r="E51" s="27" t="s">
        <v>182</v>
      </c>
      <c r="F51" s="6"/>
      <c r="G51" s="27" t="s">
        <v>157</v>
      </c>
      <c r="H51" s="7"/>
    </row>
    <row r="52" spans="1:8" x14ac:dyDescent="0.2">
      <c r="A52" s="27" t="s">
        <v>130</v>
      </c>
      <c r="B52" s="27" t="s">
        <v>157</v>
      </c>
      <c r="C52" s="7"/>
      <c r="D52" s="27" t="s">
        <v>134</v>
      </c>
      <c r="E52" s="27" t="s">
        <v>368</v>
      </c>
      <c r="F52" s="6"/>
      <c r="G52" s="27" t="s">
        <v>158</v>
      </c>
      <c r="H52" s="7"/>
    </row>
    <row r="53" spans="1:8" x14ac:dyDescent="0.2">
      <c r="A53" s="27" t="s">
        <v>131</v>
      </c>
      <c r="B53" s="27" t="s">
        <v>158</v>
      </c>
      <c r="C53" s="7"/>
      <c r="D53" s="27" t="s">
        <v>135</v>
      </c>
      <c r="E53" s="27" t="s">
        <v>186</v>
      </c>
      <c r="F53" s="6"/>
      <c r="G53" s="27" t="s">
        <v>160</v>
      </c>
      <c r="H53" s="7"/>
    </row>
    <row r="54" spans="1:8" x14ac:dyDescent="0.2">
      <c r="A54" s="27" t="s">
        <v>132</v>
      </c>
      <c r="B54" s="27" t="s">
        <v>160</v>
      </c>
      <c r="C54" s="7"/>
      <c r="D54" s="27" t="s">
        <v>136</v>
      </c>
      <c r="E54" s="27" t="s">
        <v>369</v>
      </c>
      <c r="F54" s="6"/>
      <c r="G54" s="27" t="s">
        <v>161</v>
      </c>
      <c r="H54" s="7"/>
    </row>
    <row r="55" spans="1:8" x14ac:dyDescent="0.2">
      <c r="A55" s="27" t="s">
        <v>44</v>
      </c>
      <c r="B55" s="27" t="s">
        <v>161</v>
      </c>
      <c r="C55" s="7"/>
      <c r="D55" s="27" t="s">
        <v>137</v>
      </c>
      <c r="E55" s="27" t="s">
        <v>187</v>
      </c>
      <c r="F55" s="6"/>
      <c r="G55" s="27" t="s">
        <v>367</v>
      </c>
      <c r="H55" s="7"/>
    </row>
    <row r="56" spans="1:8" x14ac:dyDescent="0.2">
      <c r="A56" s="27" t="s">
        <v>133</v>
      </c>
      <c r="B56" s="27" t="s">
        <v>366</v>
      </c>
      <c r="C56" s="7"/>
      <c r="D56" s="27" t="s">
        <v>139</v>
      </c>
      <c r="E56" s="27" t="s">
        <v>188</v>
      </c>
      <c r="F56" s="6"/>
      <c r="G56" s="27" t="s">
        <v>166</v>
      </c>
      <c r="H56" s="7"/>
    </row>
    <row r="57" spans="1:8" x14ac:dyDescent="0.2">
      <c r="A57" s="27" t="s">
        <v>135</v>
      </c>
      <c r="B57" s="27" t="s">
        <v>367</v>
      </c>
      <c r="C57" s="7"/>
      <c r="D57" s="27" t="s">
        <v>140</v>
      </c>
      <c r="E57" s="27" t="s">
        <v>191</v>
      </c>
      <c r="F57" s="6"/>
      <c r="G57" s="27" t="s">
        <v>167</v>
      </c>
      <c r="H57" s="7"/>
    </row>
    <row r="58" spans="1:8" x14ac:dyDescent="0.2">
      <c r="A58" s="27" t="s">
        <v>136</v>
      </c>
      <c r="B58" s="27" t="s">
        <v>166</v>
      </c>
      <c r="C58" s="7"/>
      <c r="D58" s="27" t="s">
        <v>395</v>
      </c>
      <c r="E58" s="27" t="s">
        <v>192</v>
      </c>
      <c r="F58" s="6"/>
      <c r="G58" s="27" t="s">
        <v>170</v>
      </c>
      <c r="H58" s="7"/>
    </row>
    <row r="59" spans="1:8" x14ac:dyDescent="0.2">
      <c r="A59" s="27" t="s">
        <v>137</v>
      </c>
      <c r="B59" s="27" t="s">
        <v>167</v>
      </c>
      <c r="C59" s="7"/>
      <c r="D59" s="27" t="s">
        <v>142</v>
      </c>
      <c r="E59" s="27" t="s">
        <v>193</v>
      </c>
      <c r="F59" s="6"/>
      <c r="G59" s="27" t="s">
        <v>171</v>
      </c>
      <c r="H59" s="7"/>
    </row>
    <row r="60" spans="1:8" x14ac:dyDescent="0.2">
      <c r="A60" s="27" t="s">
        <v>138</v>
      </c>
      <c r="B60" s="27" t="s">
        <v>169</v>
      </c>
      <c r="C60" s="7"/>
      <c r="D60" s="27" t="s">
        <v>144</v>
      </c>
      <c r="E60" s="27" t="s">
        <v>195</v>
      </c>
      <c r="F60" s="6"/>
      <c r="G60" s="27" t="s">
        <v>172</v>
      </c>
      <c r="H60" s="7"/>
    </row>
    <row r="61" spans="1:8" x14ac:dyDescent="0.2">
      <c r="A61" s="27" t="s">
        <v>139</v>
      </c>
      <c r="B61" s="27" t="s">
        <v>170</v>
      </c>
      <c r="C61" s="7"/>
      <c r="D61" s="27" t="s">
        <v>145</v>
      </c>
      <c r="E61" s="27" t="s">
        <v>196</v>
      </c>
      <c r="F61" s="6"/>
      <c r="G61" s="27" t="s">
        <v>174</v>
      </c>
      <c r="H61" s="7"/>
    </row>
    <row r="62" spans="1:8" x14ac:dyDescent="0.2">
      <c r="A62" s="27" t="s">
        <v>141</v>
      </c>
      <c r="B62" s="27" t="s">
        <v>171</v>
      </c>
      <c r="C62" s="7"/>
      <c r="D62" s="27" t="s">
        <v>146</v>
      </c>
      <c r="E62" s="27" t="s">
        <v>197</v>
      </c>
      <c r="F62" s="6"/>
      <c r="G62" s="27" t="s">
        <v>176</v>
      </c>
      <c r="H62" s="7"/>
    </row>
    <row r="63" spans="1:8" x14ac:dyDescent="0.2">
      <c r="A63" s="27" t="s">
        <v>395</v>
      </c>
      <c r="B63" s="27" t="s">
        <v>172</v>
      </c>
      <c r="C63" s="7"/>
      <c r="D63" s="27" t="s">
        <v>148</v>
      </c>
      <c r="E63" s="27" t="s">
        <v>198</v>
      </c>
      <c r="F63" s="6"/>
      <c r="G63" s="27" t="s">
        <v>177</v>
      </c>
      <c r="H63" s="7"/>
    </row>
    <row r="64" spans="1:8" x14ac:dyDescent="0.2">
      <c r="A64" s="27" t="s">
        <v>142</v>
      </c>
      <c r="B64" s="27" t="s">
        <v>173</v>
      </c>
      <c r="C64" s="7"/>
      <c r="D64" s="27" t="s">
        <v>150</v>
      </c>
      <c r="E64" s="27" t="s">
        <v>370</v>
      </c>
      <c r="F64" s="6"/>
      <c r="G64" s="27" t="s">
        <v>179</v>
      </c>
      <c r="H64" s="7"/>
    </row>
    <row r="65" spans="1:8" x14ac:dyDescent="0.2">
      <c r="A65" s="27" t="s">
        <v>144</v>
      </c>
      <c r="B65" s="27" t="s">
        <v>174</v>
      </c>
      <c r="C65" s="7"/>
      <c r="D65" s="27" t="s">
        <v>73</v>
      </c>
      <c r="E65" s="27" t="s">
        <v>199</v>
      </c>
      <c r="F65" s="6"/>
      <c r="G65" s="27" t="s">
        <v>180</v>
      </c>
      <c r="H65" s="7"/>
    </row>
    <row r="66" spans="1:8" x14ac:dyDescent="0.2">
      <c r="A66" s="27" t="s">
        <v>145</v>
      </c>
      <c r="B66" s="27" t="s">
        <v>176</v>
      </c>
      <c r="C66" s="7"/>
      <c r="D66" s="27" t="s">
        <v>151</v>
      </c>
      <c r="E66" s="27" t="s">
        <v>371</v>
      </c>
      <c r="F66" s="6"/>
      <c r="G66" s="27" t="s">
        <v>182</v>
      </c>
      <c r="H66" s="7"/>
    </row>
    <row r="67" spans="1:8" x14ac:dyDescent="0.2">
      <c r="A67" s="27" t="s">
        <v>85</v>
      </c>
      <c r="B67" s="27" t="s">
        <v>177</v>
      </c>
      <c r="C67" s="7"/>
      <c r="D67" s="27" t="s">
        <v>365</v>
      </c>
      <c r="E67" s="27" t="s">
        <v>203</v>
      </c>
      <c r="F67" s="6"/>
      <c r="G67" s="27" t="s">
        <v>183</v>
      </c>
      <c r="H67" s="7"/>
    </row>
    <row r="68" spans="1:8" x14ac:dyDescent="0.2">
      <c r="A68" s="27" t="s">
        <v>146</v>
      </c>
      <c r="B68" s="27" t="s">
        <v>179</v>
      </c>
      <c r="C68" s="7"/>
      <c r="D68" s="27" t="s">
        <v>152</v>
      </c>
      <c r="E68" s="27" t="s">
        <v>204</v>
      </c>
      <c r="F68" s="6"/>
      <c r="G68" s="27" t="s">
        <v>184</v>
      </c>
      <c r="H68" s="7"/>
    </row>
    <row r="69" spans="1:8" x14ac:dyDescent="0.2">
      <c r="A69" s="27" t="s">
        <v>147</v>
      </c>
      <c r="B69" s="27" t="s">
        <v>180</v>
      </c>
      <c r="C69" s="7"/>
      <c r="D69" s="27" t="s">
        <v>153</v>
      </c>
      <c r="E69" s="27" t="s">
        <v>208</v>
      </c>
      <c r="F69" s="6"/>
      <c r="G69" s="27" t="s">
        <v>368</v>
      </c>
      <c r="H69" s="7"/>
    </row>
    <row r="70" spans="1:8" x14ac:dyDescent="0.2">
      <c r="A70" s="27" t="s">
        <v>148</v>
      </c>
      <c r="B70" s="27" t="s">
        <v>181</v>
      </c>
      <c r="C70" s="7"/>
      <c r="D70" s="27" t="s">
        <v>74</v>
      </c>
      <c r="E70" s="27" t="s">
        <v>209</v>
      </c>
      <c r="F70" s="6"/>
      <c r="G70" s="27" t="s">
        <v>186</v>
      </c>
      <c r="H70" s="7"/>
    </row>
    <row r="71" spans="1:8" x14ac:dyDescent="0.2">
      <c r="A71" s="27" t="s">
        <v>150</v>
      </c>
      <c r="B71" s="27" t="s">
        <v>182</v>
      </c>
      <c r="C71" s="7"/>
      <c r="D71" s="27" t="s">
        <v>155</v>
      </c>
      <c r="E71" s="27" t="s">
        <v>210</v>
      </c>
      <c r="F71" s="6"/>
      <c r="G71" s="27" t="s">
        <v>369</v>
      </c>
      <c r="H71" s="7"/>
    </row>
    <row r="72" spans="1:8" x14ac:dyDescent="0.2">
      <c r="A72" s="27" t="s">
        <v>73</v>
      </c>
      <c r="B72" s="27" t="s">
        <v>183</v>
      </c>
      <c r="C72" s="7"/>
      <c r="D72" s="27" t="s">
        <v>157</v>
      </c>
      <c r="E72" s="27" t="s">
        <v>214</v>
      </c>
      <c r="F72" s="6"/>
      <c r="G72" s="27" t="s">
        <v>187</v>
      </c>
      <c r="H72" s="7"/>
    </row>
    <row r="73" spans="1:8" x14ac:dyDescent="0.2">
      <c r="A73" s="27" t="s">
        <v>151</v>
      </c>
      <c r="B73" s="27" t="s">
        <v>368</v>
      </c>
      <c r="C73" s="7"/>
      <c r="D73" s="27" t="s">
        <v>158</v>
      </c>
      <c r="E73" s="27" t="s">
        <v>218</v>
      </c>
      <c r="F73" s="6"/>
      <c r="G73" s="27" t="s">
        <v>188</v>
      </c>
      <c r="H73" s="7"/>
    </row>
    <row r="74" spans="1:8" x14ac:dyDescent="0.2">
      <c r="A74" s="27" t="s">
        <v>365</v>
      </c>
      <c r="B74" s="27" t="s">
        <v>186</v>
      </c>
      <c r="C74" s="7"/>
      <c r="D74" s="27" t="s">
        <v>159</v>
      </c>
      <c r="E74" s="27" t="s">
        <v>220</v>
      </c>
      <c r="F74" s="6"/>
      <c r="G74" s="27" t="s">
        <v>189</v>
      </c>
      <c r="H74" s="7"/>
    </row>
    <row r="75" spans="1:8" x14ac:dyDescent="0.2">
      <c r="A75" s="27" t="s">
        <v>152</v>
      </c>
      <c r="B75" s="27" t="s">
        <v>369</v>
      </c>
      <c r="C75" s="7"/>
      <c r="D75" s="27" t="s">
        <v>160</v>
      </c>
      <c r="E75" s="27" t="s">
        <v>222</v>
      </c>
      <c r="F75" s="6"/>
      <c r="G75" s="27" t="s">
        <v>191</v>
      </c>
      <c r="H75" s="7"/>
    </row>
    <row r="76" spans="1:8" x14ac:dyDescent="0.2">
      <c r="A76" s="27" t="s">
        <v>153</v>
      </c>
      <c r="B76" s="27" t="s">
        <v>187</v>
      </c>
      <c r="C76" s="7"/>
      <c r="D76" s="27" t="s">
        <v>161</v>
      </c>
      <c r="E76" s="27" t="s">
        <v>223</v>
      </c>
      <c r="F76" s="6"/>
      <c r="G76" s="27" t="s">
        <v>192</v>
      </c>
      <c r="H76" s="7"/>
    </row>
    <row r="77" spans="1:8" x14ac:dyDescent="0.2">
      <c r="A77" s="27" t="s">
        <v>154</v>
      </c>
      <c r="B77" s="27" t="s">
        <v>188</v>
      </c>
      <c r="C77" s="7"/>
      <c r="D77" s="27" t="s">
        <v>366</v>
      </c>
      <c r="E77" s="27" t="s">
        <v>224</v>
      </c>
      <c r="F77" s="6"/>
      <c r="G77" s="27" t="s">
        <v>193</v>
      </c>
      <c r="H77" s="7"/>
    </row>
    <row r="78" spans="1:8" x14ac:dyDescent="0.2">
      <c r="A78" s="27" t="s">
        <v>74</v>
      </c>
      <c r="B78" s="27" t="s">
        <v>189</v>
      </c>
      <c r="C78" s="7"/>
      <c r="D78" s="27" t="s">
        <v>367</v>
      </c>
      <c r="E78" s="27" t="s">
        <v>227</v>
      </c>
      <c r="F78" s="6"/>
      <c r="G78" s="27" t="s">
        <v>195</v>
      </c>
      <c r="H78" s="7"/>
    </row>
    <row r="79" spans="1:8" x14ac:dyDescent="0.2">
      <c r="A79" s="27" t="s">
        <v>155</v>
      </c>
      <c r="B79" s="27" t="s">
        <v>191</v>
      </c>
      <c r="C79" s="7"/>
      <c r="D79" s="27" t="s">
        <v>163</v>
      </c>
      <c r="E79" s="27" t="s">
        <v>228</v>
      </c>
      <c r="F79" s="6"/>
      <c r="G79" s="27" t="s">
        <v>196</v>
      </c>
      <c r="H79" s="7"/>
    </row>
    <row r="80" spans="1:8" x14ac:dyDescent="0.2">
      <c r="A80" s="27" t="s">
        <v>156</v>
      </c>
      <c r="B80" s="27" t="s">
        <v>192</v>
      </c>
      <c r="C80" s="7"/>
      <c r="D80" s="27" t="s">
        <v>164</v>
      </c>
      <c r="E80" s="27" t="s">
        <v>231</v>
      </c>
      <c r="F80" s="6"/>
      <c r="G80" s="27" t="s">
        <v>197</v>
      </c>
      <c r="H80" s="7"/>
    </row>
    <row r="81" spans="1:8" x14ac:dyDescent="0.2">
      <c r="A81" s="27" t="s">
        <v>157</v>
      </c>
      <c r="B81" s="27" t="s">
        <v>193</v>
      </c>
      <c r="C81" s="7"/>
      <c r="D81" s="27" t="s">
        <v>166</v>
      </c>
      <c r="E81" s="27" t="s">
        <v>232</v>
      </c>
      <c r="F81" s="6"/>
      <c r="G81" s="27" t="s">
        <v>198</v>
      </c>
      <c r="H81" s="7"/>
    </row>
    <row r="82" spans="1:8" x14ac:dyDescent="0.2">
      <c r="A82" s="27" t="s">
        <v>158</v>
      </c>
      <c r="B82" s="27" t="s">
        <v>194</v>
      </c>
      <c r="C82" s="7"/>
      <c r="D82" s="27" t="s">
        <v>167</v>
      </c>
      <c r="E82" s="27" t="s">
        <v>233</v>
      </c>
      <c r="F82" s="6"/>
      <c r="G82" s="27" t="s">
        <v>370</v>
      </c>
      <c r="H82" s="7"/>
    </row>
    <row r="83" spans="1:8" x14ac:dyDescent="0.2">
      <c r="A83" s="27" t="s">
        <v>159</v>
      </c>
      <c r="B83" s="27" t="s">
        <v>195</v>
      </c>
      <c r="C83" s="7"/>
      <c r="D83" s="27" t="s">
        <v>169</v>
      </c>
      <c r="E83" s="27" t="s">
        <v>235</v>
      </c>
      <c r="F83" s="6"/>
      <c r="G83" s="27" t="s">
        <v>199</v>
      </c>
      <c r="H83" s="7"/>
    </row>
    <row r="84" spans="1:8" x14ac:dyDescent="0.2">
      <c r="A84" s="27" t="s">
        <v>160</v>
      </c>
      <c r="B84" s="27" t="s">
        <v>196</v>
      </c>
      <c r="C84" s="7"/>
      <c r="D84" s="27" t="s">
        <v>170</v>
      </c>
      <c r="E84" s="27" t="s">
        <v>237</v>
      </c>
      <c r="F84" s="6"/>
      <c r="G84" s="27" t="s">
        <v>371</v>
      </c>
      <c r="H84" s="7"/>
    </row>
    <row r="85" spans="1:8" x14ac:dyDescent="0.2">
      <c r="A85" s="27" t="s">
        <v>161</v>
      </c>
      <c r="B85" s="27" t="s">
        <v>197</v>
      </c>
      <c r="C85" s="7"/>
      <c r="D85" s="27" t="s">
        <v>171</v>
      </c>
      <c r="E85" s="27" t="s">
        <v>238</v>
      </c>
      <c r="F85" s="6"/>
      <c r="G85" s="27" t="s">
        <v>203</v>
      </c>
      <c r="H85" s="7"/>
    </row>
    <row r="86" spans="1:8" x14ac:dyDescent="0.2">
      <c r="A86" s="27" t="s">
        <v>162</v>
      </c>
      <c r="B86" s="27" t="s">
        <v>198</v>
      </c>
      <c r="C86" s="7"/>
      <c r="D86" s="27" t="s">
        <v>172</v>
      </c>
      <c r="E86" s="27" t="s">
        <v>372</v>
      </c>
      <c r="F86" s="6"/>
      <c r="G86" s="27" t="s">
        <v>204</v>
      </c>
      <c r="H86" s="7"/>
    </row>
    <row r="87" spans="1:8" x14ac:dyDescent="0.2">
      <c r="A87" s="27" t="s">
        <v>366</v>
      </c>
      <c r="B87" s="27" t="s">
        <v>370</v>
      </c>
      <c r="C87" s="7"/>
      <c r="D87" s="27" t="s">
        <v>173</v>
      </c>
      <c r="E87" s="27" t="s">
        <v>23</v>
      </c>
      <c r="F87" s="6"/>
      <c r="G87" s="27" t="s">
        <v>208</v>
      </c>
      <c r="H87" s="7"/>
    </row>
    <row r="88" spans="1:8" x14ac:dyDescent="0.2">
      <c r="A88" s="27" t="s">
        <v>367</v>
      </c>
      <c r="B88" s="27" t="s">
        <v>199</v>
      </c>
      <c r="C88" s="7"/>
      <c r="D88" s="27" t="s">
        <v>174</v>
      </c>
      <c r="E88" s="27" t="s">
        <v>245</v>
      </c>
      <c r="F88" s="6"/>
      <c r="G88" s="27" t="s">
        <v>209</v>
      </c>
      <c r="H88" s="7"/>
    </row>
    <row r="89" spans="1:8" x14ac:dyDescent="0.2">
      <c r="A89" s="27" t="s">
        <v>163</v>
      </c>
      <c r="B89" s="27" t="s">
        <v>200</v>
      </c>
      <c r="C89" s="7"/>
      <c r="D89" s="27" t="s">
        <v>175</v>
      </c>
      <c r="E89" s="27" t="s">
        <v>248</v>
      </c>
      <c r="F89" s="6"/>
      <c r="G89" s="27" t="s">
        <v>210</v>
      </c>
      <c r="H89" s="7"/>
    </row>
    <row r="90" spans="1:8" x14ac:dyDescent="0.2">
      <c r="A90" s="27" t="s">
        <v>164</v>
      </c>
      <c r="B90" s="27" t="s">
        <v>371</v>
      </c>
      <c r="C90" s="7"/>
      <c r="D90" s="27" t="s">
        <v>176</v>
      </c>
      <c r="E90" s="27" t="s">
        <v>252</v>
      </c>
      <c r="F90" s="6"/>
      <c r="G90" s="27" t="s">
        <v>214</v>
      </c>
      <c r="H90" s="7"/>
    </row>
    <row r="91" spans="1:8" x14ac:dyDescent="0.2">
      <c r="A91" s="27" t="s">
        <v>166</v>
      </c>
      <c r="B91" s="27" t="s">
        <v>202</v>
      </c>
      <c r="C91" s="7"/>
      <c r="D91" s="27" t="s">
        <v>177</v>
      </c>
      <c r="E91" s="27" t="s">
        <v>374</v>
      </c>
      <c r="F91" s="6"/>
      <c r="G91" s="27" t="s">
        <v>215</v>
      </c>
      <c r="H91" s="7"/>
    </row>
    <row r="92" spans="1:8" x14ac:dyDescent="0.2">
      <c r="A92" s="27" t="s">
        <v>167</v>
      </c>
      <c r="B92" s="27" t="s">
        <v>203</v>
      </c>
      <c r="C92" s="7"/>
      <c r="D92" s="27" t="s">
        <v>179</v>
      </c>
      <c r="E92" s="27" t="s">
        <v>375</v>
      </c>
      <c r="F92" s="6"/>
      <c r="G92" s="27" t="s">
        <v>218</v>
      </c>
      <c r="H92" s="7"/>
    </row>
    <row r="93" spans="1:8" x14ac:dyDescent="0.2">
      <c r="A93" s="27" t="s">
        <v>168</v>
      </c>
      <c r="B93" s="27" t="s">
        <v>204</v>
      </c>
      <c r="C93" s="7"/>
      <c r="D93" s="27" t="s">
        <v>180</v>
      </c>
      <c r="E93" s="27" t="s">
        <v>256</v>
      </c>
      <c r="F93" s="6"/>
      <c r="G93" s="27" t="s">
        <v>219</v>
      </c>
      <c r="H93" s="7"/>
    </row>
    <row r="94" spans="1:8" x14ac:dyDescent="0.2">
      <c r="A94" s="27" t="s">
        <v>169</v>
      </c>
      <c r="B94" s="27" t="s">
        <v>206</v>
      </c>
      <c r="C94" s="7"/>
      <c r="D94" s="27" t="s">
        <v>181</v>
      </c>
      <c r="E94" s="27" t="s">
        <v>376</v>
      </c>
      <c r="F94" s="6"/>
      <c r="G94" s="27" t="s">
        <v>220</v>
      </c>
      <c r="H94" s="7"/>
    </row>
    <row r="95" spans="1:8" x14ac:dyDescent="0.2">
      <c r="A95" s="27" t="s">
        <v>170</v>
      </c>
      <c r="B95" s="27" t="s">
        <v>208</v>
      </c>
      <c r="C95" s="7"/>
      <c r="D95" s="27" t="s">
        <v>182</v>
      </c>
      <c r="E95" s="27" t="s">
        <v>396</v>
      </c>
      <c r="F95" s="6"/>
      <c r="G95" s="27" t="s">
        <v>222</v>
      </c>
      <c r="H95" s="7"/>
    </row>
    <row r="96" spans="1:8" x14ac:dyDescent="0.2">
      <c r="A96" s="27" t="s">
        <v>171</v>
      </c>
      <c r="B96" s="27" t="s">
        <v>209</v>
      </c>
      <c r="C96" s="7"/>
      <c r="D96" s="27" t="s">
        <v>183</v>
      </c>
      <c r="E96" s="27" t="s">
        <v>257</v>
      </c>
      <c r="F96" s="6"/>
      <c r="G96" s="27" t="s">
        <v>223</v>
      </c>
      <c r="H96" s="7"/>
    </row>
    <row r="97" spans="1:8" x14ac:dyDescent="0.2">
      <c r="A97" s="27" t="s">
        <v>172</v>
      </c>
      <c r="B97" s="27" t="s">
        <v>210</v>
      </c>
      <c r="C97" s="7"/>
      <c r="D97" s="27" t="s">
        <v>368</v>
      </c>
      <c r="E97" s="27" t="s">
        <v>260</v>
      </c>
      <c r="F97" s="6"/>
      <c r="G97" s="27" t="s">
        <v>224</v>
      </c>
      <c r="H97" s="7"/>
    </row>
    <row r="98" spans="1:8" x14ac:dyDescent="0.2">
      <c r="A98" s="27" t="s">
        <v>173</v>
      </c>
      <c r="B98" s="27" t="s">
        <v>212</v>
      </c>
      <c r="C98" s="7"/>
      <c r="D98" s="27" t="s">
        <v>186</v>
      </c>
      <c r="E98" s="27" t="s">
        <v>265</v>
      </c>
      <c r="F98" s="6"/>
      <c r="G98" s="27" t="s">
        <v>227</v>
      </c>
      <c r="H98" s="7"/>
    </row>
    <row r="99" spans="1:8" x14ac:dyDescent="0.2">
      <c r="A99" s="27" t="s">
        <v>174</v>
      </c>
      <c r="B99" s="27" t="s">
        <v>214</v>
      </c>
      <c r="C99" s="7"/>
      <c r="D99" s="27" t="s">
        <v>369</v>
      </c>
      <c r="E99" s="27" t="s">
        <v>266</v>
      </c>
      <c r="F99" s="6"/>
      <c r="G99" s="27" t="s">
        <v>228</v>
      </c>
      <c r="H99" s="7"/>
    </row>
    <row r="100" spans="1:8" x14ac:dyDescent="0.2">
      <c r="A100" s="27" t="s">
        <v>175</v>
      </c>
      <c r="B100" s="27" t="s">
        <v>215</v>
      </c>
      <c r="C100" s="7"/>
      <c r="D100" s="27" t="s">
        <v>187</v>
      </c>
      <c r="E100" s="27" t="s">
        <v>267</v>
      </c>
      <c r="F100" s="6"/>
      <c r="G100" s="27" t="s">
        <v>229</v>
      </c>
      <c r="H100" s="7"/>
    </row>
    <row r="101" spans="1:8" x14ac:dyDescent="0.2">
      <c r="A101" s="27" t="s">
        <v>176</v>
      </c>
      <c r="B101" s="27" t="s">
        <v>216</v>
      </c>
      <c r="C101" s="7"/>
      <c r="D101" s="27" t="s">
        <v>188</v>
      </c>
      <c r="E101" s="27" t="s">
        <v>268</v>
      </c>
      <c r="F101" s="6"/>
      <c r="G101" s="27" t="s">
        <v>86</v>
      </c>
      <c r="H101" s="7"/>
    </row>
    <row r="102" spans="1:8" x14ac:dyDescent="0.2">
      <c r="A102" s="27" t="s">
        <v>177</v>
      </c>
      <c r="B102" s="27" t="s">
        <v>218</v>
      </c>
      <c r="C102" s="7"/>
      <c r="D102" s="27" t="s">
        <v>189</v>
      </c>
      <c r="E102" s="27" t="s">
        <v>269</v>
      </c>
      <c r="F102" s="6"/>
      <c r="G102" s="27" t="s">
        <v>230</v>
      </c>
      <c r="H102" s="7"/>
    </row>
    <row r="103" spans="1:8" x14ac:dyDescent="0.2">
      <c r="A103" s="27" t="s">
        <v>179</v>
      </c>
      <c r="B103" s="27" t="s">
        <v>219</v>
      </c>
      <c r="C103" s="7"/>
      <c r="D103" s="27" t="s">
        <v>191</v>
      </c>
      <c r="E103" s="27" t="s">
        <v>270</v>
      </c>
      <c r="F103" s="6"/>
      <c r="G103" s="27" t="s">
        <v>87</v>
      </c>
      <c r="H103" s="7"/>
    </row>
    <row r="104" spans="1:8" x14ac:dyDescent="0.2">
      <c r="A104" s="27" t="s">
        <v>180</v>
      </c>
      <c r="B104" s="27" t="s">
        <v>220</v>
      </c>
      <c r="C104" s="7"/>
      <c r="D104" s="27" t="s">
        <v>192</v>
      </c>
      <c r="E104" s="27" t="s">
        <v>57</v>
      </c>
      <c r="F104" s="6"/>
      <c r="G104" s="27" t="s">
        <v>231</v>
      </c>
      <c r="H104" s="7"/>
    </row>
    <row r="105" spans="1:8" x14ac:dyDescent="0.2">
      <c r="A105" s="27" t="s">
        <v>181</v>
      </c>
      <c r="B105" s="27" t="s">
        <v>222</v>
      </c>
      <c r="C105" s="7"/>
      <c r="D105" s="27" t="s">
        <v>193</v>
      </c>
      <c r="E105" s="27" t="s">
        <v>386</v>
      </c>
      <c r="F105" s="6"/>
      <c r="G105" s="27" t="s">
        <v>232</v>
      </c>
      <c r="H105" s="7"/>
    </row>
    <row r="106" spans="1:8" x14ac:dyDescent="0.2">
      <c r="A106" s="27" t="s">
        <v>182</v>
      </c>
      <c r="B106" s="27" t="s">
        <v>223</v>
      </c>
      <c r="C106" s="7"/>
      <c r="D106" s="27" t="s">
        <v>194</v>
      </c>
      <c r="E106" s="27" t="s">
        <v>277</v>
      </c>
      <c r="F106" s="6"/>
      <c r="G106" s="27" t="s">
        <v>233</v>
      </c>
      <c r="H106" s="7"/>
    </row>
    <row r="107" spans="1:8" x14ac:dyDescent="0.2">
      <c r="A107" s="27" t="s">
        <v>183</v>
      </c>
      <c r="B107" s="27" t="s">
        <v>226</v>
      </c>
      <c r="C107" s="7"/>
      <c r="D107" s="27" t="s">
        <v>195</v>
      </c>
      <c r="E107" s="27" t="s">
        <v>279</v>
      </c>
      <c r="F107" s="6"/>
      <c r="G107" s="27" t="s">
        <v>234</v>
      </c>
      <c r="H107" s="7"/>
    </row>
    <row r="108" spans="1:8" x14ac:dyDescent="0.2">
      <c r="A108" s="27" t="s">
        <v>184</v>
      </c>
      <c r="B108" s="27" t="s">
        <v>227</v>
      </c>
      <c r="C108" s="7"/>
      <c r="D108" s="27" t="s">
        <v>196</v>
      </c>
      <c r="E108" s="27" t="s">
        <v>281</v>
      </c>
      <c r="F108" s="6"/>
      <c r="G108" s="27" t="s">
        <v>235</v>
      </c>
      <c r="H108" s="7"/>
    </row>
    <row r="109" spans="1:8" x14ac:dyDescent="0.2">
      <c r="A109" s="27" t="s">
        <v>368</v>
      </c>
      <c r="B109" s="27" t="s">
        <v>228</v>
      </c>
      <c r="C109" s="7"/>
      <c r="D109" s="27" t="s">
        <v>197</v>
      </c>
      <c r="E109" s="27" t="s">
        <v>282</v>
      </c>
      <c r="F109" s="6"/>
      <c r="G109" s="27" t="s">
        <v>237</v>
      </c>
      <c r="H109" s="7"/>
    </row>
    <row r="110" spans="1:8" x14ac:dyDescent="0.2">
      <c r="A110" s="27" t="s">
        <v>186</v>
      </c>
      <c r="B110" s="27" t="s">
        <v>230</v>
      </c>
      <c r="C110" s="7"/>
      <c r="D110" s="27" t="s">
        <v>198</v>
      </c>
      <c r="E110" s="27" t="s">
        <v>283</v>
      </c>
      <c r="F110" s="6"/>
      <c r="G110" s="27" t="s">
        <v>238</v>
      </c>
      <c r="H110" s="7"/>
    </row>
    <row r="111" spans="1:8" x14ac:dyDescent="0.2">
      <c r="A111" s="27" t="s">
        <v>369</v>
      </c>
      <c r="B111" s="27" t="s">
        <v>231</v>
      </c>
      <c r="C111" s="7"/>
      <c r="D111" s="27" t="s">
        <v>370</v>
      </c>
      <c r="E111" s="27" t="s">
        <v>284</v>
      </c>
      <c r="F111" s="6"/>
      <c r="G111" s="27" t="s">
        <v>372</v>
      </c>
      <c r="H111" s="7"/>
    </row>
    <row r="112" spans="1:8" x14ac:dyDescent="0.2">
      <c r="A112" s="27" t="s">
        <v>187</v>
      </c>
      <c r="B112" s="27" t="s">
        <v>232</v>
      </c>
      <c r="C112" s="7"/>
      <c r="D112" s="27" t="s">
        <v>199</v>
      </c>
      <c r="E112" s="27" t="s">
        <v>288</v>
      </c>
      <c r="F112" s="6"/>
      <c r="G112" s="27" t="s">
        <v>23</v>
      </c>
      <c r="H112" s="7"/>
    </row>
    <row r="113" spans="1:8" x14ac:dyDescent="0.2">
      <c r="A113" s="27" t="s">
        <v>188</v>
      </c>
      <c r="B113" s="27" t="s">
        <v>233</v>
      </c>
      <c r="C113" s="7"/>
      <c r="D113" s="27" t="s">
        <v>200</v>
      </c>
      <c r="E113" s="27" t="s">
        <v>289</v>
      </c>
      <c r="F113" s="6"/>
      <c r="G113" s="27" t="s">
        <v>245</v>
      </c>
      <c r="H113" s="7"/>
    </row>
    <row r="114" spans="1:8" x14ac:dyDescent="0.2">
      <c r="A114" s="27" t="s">
        <v>189</v>
      </c>
      <c r="B114" s="27" t="s">
        <v>234</v>
      </c>
      <c r="C114" s="7"/>
      <c r="D114" s="27" t="s">
        <v>371</v>
      </c>
      <c r="E114" s="27" t="s">
        <v>290</v>
      </c>
      <c r="F114" s="6"/>
      <c r="G114" s="27" t="s">
        <v>373</v>
      </c>
      <c r="H114" s="7"/>
    </row>
    <row r="115" spans="1:8" x14ac:dyDescent="0.2">
      <c r="A115" s="27" t="s">
        <v>191</v>
      </c>
      <c r="B115" s="27" t="s">
        <v>235</v>
      </c>
      <c r="C115" s="7"/>
      <c r="D115" s="27" t="s">
        <v>201</v>
      </c>
      <c r="E115" s="27" t="s">
        <v>295</v>
      </c>
      <c r="F115" s="6"/>
      <c r="G115" s="27" t="s">
        <v>247</v>
      </c>
      <c r="H115" s="7"/>
    </row>
    <row r="116" spans="1:8" x14ac:dyDescent="0.2">
      <c r="A116" s="27" t="s">
        <v>192</v>
      </c>
      <c r="B116" s="27" t="s">
        <v>237</v>
      </c>
      <c r="C116" s="7"/>
      <c r="D116" s="27" t="s">
        <v>202</v>
      </c>
      <c r="E116" s="27" t="s">
        <v>300</v>
      </c>
      <c r="F116" s="6"/>
      <c r="G116" s="27" t="s">
        <v>248</v>
      </c>
      <c r="H116" s="7"/>
    </row>
    <row r="117" spans="1:8" x14ac:dyDescent="0.2">
      <c r="A117" s="27" t="s">
        <v>193</v>
      </c>
      <c r="B117" s="27" t="s">
        <v>238</v>
      </c>
      <c r="C117" s="7"/>
      <c r="D117" s="27" t="s">
        <v>203</v>
      </c>
      <c r="F117" s="6"/>
      <c r="G117" s="27" t="s">
        <v>252</v>
      </c>
      <c r="H117" s="7"/>
    </row>
    <row r="118" spans="1:8" x14ac:dyDescent="0.2">
      <c r="A118" s="27" t="s">
        <v>194</v>
      </c>
      <c r="B118" s="27" t="s">
        <v>241</v>
      </c>
      <c r="C118" s="7"/>
      <c r="D118" s="27" t="s">
        <v>204</v>
      </c>
      <c r="F118" s="6"/>
      <c r="G118" s="27" t="s">
        <v>374</v>
      </c>
      <c r="H118" s="7"/>
    </row>
    <row r="119" spans="1:8" x14ac:dyDescent="0.2">
      <c r="A119" s="27" t="s">
        <v>195</v>
      </c>
      <c r="B119" s="27" t="s">
        <v>372</v>
      </c>
      <c r="C119" s="7"/>
      <c r="D119" s="27" t="s">
        <v>206</v>
      </c>
      <c r="F119" s="6"/>
      <c r="G119" s="27" t="s">
        <v>375</v>
      </c>
      <c r="H119" s="7"/>
    </row>
    <row r="120" spans="1:8" x14ac:dyDescent="0.2">
      <c r="A120" s="27" t="s">
        <v>196</v>
      </c>
      <c r="B120" s="27" t="s">
        <v>77</v>
      </c>
      <c r="C120" s="7"/>
      <c r="D120" s="27" t="s">
        <v>208</v>
      </c>
      <c r="F120" s="6"/>
      <c r="G120" s="27" t="s">
        <v>256</v>
      </c>
      <c r="H120" s="7"/>
    </row>
    <row r="121" spans="1:8" x14ac:dyDescent="0.2">
      <c r="A121" s="27" t="s">
        <v>197</v>
      </c>
      <c r="B121" s="27" t="s">
        <v>23</v>
      </c>
      <c r="C121" s="7"/>
      <c r="D121" s="27" t="s">
        <v>209</v>
      </c>
      <c r="F121" s="6"/>
      <c r="G121" s="27" t="s">
        <v>376</v>
      </c>
      <c r="H121" s="7"/>
    </row>
    <row r="122" spans="1:8" x14ac:dyDescent="0.2">
      <c r="A122" s="27" t="s">
        <v>198</v>
      </c>
      <c r="B122" s="27" t="s">
        <v>245</v>
      </c>
      <c r="C122" s="7"/>
      <c r="D122" s="27" t="s">
        <v>210</v>
      </c>
      <c r="F122" s="6"/>
      <c r="G122" s="27" t="s">
        <v>396</v>
      </c>
      <c r="H122" s="7"/>
    </row>
    <row r="123" spans="1:8" x14ac:dyDescent="0.2">
      <c r="A123" s="27" t="s">
        <v>370</v>
      </c>
      <c r="B123" s="27" t="s">
        <v>247</v>
      </c>
      <c r="C123" s="7"/>
      <c r="D123" s="27" t="s">
        <v>211</v>
      </c>
      <c r="F123" s="6"/>
      <c r="G123" s="27" t="s">
        <v>257</v>
      </c>
      <c r="H123" s="7"/>
    </row>
    <row r="124" spans="1:8" x14ac:dyDescent="0.2">
      <c r="A124" s="27" t="s">
        <v>199</v>
      </c>
      <c r="B124" s="27" t="s">
        <v>248</v>
      </c>
      <c r="C124" s="7"/>
      <c r="D124" s="27" t="s">
        <v>212</v>
      </c>
      <c r="F124" s="6"/>
      <c r="G124" s="27" t="s">
        <v>260</v>
      </c>
      <c r="H124" s="7"/>
    </row>
    <row r="125" spans="1:8" x14ac:dyDescent="0.2">
      <c r="A125" s="27" t="s">
        <v>200</v>
      </c>
      <c r="B125" s="27" t="s">
        <v>249</v>
      </c>
      <c r="C125" s="7"/>
      <c r="D125" s="27" t="s">
        <v>214</v>
      </c>
      <c r="F125" s="6"/>
      <c r="G125" s="27" t="s">
        <v>265</v>
      </c>
      <c r="H125" s="7"/>
    </row>
    <row r="126" spans="1:8" x14ac:dyDescent="0.2">
      <c r="A126" s="27" t="s">
        <v>371</v>
      </c>
      <c r="B126" s="27" t="s">
        <v>252</v>
      </c>
      <c r="C126" s="7"/>
      <c r="D126" s="27" t="s">
        <v>215</v>
      </c>
      <c r="F126" s="6"/>
      <c r="G126" s="27" t="s">
        <v>266</v>
      </c>
      <c r="H126" s="7"/>
    </row>
    <row r="127" spans="1:8" x14ac:dyDescent="0.2">
      <c r="A127" s="27" t="s">
        <v>201</v>
      </c>
      <c r="B127" s="27" t="s">
        <v>253</v>
      </c>
      <c r="C127" s="7"/>
      <c r="D127" s="27" t="s">
        <v>216</v>
      </c>
      <c r="F127" s="6"/>
      <c r="G127" s="27" t="s">
        <v>267</v>
      </c>
      <c r="H127" s="7"/>
    </row>
    <row r="128" spans="1:8" x14ac:dyDescent="0.2">
      <c r="A128" s="27" t="s">
        <v>202</v>
      </c>
      <c r="B128" s="27" t="s">
        <v>374</v>
      </c>
      <c r="C128" s="7"/>
      <c r="D128" s="27" t="s">
        <v>218</v>
      </c>
      <c r="F128" s="6"/>
      <c r="G128" s="27" t="s">
        <v>268</v>
      </c>
      <c r="H128" s="7"/>
    </row>
    <row r="129" spans="1:8" x14ac:dyDescent="0.2">
      <c r="A129" s="27" t="s">
        <v>203</v>
      </c>
      <c r="B129" s="27" t="s">
        <v>375</v>
      </c>
      <c r="C129" s="7"/>
      <c r="D129" s="27" t="s">
        <v>219</v>
      </c>
      <c r="F129" s="6"/>
      <c r="G129" s="27" t="s">
        <v>269</v>
      </c>
      <c r="H129" s="7"/>
    </row>
    <row r="130" spans="1:8" x14ac:dyDescent="0.2">
      <c r="A130" s="27" t="s">
        <v>204</v>
      </c>
      <c r="B130" s="27" t="s">
        <v>256</v>
      </c>
      <c r="C130" s="7"/>
      <c r="D130" s="27" t="s">
        <v>220</v>
      </c>
      <c r="F130" s="6"/>
      <c r="G130" s="27" t="s">
        <v>270</v>
      </c>
      <c r="H130" s="7"/>
    </row>
    <row r="131" spans="1:8" x14ac:dyDescent="0.2">
      <c r="A131" s="27" t="s">
        <v>205</v>
      </c>
      <c r="B131" s="27" t="s">
        <v>376</v>
      </c>
      <c r="C131" s="7"/>
      <c r="D131" s="27" t="s">
        <v>222</v>
      </c>
      <c r="F131" s="6"/>
      <c r="G131" s="27" t="s">
        <v>57</v>
      </c>
      <c r="H131" s="7"/>
    </row>
    <row r="132" spans="1:8" x14ac:dyDescent="0.2">
      <c r="A132" s="27" t="s">
        <v>206</v>
      </c>
      <c r="B132" s="27" t="s">
        <v>396</v>
      </c>
      <c r="C132" s="7"/>
      <c r="D132" s="27" t="s">
        <v>223</v>
      </c>
      <c r="F132" s="6"/>
      <c r="G132" s="27" t="s">
        <v>386</v>
      </c>
      <c r="H132" s="7"/>
    </row>
    <row r="133" spans="1:8" x14ac:dyDescent="0.2">
      <c r="A133" s="27" t="s">
        <v>207</v>
      </c>
      <c r="B133" s="27" t="s">
        <v>257</v>
      </c>
      <c r="C133" s="7"/>
      <c r="D133" s="27" t="s">
        <v>224</v>
      </c>
      <c r="F133" s="6"/>
      <c r="G133" s="27" t="s">
        <v>272</v>
      </c>
      <c r="H133" s="7"/>
    </row>
    <row r="134" spans="1:8" x14ac:dyDescent="0.2">
      <c r="A134" s="27" t="s">
        <v>208</v>
      </c>
      <c r="B134" s="27" t="s">
        <v>260</v>
      </c>
      <c r="C134" s="7"/>
      <c r="D134" s="27" t="s">
        <v>226</v>
      </c>
      <c r="F134" s="6"/>
      <c r="G134" s="27" t="s">
        <v>277</v>
      </c>
      <c r="H134" s="7"/>
    </row>
    <row r="135" spans="1:8" x14ac:dyDescent="0.2">
      <c r="A135" s="27" t="s">
        <v>209</v>
      </c>
      <c r="B135" s="27" t="s">
        <v>262</v>
      </c>
      <c r="C135" s="7"/>
      <c r="D135" s="27" t="s">
        <v>227</v>
      </c>
      <c r="F135" s="6"/>
      <c r="G135" s="27" t="s">
        <v>279</v>
      </c>
      <c r="H135" s="7"/>
    </row>
    <row r="136" spans="1:8" x14ac:dyDescent="0.2">
      <c r="A136" s="27" t="s">
        <v>210</v>
      </c>
      <c r="B136" s="27" t="s">
        <v>265</v>
      </c>
      <c r="C136" s="7"/>
      <c r="D136" s="27" t="s">
        <v>228</v>
      </c>
      <c r="F136" s="6"/>
      <c r="G136" s="27" t="s">
        <v>281</v>
      </c>
      <c r="H136" s="7"/>
    </row>
    <row r="137" spans="1:8" x14ac:dyDescent="0.2">
      <c r="A137" s="27" t="s">
        <v>211</v>
      </c>
      <c r="B137" s="27" t="s">
        <v>266</v>
      </c>
      <c r="C137" s="7"/>
      <c r="D137" s="27" t="s">
        <v>229</v>
      </c>
      <c r="F137" s="6"/>
      <c r="G137" s="27" t="s">
        <v>282</v>
      </c>
      <c r="H137" s="7"/>
    </row>
    <row r="138" spans="1:8" x14ac:dyDescent="0.2">
      <c r="A138" s="27" t="s">
        <v>212</v>
      </c>
      <c r="B138" s="27" t="s">
        <v>267</v>
      </c>
      <c r="C138" s="7"/>
      <c r="D138" s="27" t="s">
        <v>230</v>
      </c>
      <c r="F138" s="6"/>
      <c r="G138" s="27" t="s">
        <v>283</v>
      </c>
      <c r="H138" s="7"/>
    </row>
    <row r="139" spans="1:8" x14ac:dyDescent="0.2">
      <c r="A139" s="27" t="s">
        <v>301</v>
      </c>
      <c r="B139" s="27" t="s">
        <v>268</v>
      </c>
      <c r="C139" s="7"/>
      <c r="D139" s="27" t="s">
        <v>231</v>
      </c>
      <c r="F139" s="6"/>
      <c r="G139" s="27" t="s">
        <v>284</v>
      </c>
      <c r="H139" s="7"/>
    </row>
    <row r="140" spans="1:8" x14ac:dyDescent="0.2">
      <c r="A140" s="27" t="s">
        <v>213</v>
      </c>
      <c r="B140" s="27" t="s">
        <v>269</v>
      </c>
      <c r="C140" s="7"/>
      <c r="D140" s="27" t="s">
        <v>232</v>
      </c>
      <c r="F140" s="6"/>
      <c r="G140" s="27" t="s">
        <v>288</v>
      </c>
      <c r="H140" s="7"/>
    </row>
    <row r="141" spans="1:8" x14ac:dyDescent="0.2">
      <c r="A141" s="27" t="s">
        <v>214</v>
      </c>
      <c r="B141" s="27" t="s">
        <v>270</v>
      </c>
      <c r="C141" s="7"/>
      <c r="D141" s="27" t="s">
        <v>233</v>
      </c>
      <c r="F141" s="6"/>
      <c r="G141" s="27" t="s">
        <v>289</v>
      </c>
      <c r="H141" s="7"/>
    </row>
    <row r="142" spans="1:8" x14ac:dyDescent="0.2">
      <c r="A142" s="27" t="s">
        <v>215</v>
      </c>
      <c r="B142" s="27" t="s">
        <v>271</v>
      </c>
      <c r="C142" s="7"/>
      <c r="D142" s="27" t="s">
        <v>234</v>
      </c>
      <c r="F142" s="6"/>
      <c r="G142" s="27" t="s">
        <v>290</v>
      </c>
      <c r="H142" s="7"/>
    </row>
    <row r="143" spans="1:8" x14ac:dyDescent="0.2">
      <c r="A143" s="27" t="s">
        <v>216</v>
      </c>
      <c r="B143" s="27" t="s">
        <v>57</v>
      </c>
      <c r="C143" s="7"/>
      <c r="D143" s="27" t="s">
        <v>235</v>
      </c>
      <c r="F143" s="6"/>
      <c r="G143" s="27" t="s">
        <v>295</v>
      </c>
      <c r="H143" s="7"/>
    </row>
    <row r="144" spans="1:8" x14ac:dyDescent="0.2">
      <c r="A144" s="27" t="s">
        <v>11</v>
      </c>
      <c r="B144" s="27" t="s">
        <v>277</v>
      </c>
      <c r="C144" s="7"/>
      <c r="D144" s="27" t="s">
        <v>237</v>
      </c>
      <c r="F144" s="6"/>
      <c r="G144" s="27" t="s">
        <v>300</v>
      </c>
      <c r="H144" s="7"/>
    </row>
    <row r="145" spans="1:8" x14ac:dyDescent="0.2">
      <c r="A145" s="27" t="s">
        <v>218</v>
      </c>
      <c r="B145" s="27" t="s">
        <v>279</v>
      </c>
      <c r="C145" s="7"/>
      <c r="D145" s="27" t="s">
        <v>238</v>
      </c>
      <c r="F145" s="6"/>
      <c r="H145" s="7"/>
    </row>
    <row r="146" spans="1:8" x14ac:dyDescent="0.2">
      <c r="A146" s="27" t="s">
        <v>219</v>
      </c>
      <c r="B146" s="27" t="s">
        <v>280</v>
      </c>
      <c r="C146" s="7"/>
      <c r="D146" s="27" t="s">
        <v>241</v>
      </c>
      <c r="F146" s="6"/>
      <c r="H146" s="7"/>
    </row>
    <row r="147" spans="1:8" x14ac:dyDescent="0.2">
      <c r="A147" s="27" t="s">
        <v>220</v>
      </c>
      <c r="B147" s="27" t="s">
        <v>281</v>
      </c>
      <c r="C147" s="7"/>
      <c r="D147" s="27" t="s">
        <v>372</v>
      </c>
      <c r="F147" s="6"/>
      <c r="H147" s="7"/>
    </row>
    <row r="148" spans="1:8" x14ac:dyDescent="0.2">
      <c r="A148" s="27" t="s">
        <v>222</v>
      </c>
      <c r="B148" s="27" t="s">
        <v>282</v>
      </c>
      <c r="C148" s="7"/>
      <c r="D148" s="27" t="s">
        <v>77</v>
      </c>
      <c r="F148" s="6"/>
      <c r="H148" s="7"/>
    </row>
    <row r="149" spans="1:8" x14ac:dyDescent="0.2">
      <c r="A149" s="27" t="s">
        <v>223</v>
      </c>
      <c r="B149" s="27" t="s">
        <v>283</v>
      </c>
      <c r="C149" s="7"/>
      <c r="D149" s="27" t="s">
        <v>242</v>
      </c>
      <c r="F149" s="6"/>
      <c r="H149" s="7"/>
    </row>
    <row r="150" spans="1:8" x14ac:dyDescent="0.2">
      <c r="A150" s="27" t="s">
        <v>226</v>
      </c>
      <c r="B150" s="27" t="s">
        <v>284</v>
      </c>
      <c r="C150" s="7"/>
      <c r="D150" s="27" t="s">
        <v>23</v>
      </c>
      <c r="F150" s="6"/>
      <c r="H150" s="7"/>
    </row>
    <row r="151" spans="1:8" x14ac:dyDescent="0.2">
      <c r="A151" s="27" t="s">
        <v>227</v>
      </c>
      <c r="B151" s="27" t="s">
        <v>285</v>
      </c>
      <c r="C151" s="7"/>
      <c r="D151" s="27" t="s">
        <v>245</v>
      </c>
      <c r="F151" s="6"/>
      <c r="H151" s="7"/>
    </row>
    <row r="152" spans="1:8" x14ac:dyDescent="0.2">
      <c r="A152" s="27" t="s">
        <v>228</v>
      </c>
      <c r="B152" s="27" t="s">
        <v>286</v>
      </c>
      <c r="C152" s="7"/>
      <c r="D152" s="27" t="s">
        <v>373</v>
      </c>
      <c r="F152" s="6"/>
      <c r="H152" s="7"/>
    </row>
    <row r="153" spans="1:8" x14ac:dyDescent="0.2">
      <c r="A153" s="27" t="s">
        <v>229</v>
      </c>
      <c r="B153" s="27" t="s">
        <v>287</v>
      </c>
      <c r="C153" s="7"/>
      <c r="D153" s="27" t="s">
        <v>247</v>
      </c>
      <c r="F153" s="6"/>
      <c r="H153" s="7"/>
    </row>
    <row r="154" spans="1:8" x14ac:dyDescent="0.2">
      <c r="A154" s="27" t="s">
        <v>86</v>
      </c>
      <c r="B154" s="27" t="s">
        <v>288</v>
      </c>
      <c r="C154" s="7"/>
      <c r="D154" s="27" t="s">
        <v>248</v>
      </c>
      <c r="F154" s="6"/>
      <c r="H154" s="7"/>
    </row>
    <row r="155" spans="1:8" x14ac:dyDescent="0.2">
      <c r="A155" s="27" t="s">
        <v>230</v>
      </c>
      <c r="B155" s="27" t="s">
        <v>290</v>
      </c>
      <c r="C155" s="7"/>
      <c r="D155" s="27" t="s">
        <v>249</v>
      </c>
      <c r="F155" s="6"/>
      <c r="H155" s="7"/>
    </row>
    <row r="156" spans="1:8" x14ac:dyDescent="0.2">
      <c r="A156" s="27" t="s">
        <v>87</v>
      </c>
      <c r="B156" s="27" t="s">
        <v>295</v>
      </c>
      <c r="C156" s="7"/>
      <c r="D156" s="27" t="s">
        <v>252</v>
      </c>
      <c r="F156" s="6"/>
      <c r="H156" s="7"/>
    </row>
    <row r="157" spans="1:8" x14ac:dyDescent="0.2">
      <c r="A157" s="27" t="s">
        <v>231</v>
      </c>
      <c r="B157" s="27" t="s">
        <v>296</v>
      </c>
      <c r="C157" s="7"/>
      <c r="D157" s="27" t="s">
        <v>253</v>
      </c>
      <c r="F157" s="6"/>
      <c r="H157" s="7"/>
    </row>
    <row r="158" spans="1:8" x14ac:dyDescent="0.2">
      <c r="A158" s="27" t="s">
        <v>232</v>
      </c>
      <c r="B158" s="27" t="s">
        <v>297</v>
      </c>
      <c r="C158" s="7"/>
      <c r="D158" s="27" t="s">
        <v>255</v>
      </c>
      <c r="F158" s="6"/>
      <c r="H158" s="7"/>
    </row>
    <row r="159" spans="1:8" x14ac:dyDescent="0.2">
      <c r="A159" s="27" t="s">
        <v>233</v>
      </c>
      <c r="B159" s="27" t="s">
        <v>298</v>
      </c>
      <c r="C159" s="7"/>
      <c r="D159" s="27" t="s">
        <v>374</v>
      </c>
      <c r="F159" s="6"/>
      <c r="H159" s="7"/>
    </row>
    <row r="160" spans="1:8" x14ac:dyDescent="0.2">
      <c r="A160" s="27" t="s">
        <v>234</v>
      </c>
      <c r="B160" s="27" t="s">
        <v>300</v>
      </c>
      <c r="C160" s="7"/>
      <c r="D160" s="27" t="s">
        <v>375</v>
      </c>
      <c r="F160" s="6"/>
      <c r="H160" s="7"/>
    </row>
    <row r="161" spans="1:8" x14ac:dyDescent="0.2">
      <c r="A161" s="27" t="s">
        <v>235</v>
      </c>
      <c r="C161" s="7"/>
      <c r="D161" s="27" t="s">
        <v>256</v>
      </c>
      <c r="F161" s="6"/>
      <c r="H161" s="7"/>
    </row>
    <row r="162" spans="1:8" x14ac:dyDescent="0.2">
      <c r="A162" s="27" t="s">
        <v>236</v>
      </c>
      <c r="C162" s="7"/>
      <c r="D162" s="27" t="s">
        <v>376</v>
      </c>
      <c r="F162" s="6"/>
      <c r="H162" s="7"/>
    </row>
    <row r="163" spans="1:8" x14ac:dyDescent="0.2">
      <c r="A163" s="27" t="s">
        <v>237</v>
      </c>
      <c r="C163" s="7"/>
      <c r="D163" s="27" t="s">
        <v>396</v>
      </c>
      <c r="F163" s="6"/>
      <c r="H163" s="7"/>
    </row>
    <row r="164" spans="1:8" x14ac:dyDescent="0.2">
      <c r="A164" s="27" t="s">
        <v>238</v>
      </c>
      <c r="C164" s="7"/>
      <c r="D164" s="27" t="s">
        <v>257</v>
      </c>
      <c r="F164" s="6"/>
      <c r="H164" s="7"/>
    </row>
    <row r="165" spans="1:8" x14ac:dyDescent="0.2">
      <c r="A165" s="27" t="s">
        <v>240</v>
      </c>
      <c r="C165" s="7"/>
      <c r="D165" s="27" t="s">
        <v>260</v>
      </c>
      <c r="F165" s="6"/>
      <c r="H165" s="7"/>
    </row>
    <row r="166" spans="1:8" x14ac:dyDescent="0.2">
      <c r="A166" s="27" t="s">
        <v>241</v>
      </c>
      <c r="C166" s="7"/>
      <c r="D166" s="27" t="s">
        <v>262</v>
      </c>
      <c r="F166" s="6"/>
      <c r="H166" s="7"/>
    </row>
    <row r="167" spans="1:8" x14ac:dyDescent="0.2">
      <c r="A167" s="27" t="s">
        <v>34</v>
      </c>
      <c r="C167" s="7"/>
      <c r="D167" s="27" t="s">
        <v>303</v>
      </c>
      <c r="F167" s="6"/>
      <c r="H167" s="7"/>
    </row>
    <row r="168" spans="1:8" x14ac:dyDescent="0.2">
      <c r="A168" s="27" t="s">
        <v>372</v>
      </c>
      <c r="C168" s="7"/>
      <c r="D168" s="27" t="s">
        <v>265</v>
      </c>
      <c r="F168" s="6"/>
      <c r="H168" s="7"/>
    </row>
    <row r="169" spans="1:8" x14ac:dyDescent="0.2">
      <c r="A169" s="27" t="s">
        <v>77</v>
      </c>
      <c r="C169" s="7"/>
      <c r="D169" s="27" t="s">
        <v>266</v>
      </c>
      <c r="F169" s="6"/>
      <c r="H169" s="7"/>
    </row>
    <row r="170" spans="1:8" x14ac:dyDescent="0.2">
      <c r="A170" s="27" t="s">
        <v>242</v>
      </c>
      <c r="C170" s="7"/>
      <c r="D170" s="27" t="s">
        <v>267</v>
      </c>
      <c r="F170" s="6"/>
      <c r="H170" s="7"/>
    </row>
    <row r="171" spans="1:8" x14ac:dyDescent="0.2">
      <c r="A171" s="27" t="s">
        <v>23</v>
      </c>
      <c r="C171" s="7"/>
      <c r="D171" s="27" t="s">
        <v>268</v>
      </c>
      <c r="F171" s="6"/>
      <c r="H171" s="7"/>
    </row>
    <row r="172" spans="1:8" x14ac:dyDescent="0.2">
      <c r="A172" s="27" t="s">
        <v>12</v>
      </c>
      <c r="C172" s="7"/>
      <c r="D172" s="27" t="s">
        <v>269</v>
      </c>
      <c r="F172" s="6"/>
      <c r="H172" s="7"/>
    </row>
    <row r="173" spans="1:8" x14ac:dyDescent="0.2">
      <c r="A173" s="27" t="s">
        <v>13</v>
      </c>
      <c r="C173" s="7"/>
      <c r="D173" s="27" t="s">
        <v>270</v>
      </c>
      <c r="F173" s="6"/>
      <c r="H173" s="7"/>
    </row>
    <row r="174" spans="1:8" x14ac:dyDescent="0.2">
      <c r="A174" s="27" t="s">
        <v>244</v>
      </c>
      <c r="C174" s="7"/>
      <c r="D174" s="27" t="s">
        <v>271</v>
      </c>
      <c r="F174" s="6"/>
      <c r="H174" s="7"/>
    </row>
    <row r="175" spans="1:8" x14ac:dyDescent="0.2">
      <c r="A175" s="27" t="s">
        <v>245</v>
      </c>
      <c r="C175" s="7"/>
      <c r="D175" s="27" t="s">
        <v>57</v>
      </c>
      <c r="F175" s="6"/>
      <c r="H175" s="7"/>
    </row>
    <row r="176" spans="1:8" x14ac:dyDescent="0.2">
      <c r="A176" s="27" t="s">
        <v>373</v>
      </c>
      <c r="C176" s="7"/>
      <c r="D176" s="27" t="s">
        <v>386</v>
      </c>
      <c r="F176" s="6"/>
      <c r="H176" s="7"/>
    </row>
    <row r="177" spans="1:8" x14ac:dyDescent="0.2">
      <c r="A177" s="27" t="s">
        <v>246</v>
      </c>
      <c r="C177" s="7"/>
      <c r="D177" s="27" t="s">
        <v>272</v>
      </c>
      <c r="F177" s="6"/>
      <c r="H177" s="7"/>
    </row>
    <row r="178" spans="1:8" x14ac:dyDescent="0.2">
      <c r="A178" s="27" t="s">
        <v>247</v>
      </c>
      <c r="C178" s="7"/>
      <c r="D178" s="27" t="s">
        <v>273</v>
      </c>
      <c r="F178" s="6"/>
      <c r="H178" s="7"/>
    </row>
    <row r="179" spans="1:8" x14ac:dyDescent="0.2">
      <c r="A179" s="27" t="s">
        <v>248</v>
      </c>
      <c r="C179" s="7"/>
      <c r="D179" s="27" t="s">
        <v>274</v>
      </c>
      <c r="F179" s="6"/>
      <c r="H179" s="7"/>
    </row>
    <row r="180" spans="1:8" x14ac:dyDescent="0.2">
      <c r="A180" s="27" t="s">
        <v>249</v>
      </c>
      <c r="C180" s="7"/>
      <c r="D180" s="27" t="s">
        <v>277</v>
      </c>
      <c r="F180" s="6"/>
      <c r="H180" s="7"/>
    </row>
    <row r="181" spans="1:8" x14ac:dyDescent="0.2">
      <c r="A181" s="27" t="s">
        <v>252</v>
      </c>
      <c r="C181" s="7"/>
      <c r="D181" s="27" t="s">
        <v>279</v>
      </c>
      <c r="F181" s="6"/>
      <c r="H181" s="7"/>
    </row>
    <row r="182" spans="1:8" x14ac:dyDescent="0.2">
      <c r="A182" s="27" t="s">
        <v>253</v>
      </c>
      <c r="C182" s="7"/>
      <c r="D182" s="27" t="s">
        <v>280</v>
      </c>
      <c r="F182" s="6"/>
      <c r="H182" s="7"/>
    </row>
    <row r="183" spans="1:8" x14ac:dyDescent="0.2">
      <c r="A183" s="27" t="s">
        <v>254</v>
      </c>
      <c r="C183" s="7"/>
      <c r="D183" s="27" t="s">
        <v>281</v>
      </c>
      <c r="F183" s="6"/>
      <c r="H183" s="7"/>
    </row>
    <row r="184" spans="1:8" x14ac:dyDescent="0.2">
      <c r="A184" s="27" t="s">
        <v>255</v>
      </c>
      <c r="C184" s="7"/>
      <c r="D184" s="27" t="s">
        <v>282</v>
      </c>
      <c r="F184" s="6"/>
      <c r="H184" s="7"/>
    </row>
    <row r="185" spans="1:8" x14ac:dyDescent="0.2">
      <c r="A185" s="27" t="s">
        <v>374</v>
      </c>
      <c r="C185" s="7"/>
      <c r="D185" s="27" t="s">
        <v>283</v>
      </c>
      <c r="F185" s="6"/>
      <c r="H185" s="7"/>
    </row>
    <row r="186" spans="1:8" x14ac:dyDescent="0.2">
      <c r="A186" s="27" t="s">
        <v>375</v>
      </c>
      <c r="C186" s="7"/>
      <c r="D186" s="27" t="s">
        <v>284</v>
      </c>
      <c r="F186" s="6"/>
      <c r="H186" s="7"/>
    </row>
    <row r="187" spans="1:8" x14ac:dyDescent="0.2">
      <c r="A187" s="27" t="s">
        <v>256</v>
      </c>
      <c r="C187" s="7"/>
      <c r="D187" s="27" t="s">
        <v>285</v>
      </c>
      <c r="F187" s="6"/>
      <c r="H187" s="7"/>
    </row>
    <row r="188" spans="1:8" x14ac:dyDescent="0.2">
      <c r="A188" s="27" t="s">
        <v>376</v>
      </c>
      <c r="C188" s="7"/>
      <c r="D188" s="27" t="s">
        <v>286</v>
      </c>
      <c r="F188" s="6"/>
      <c r="H188" s="7"/>
    </row>
    <row r="189" spans="1:8" x14ac:dyDescent="0.2">
      <c r="A189" s="27" t="s">
        <v>396</v>
      </c>
      <c r="C189" s="7"/>
      <c r="D189" s="27" t="s">
        <v>287</v>
      </c>
      <c r="F189" s="6"/>
      <c r="H189" s="7"/>
    </row>
    <row r="190" spans="1:8" x14ac:dyDescent="0.2">
      <c r="A190" s="27" t="s">
        <v>257</v>
      </c>
      <c r="C190" s="7"/>
      <c r="D190" s="27" t="s">
        <v>288</v>
      </c>
      <c r="F190" s="6"/>
      <c r="H190" s="7"/>
    </row>
    <row r="191" spans="1:8" x14ac:dyDescent="0.2">
      <c r="A191" s="27" t="s">
        <v>258</v>
      </c>
      <c r="C191" s="7"/>
      <c r="D191" s="27" t="s">
        <v>289</v>
      </c>
      <c r="F191" s="6"/>
      <c r="H191" s="7"/>
    </row>
    <row r="192" spans="1:8" x14ac:dyDescent="0.2">
      <c r="A192" s="27" t="s">
        <v>259</v>
      </c>
      <c r="C192" s="7"/>
      <c r="D192" s="27" t="s">
        <v>290</v>
      </c>
      <c r="F192" s="6"/>
      <c r="H192" s="7"/>
    </row>
    <row r="193" spans="1:8" x14ac:dyDescent="0.2">
      <c r="A193" s="27" t="s">
        <v>260</v>
      </c>
      <c r="C193" s="7"/>
      <c r="D193" s="27" t="s">
        <v>294</v>
      </c>
      <c r="F193" s="6"/>
      <c r="H193" s="7"/>
    </row>
    <row r="194" spans="1:8" x14ac:dyDescent="0.2">
      <c r="A194" s="27" t="s">
        <v>261</v>
      </c>
      <c r="C194" s="7"/>
      <c r="D194" s="27" t="s">
        <v>295</v>
      </c>
      <c r="F194" s="6"/>
      <c r="H194" s="7"/>
    </row>
    <row r="195" spans="1:8" x14ac:dyDescent="0.2">
      <c r="A195" s="27" t="s">
        <v>262</v>
      </c>
      <c r="C195" s="7"/>
      <c r="D195" s="27" t="s">
        <v>296</v>
      </c>
      <c r="F195" s="6"/>
      <c r="H195" s="7"/>
    </row>
    <row r="196" spans="1:8" x14ac:dyDescent="0.2">
      <c r="A196" s="27" t="s">
        <v>263</v>
      </c>
      <c r="C196" s="7"/>
      <c r="D196" s="27" t="s">
        <v>297</v>
      </c>
      <c r="F196" s="6"/>
      <c r="H196" s="7"/>
    </row>
    <row r="197" spans="1:8" x14ac:dyDescent="0.2">
      <c r="A197" s="27" t="s">
        <v>303</v>
      </c>
      <c r="C197" s="7"/>
      <c r="D197" s="27" t="s">
        <v>298</v>
      </c>
      <c r="F197" s="6"/>
      <c r="H197" s="7"/>
    </row>
    <row r="198" spans="1:8" x14ac:dyDescent="0.2">
      <c r="A198" s="27" t="s">
        <v>264</v>
      </c>
      <c r="C198" s="7"/>
      <c r="D198" s="27" t="s">
        <v>299</v>
      </c>
      <c r="F198" s="6"/>
      <c r="H198" s="7"/>
    </row>
    <row r="199" spans="1:8" x14ac:dyDescent="0.2">
      <c r="A199" s="27" t="s">
        <v>265</v>
      </c>
      <c r="C199" s="7"/>
      <c r="D199" s="27" t="s">
        <v>300</v>
      </c>
      <c r="F199" s="6"/>
      <c r="H199" s="7"/>
    </row>
    <row r="200" spans="1:8" x14ac:dyDescent="0.2">
      <c r="A200" s="27" t="s">
        <v>266</v>
      </c>
      <c r="C200" s="7"/>
      <c r="F200" s="6"/>
      <c r="H200" s="7"/>
    </row>
    <row r="201" spans="1:8" x14ac:dyDescent="0.2">
      <c r="A201" s="27" t="s">
        <v>267</v>
      </c>
      <c r="C201" s="7"/>
      <c r="H201" s="7"/>
    </row>
    <row r="202" spans="1:8" x14ac:dyDescent="0.2">
      <c r="A202" s="27" t="s">
        <v>268</v>
      </c>
      <c r="C202" s="7"/>
      <c r="H202" s="7"/>
    </row>
    <row r="203" spans="1:8" x14ac:dyDescent="0.2">
      <c r="A203" s="27" t="s">
        <v>269</v>
      </c>
      <c r="C203" s="7"/>
      <c r="H203" s="7"/>
    </row>
    <row r="204" spans="1:8" x14ac:dyDescent="0.2">
      <c r="A204" s="27" t="s">
        <v>270</v>
      </c>
      <c r="C204" s="7"/>
      <c r="H204" s="7"/>
    </row>
    <row r="205" spans="1:8" x14ac:dyDescent="0.2">
      <c r="A205" s="27" t="s">
        <v>271</v>
      </c>
      <c r="C205" s="7"/>
      <c r="H205" s="7"/>
    </row>
    <row r="206" spans="1:8" x14ac:dyDescent="0.2">
      <c r="A206" s="27" t="s">
        <v>57</v>
      </c>
      <c r="C206" s="7"/>
      <c r="H206" s="7"/>
    </row>
    <row r="207" spans="1:8" x14ac:dyDescent="0.2">
      <c r="A207" s="27" t="s">
        <v>302</v>
      </c>
      <c r="C207" s="7"/>
      <c r="H207" s="7"/>
    </row>
    <row r="208" spans="1:8" x14ac:dyDescent="0.2">
      <c r="A208" s="27" t="s">
        <v>272</v>
      </c>
      <c r="C208" s="7"/>
      <c r="H208" s="7"/>
    </row>
    <row r="209" spans="1:8" x14ac:dyDescent="0.2">
      <c r="A209" s="27" t="s">
        <v>81</v>
      </c>
      <c r="C209" s="7"/>
      <c r="H209" s="7"/>
    </row>
    <row r="210" spans="1:8" x14ac:dyDescent="0.2">
      <c r="A210" s="27" t="s">
        <v>274</v>
      </c>
      <c r="C210" s="7"/>
      <c r="H210" s="7"/>
    </row>
    <row r="211" spans="1:8" x14ac:dyDescent="0.2">
      <c r="A211" s="27" t="s">
        <v>276</v>
      </c>
      <c r="C211" s="7"/>
      <c r="H211" s="7"/>
    </row>
    <row r="212" spans="1:8" x14ac:dyDescent="0.2">
      <c r="A212" s="27" t="s">
        <v>277</v>
      </c>
      <c r="C212" s="7"/>
      <c r="H212" s="7"/>
    </row>
    <row r="213" spans="1:8" x14ac:dyDescent="0.2">
      <c r="A213" s="27" t="s">
        <v>377</v>
      </c>
      <c r="C213" s="7"/>
      <c r="H213" s="7"/>
    </row>
    <row r="214" spans="1:8" x14ac:dyDescent="0.2">
      <c r="A214" s="27" t="s">
        <v>279</v>
      </c>
      <c r="C214" s="7"/>
      <c r="H214" s="7"/>
    </row>
    <row r="215" spans="1:8" x14ac:dyDescent="0.2">
      <c r="A215" s="27" t="s">
        <v>280</v>
      </c>
      <c r="C215" s="7"/>
      <c r="H215" s="7"/>
    </row>
    <row r="216" spans="1:8" x14ac:dyDescent="0.2">
      <c r="A216" s="27" t="s">
        <v>281</v>
      </c>
      <c r="C216" s="7"/>
      <c r="H216" s="7"/>
    </row>
    <row r="217" spans="1:8" x14ac:dyDescent="0.2">
      <c r="A217" s="27" t="s">
        <v>282</v>
      </c>
      <c r="C217" s="7"/>
      <c r="H217" s="7"/>
    </row>
    <row r="218" spans="1:8" x14ac:dyDescent="0.2">
      <c r="A218" s="27" t="s">
        <v>283</v>
      </c>
      <c r="C218" s="7"/>
      <c r="H218" s="7"/>
    </row>
    <row r="219" spans="1:8" x14ac:dyDescent="0.2">
      <c r="A219" s="27" t="s">
        <v>284</v>
      </c>
      <c r="C219" s="7"/>
      <c r="H219" s="7"/>
    </row>
    <row r="220" spans="1:8" x14ac:dyDescent="0.2">
      <c r="A220" s="27" t="s">
        <v>285</v>
      </c>
      <c r="C220" s="7"/>
      <c r="H220" s="7"/>
    </row>
    <row r="221" spans="1:8" x14ac:dyDescent="0.2">
      <c r="A221" s="27" t="s">
        <v>286</v>
      </c>
      <c r="C221" s="7"/>
      <c r="H221" s="7"/>
    </row>
    <row r="222" spans="1:8" x14ac:dyDescent="0.2">
      <c r="A222" s="27" t="s">
        <v>287</v>
      </c>
      <c r="C222" s="7"/>
      <c r="H222" s="7"/>
    </row>
    <row r="223" spans="1:8" x14ac:dyDescent="0.2">
      <c r="A223" s="27" t="s">
        <v>288</v>
      </c>
      <c r="C223" s="7"/>
      <c r="H223" s="7"/>
    </row>
    <row r="224" spans="1:8" x14ac:dyDescent="0.2">
      <c r="A224" s="27" t="s">
        <v>289</v>
      </c>
      <c r="C224" s="7"/>
      <c r="H224" s="7"/>
    </row>
    <row r="225" spans="1:8" x14ac:dyDescent="0.2">
      <c r="A225" s="27" t="s">
        <v>290</v>
      </c>
      <c r="C225" s="7"/>
      <c r="H225" s="7"/>
    </row>
    <row r="226" spans="1:8" x14ac:dyDescent="0.2">
      <c r="A226" s="27" t="s">
        <v>291</v>
      </c>
      <c r="C226" s="7"/>
      <c r="H226" s="7"/>
    </row>
    <row r="227" spans="1:8" x14ac:dyDescent="0.2">
      <c r="A227" s="27" t="s">
        <v>292</v>
      </c>
      <c r="C227" s="7"/>
      <c r="H227" s="7"/>
    </row>
    <row r="228" spans="1:8" x14ac:dyDescent="0.2">
      <c r="A228" s="27" t="s">
        <v>293</v>
      </c>
      <c r="C228" s="7"/>
      <c r="H228" s="7"/>
    </row>
    <row r="229" spans="1:8" x14ac:dyDescent="0.2">
      <c r="A229" s="27" t="s">
        <v>294</v>
      </c>
      <c r="C229" s="7"/>
      <c r="H229" s="7"/>
    </row>
    <row r="230" spans="1:8" x14ac:dyDescent="0.2">
      <c r="A230" s="27" t="s">
        <v>295</v>
      </c>
      <c r="C230" s="7"/>
      <c r="H230" s="7"/>
    </row>
    <row r="231" spans="1:8" x14ac:dyDescent="0.2">
      <c r="A231" s="27" t="s">
        <v>296</v>
      </c>
      <c r="C231" s="7"/>
      <c r="H231" s="7"/>
    </row>
    <row r="232" spans="1:8" x14ac:dyDescent="0.2">
      <c r="A232" s="27" t="s">
        <v>297</v>
      </c>
      <c r="C232" s="7"/>
      <c r="H232" s="7"/>
    </row>
    <row r="233" spans="1:8" x14ac:dyDescent="0.2">
      <c r="A233" s="27" t="s">
        <v>298</v>
      </c>
      <c r="C233" s="7"/>
      <c r="H233" s="7"/>
    </row>
    <row r="234" spans="1:8" x14ac:dyDescent="0.2">
      <c r="A234" s="27" t="s">
        <v>299</v>
      </c>
      <c r="C234" s="7"/>
      <c r="H234" s="7"/>
    </row>
    <row r="235" spans="1:8" x14ac:dyDescent="0.2">
      <c r="A235" s="27" t="s">
        <v>300</v>
      </c>
      <c r="C235" s="7"/>
      <c r="H235" s="7"/>
    </row>
    <row r="236" spans="1:8" s="5" customFormat="1" x14ac:dyDescent="0.2">
      <c r="A236" s="6"/>
      <c r="C236" s="6"/>
      <c r="H236" s="7"/>
    </row>
    <row r="237" spans="1:8" x14ac:dyDescent="0.2">
      <c r="A237" s="28" t="s">
        <v>3</v>
      </c>
      <c r="B237" s="28" t="s">
        <v>24</v>
      </c>
      <c r="C237" s="7"/>
      <c r="D237" s="28" t="s">
        <v>24</v>
      </c>
      <c r="E237" s="28" t="s">
        <v>24</v>
      </c>
      <c r="F237" s="6"/>
      <c r="G237" s="28" t="s">
        <v>24</v>
      </c>
      <c r="H237" s="7"/>
    </row>
    <row r="238" spans="1:8" x14ac:dyDescent="0.2">
      <c r="A238" s="28" t="s">
        <v>4</v>
      </c>
      <c r="B238" s="28" t="s">
        <v>3</v>
      </c>
      <c r="C238" s="7"/>
      <c r="D238" s="28" t="s">
        <v>3</v>
      </c>
      <c r="E238" s="28" t="s">
        <v>3</v>
      </c>
      <c r="F238" s="6"/>
      <c r="G238" s="28" t="s">
        <v>3</v>
      </c>
      <c r="H238" s="7"/>
    </row>
    <row r="239" spans="1:8" x14ac:dyDescent="0.2">
      <c r="A239" s="28" t="s">
        <v>5</v>
      </c>
      <c r="B239" s="28" t="s">
        <v>25</v>
      </c>
      <c r="C239" s="7"/>
      <c r="D239" s="28" t="s">
        <v>25</v>
      </c>
      <c r="E239" s="28" t="s">
        <v>25</v>
      </c>
      <c r="F239" s="6"/>
      <c r="G239" s="28" t="s">
        <v>25</v>
      </c>
      <c r="H239" s="7"/>
    </row>
    <row r="240" spans="1:8" x14ac:dyDescent="0.2">
      <c r="A240" s="28" t="s">
        <v>6</v>
      </c>
      <c r="B240" s="28" t="s">
        <v>4</v>
      </c>
      <c r="C240" s="7"/>
      <c r="D240" s="28" t="s">
        <v>4</v>
      </c>
      <c r="E240" s="28" t="s">
        <v>4</v>
      </c>
      <c r="F240" s="6"/>
      <c r="G240" s="28" t="s">
        <v>4</v>
      </c>
      <c r="H240" s="7"/>
    </row>
    <row r="241" spans="1:8" x14ac:dyDescent="0.2">
      <c r="A241" s="28" t="s">
        <v>49</v>
      </c>
      <c r="B241" s="28" t="s">
        <v>5</v>
      </c>
      <c r="C241" s="7"/>
      <c r="D241" s="28" t="s">
        <v>5</v>
      </c>
      <c r="E241" s="28" t="s">
        <v>5</v>
      </c>
      <c r="F241" s="6"/>
      <c r="G241" s="28" t="s">
        <v>5</v>
      </c>
      <c r="H241" s="7"/>
    </row>
    <row r="242" spans="1:8" x14ac:dyDescent="0.2">
      <c r="A242" s="28" t="s">
        <v>7</v>
      </c>
      <c r="B242" s="28" t="s">
        <v>6</v>
      </c>
      <c r="C242" s="7"/>
      <c r="D242" s="28" t="s">
        <v>6</v>
      </c>
      <c r="E242" s="28" t="s">
        <v>6</v>
      </c>
      <c r="F242" s="6"/>
      <c r="G242" s="28" t="s">
        <v>6</v>
      </c>
      <c r="H242" s="7"/>
    </row>
    <row r="243" spans="1:8" x14ac:dyDescent="0.2">
      <c r="A243" s="28" t="s">
        <v>8</v>
      </c>
      <c r="B243" s="28" t="s">
        <v>49</v>
      </c>
      <c r="C243" s="7"/>
      <c r="D243" s="28" t="s">
        <v>49</v>
      </c>
      <c r="E243" s="28" t="s">
        <v>49</v>
      </c>
      <c r="F243" s="6"/>
      <c r="G243" s="28" t="s">
        <v>49</v>
      </c>
      <c r="H243" s="7"/>
    </row>
    <row r="244" spans="1:8" x14ac:dyDescent="0.2">
      <c r="A244" s="28" t="s">
        <v>9</v>
      </c>
      <c r="B244" s="28" t="s">
        <v>58</v>
      </c>
      <c r="C244" s="7"/>
      <c r="D244" s="28" t="s">
        <v>58</v>
      </c>
      <c r="E244" s="28" t="s">
        <v>58</v>
      </c>
      <c r="F244" s="6"/>
      <c r="G244" s="28" t="s">
        <v>58</v>
      </c>
      <c r="H244" s="7"/>
    </row>
    <row r="245" spans="1:8" x14ac:dyDescent="0.2">
      <c r="A245" s="28" t="s">
        <v>10</v>
      </c>
      <c r="B245" s="28" t="s">
        <v>7</v>
      </c>
      <c r="C245" s="7"/>
      <c r="D245" s="28" t="s">
        <v>7</v>
      </c>
      <c r="E245" s="28" t="s">
        <v>7</v>
      </c>
      <c r="F245" s="6"/>
      <c r="G245" s="28" t="s">
        <v>7</v>
      </c>
      <c r="H245" s="7"/>
    </row>
    <row r="246" spans="1:8" x14ac:dyDescent="0.2">
      <c r="A246" s="28" t="s">
        <v>70</v>
      </c>
      <c r="B246" s="28" t="s">
        <v>59</v>
      </c>
      <c r="C246" s="7"/>
      <c r="D246" s="28" t="s">
        <v>59</v>
      </c>
      <c r="E246" s="28" t="s">
        <v>59</v>
      </c>
      <c r="F246" s="6"/>
      <c r="G246" s="28" t="s">
        <v>59</v>
      </c>
      <c r="H246" s="7"/>
    </row>
    <row r="247" spans="1:8" x14ac:dyDescent="0.2">
      <c r="A247" s="28" t="s">
        <v>52</v>
      </c>
      <c r="B247" s="28" t="s">
        <v>378</v>
      </c>
      <c r="C247" s="7"/>
      <c r="D247" s="28" t="s">
        <v>378</v>
      </c>
      <c r="E247" s="28" t="s">
        <v>378</v>
      </c>
      <c r="F247" s="6"/>
      <c r="G247" s="28" t="s">
        <v>378</v>
      </c>
      <c r="H247" s="7"/>
    </row>
    <row r="248" spans="1:8" x14ac:dyDescent="0.2">
      <c r="A248" s="28" t="s">
        <v>14</v>
      </c>
      <c r="B248" s="28" t="s">
        <v>8</v>
      </c>
      <c r="C248" s="7"/>
      <c r="D248" s="28" t="s">
        <v>8</v>
      </c>
      <c r="E248" s="28" t="s">
        <v>8</v>
      </c>
      <c r="F248" s="6"/>
      <c r="G248" s="28" t="s">
        <v>8</v>
      </c>
      <c r="H248" s="7"/>
    </row>
    <row r="249" spans="1:8" x14ac:dyDescent="0.2">
      <c r="A249" s="28" t="s">
        <v>340</v>
      </c>
      <c r="B249" s="28" t="s">
        <v>9</v>
      </c>
      <c r="C249" s="7"/>
      <c r="D249" s="28" t="s">
        <v>9</v>
      </c>
      <c r="E249" s="28" t="s">
        <v>9</v>
      </c>
      <c r="F249" s="6"/>
      <c r="G249" s="28" t="s">
        <v>9</v>
      </c>
      <c r="H249" s="7"/>
    </row>
    <row r="250" spans="1:8" x14ac:dyDescent="0.2">
      <c r="A250" s="28" t="s">
        <v>15</v>
      </c>
      <c r="B250" s="28" t="s">
        <v>50</v>
      </c>
      <c r="C250" s="7"/>
      <c r="D250" s="28" t="s">
        <v>50</v>
      </c>
      <c r="E250" s="28" t="s">
        <v>50</v>
      </c>
      <c r="F250" s="6"/>
      <c r="G250" s="28" t="s">
        <v>50</v>
      </c>
      <c r="H250" s="7"/>
    </row>
    <row r="251" spans="1:8" x14ac:dyDescent="0.2">
      <c r="A251" s="28" t="s">
        <v>71</v>
      </c>
      <c r="B251" s="28" t="s">
        <v>60</v>
      </c>
      <c r="C251" s="7"/>
      <c r="D251" s="28" t="s">
        <v>60</v>
      </c>
      <c r="E251" s="28" t="s">
        <v>60</v>
      </c>
      <c r="F251" s="6"/>
      <c r="G251" s="28" t="s">
        <v>60</v>
      </c>
      <c r="H251" s="7"/>
    </row>
    <row r="252" spans="1:8" x14ac:dyDescent="0.2">
      <c r="A252" s="29" t="s">
        <v>24</v>
      </c>
      <c r="B252" s="28" t="s">
        <v>26</v>
      </c>
      <c r="C252" s="7"/>
      <c r="D252" s="28" t="s">
        <v>26</v>
      </c>
      <c r="E252" s="28" t="s">
        <v>26</v>
      </c>
      <c r="F252" s="6"/>
      <c r="G252" s="28" t="s">
        <v>26</v>
      </c>
      <c r="H252" s="7"/>
    </row>
    <row r="253" spans="1:8" x14ac:dyDescent="0.2">
      <c r="A253" s="29" t="s">
        <v>25</v>
      </c>
      <c r="B253" s="28" t="s">
        <v>10</v>
      </c>
      <c r="C253" s="7"/>
      <c r="D253" s="28" t="s">
        <v>10</v>
      </c>
      <c r="E253" s="28" t="s">
        <v>10</v>
      </c>
      <c r="F253" s="6"/>
      <c r="G253" s="28" t="s">
        <v>10</v>
      </c>
      <c r="H253" s="7"/>
    </row>
    <row r="254" spans="1:8" x14ac:dyDescent="0.2">
      <c r="A254" s="29" t="s">
        <v>378</v>
      </c>
      <c r="B254" s="28" t="s">
        <v>51</v>
      </c>
      <c r="C254" s="7"/>
      <c r="D254" s="28" t="s">
        <v>51</v>
      </c>
      <c r="E254" s="28" t="s">
        <v>51</v>
      </c>
      <c r="F254" s="6"/>
      <c r="G254" s="28" t="s">
        <v>51</v>
      </c>
      <c r="H254" s="7"/>
    </row>
    <row r="255" spans="1:8" x14ac:dyDescent="0.2">
      <c r="A255" s="29" t="s">
        <v>50</v>
      </c>
      <c r="B255" s="28" t="s">
        <v>11</v>
      </c>
      <c r="C255" s="7"/>
      <c r="D255" s="28" t="s">
        <v>11</v>
      </c>
      <c r="E255" s="28" t="s">
        <v>11</v>
      </c>
      <c r="F255" s="6"/>
      <c r="G255" s="28" t="s">
        <v>11</v>
      </c>
      <c r="H255" s="7"/>
    </row>
    <row r="256" spans="1:8" x14ac:dyDescent="0.2">
      <c r="A256" s="29" t="s">
        <v>26</v>
      </c>
      <c r="B256" s="28" t="s">
        <v>70</v>
      </c>
      <c r="C256" s="7"/>
      <c r="D256" s="28" t="s">
        <v>70</v>
      </c>
      <c r="E256" s="28" t="s">
        <v>70</v>
      </c>
      <c r="F256" s="6"/>
      <c r="G256" s="28" t="s">
        <v>70</v>
      </c>
      <c r="H256" s="7"/>
    </row>
    <row r="257" spans="1:8" x14ac:dyDescent="0.2">
      <c r="A257" s="29" t="s">
        <v>51</v>
      </c>
      <c r="B257" s="28" t="s">
        <v>236</v>
      </c>
      <c r="C257" s="7"/>
      <c r="D257" s="28" t="s">
        <v>236</v>
      </c>
      <c r="E257" s="28" t="s">
        <v>236</v>
      </c>
      <c r="F257" s="6"/>
      <c r="G257" s="28" t="s">
        <v>236</v>
      </c>
      <c r="H257" s="7"/>
    </row>
    <row r="258" spans="1:8" x14ac:dyDescent="0.2">
      <c r="A258" s="29" t="s">
        <v>384</v>
      </c>
      <c r="B258" s="28" t="s">
        <v>384</v>
      </c>
      <c r="C258" s="7"/>
      <c r="D258" s="28" t="s">
        <v>384</v>
      </c>
      <c r="E258" s="28" t="s">
        <v>384</v>
      </c>
      <c r="F258" s="6"/>
      <c r="G258" s="28" t="s">
        <v>384</v>
      </c>
      <c r="H258" s="7"/>
    </row>
    <row r="259" spans="1:8" x14ac:dyDescent="0.2">
      <c r="A259" s="29" t="s">
        <v>27</v>
      </c>
      <c r="B259" s="28" t="s">
        <v>27</v>
      </c>
      <c r="C259" s="7"/>
      <c r="D259" s="28" t="s">
        <v>27</v>
      </c>
      <c r="E259" s="28" t="s">
        <v>27</v>
      </c>
      <c r="F259" s="6"/>
      <c r="G259" s="28" t="s">
        <v>27</v>
      </c>
      <c r="H259" s="7"/>
    </row>
    <row r="260" spans="1:8" x14ac:dyDescent="0.2">
      <c r="A260" s="29" t="s">
        <v>28</v>
      </c>
      <c r="B260" s="28" t="s">
        <v>52</v>
      </c>
      <c r="C260" s="7"/>
      <c r="D260" s="28" t="s">
        <v>52</v>
      </c>
      <c r="E260" s="28" t="s">
        <v>52</v>
      </c>
      <c r="F260" s="6"/>
      <c r="G260" s="28" t="s">
        <v>52</v>
      </c>
      <c r="H260" s="7"/>
    </row>
    <row r="261" spans="1:8" x14ac:dyDescent="0.2">
      <c r="A261" s="29" t="s">
        <v>53</v>
      </c>
      <c r="B261" s="28" t="s">
        <v>12</v>
      </c>
      <c r="C261" s="7"/>
      <c r="D261" s="28" t="s">
        <v>12</v>
      </c>
      <c r="E261" s="28" t="s">
        <v>12</v>
      </c>
      <c r="F261" s="6"/>
      <c r="G261" s="28" t="s">
        <v>12</v>
      </c>
      <c r="H261" s="7"/>
    </row>
    <row r="262" spans="1:8" x14ac:dyDescent="0.2">
      <c r="A262" s="29" t="s">
        <v>397</v>
      </c>
      <c r="B262" s="28" t="s">
        <v>28</v>
      </c>
      <c r="C262" s="7"/>
      <c r="D262" s="28" t="s">
        <v>28</v>
      </c>
      <c r="E262" s="28" t="s">
        <v>28</v>
      </c>
      <c r="F262" s="6"/>
      <c r="G262" s="28" t="s">
        <v>28</v>
      </c>
      <c r="H262" s="7"/>
    </row>
    <row r="263" spans="1:8" x14ac:dyDescent="0.2">
      <c r="A263" s="29" t="s">
        <v>344</v>
      </c>
      <c r="B263" s="28" t="s">
        <v>13</v>
      </c>
      <c r="C263" s="7"/>
      <c r="D263" s="28" t="s">
        <v>13</v>
      </c>
      <c r="E263" s="28" t="s">
        <v>13</v>
      </c>
      <c r="F263" s="6"/>
      <c r="G263" s="28" t="s">
        <v>13</v>
      </c>
      <c r="H263" s="7"/>
    </row>
    <row r="264" spans="1:8" x14ac:dyDescent="0.2">
      <c r="A264" s="29" t="s">
        <v>379</v>
      </c>
      <c r="B264" s="28" t="s">
        <v>53</v>
      </c>
      <c r="C264" s="7"/>
      <c r="D264" s="28" t="s">
        <v>53</v>
      </c>
      <c r="E264" s="28" t="s">
        <v>53</v>
      </c>
      <c r="F264" s="6"/>
      <c r="G264" s="28" t="s">
        <v>53</v>
      </c>
      <c r="H264" s="7"/>
    </row>
    <row r="265" spans="1:8" x14ac:dyDescent="0.2">
      <c r="A265" s="30" t="s">
        <v>58</v>
      </c>
      <c r="B265" s="28" t="s">
        <v>397</v>
      </c>
      <c r="C265" s="7"/>
      <c r="D265" s="28" t="s">
        <v>397</v>
      </c>
      <c r="E265" s="28" t="s">
        <v>397</v>
      </c>
      <c r="F265" s="6"/>
      <c r="G265" s="28" t="s">
        <v>397</v>
      </c>
      <c r="H265" s="7"/>
    </row>
    <row r="266" spans="1:8" x14ac:dyDescent="0.2">
      <c r="A266" s="30" t="s">
        <v>59</v>
      </c>
      <c r="B266" s="28" t="s">
        <v>259</v>
      </c>
      <c r="C266" s="7"/>
      <c r="D266" s="28" t="s">
        <v>259</v>
      </c>
      <c r="E266" s="28" t="s">
        <v>259</v>
      </c>
      <c r="F266" s="6"/>
      <c r="G266" s="28" t="s">
        <v>259</v>
      </c>
      <c r="H266" s="7"/>
    </row>
    <row r="267" spans="1:8" x14ac:dyDescent="0.2">
      <c r="A267" s="30" t="s">
        <v>60</v>
      </c>
      <c r="B267" s="28" t="s">
        <v>61</v>
      </c>
      <c r="C267" s="7"/>
      <c r="D267" s="28" t="s">
        <v>61</v>
      </c>
      <c r="E267" s="28" t="s">
        <v>61</v>
      </c>
      <c r="F267" s="6"/>
      <c r="G267" s="28" t="s">
        <v>61</v>
      </c>
      <c r="H267" s="7"/>
    </row>
    <row r="268" spans="1:8" x14ac:dyDescent="0.2">
      <c r="A268" s="30" t="s">
        <v>61</v>
      </c>
      <c r="B268" s="28" t="s">
        <v>14</v>
      </c>
      <c r="C268" s="7"/>
      <c r="D268" s="28" t="s">
        <v>14</v>
      </c>
      <c r="E268" s="28" t="s">
        <v>14</v>
      </c>
      <c r="F268" s="6"/>
      <c r="G268" s="28" t="s">
        <v>14</v>
      </c>
      <c r="H268" s="7"/>
    </row>
    <row r="269" spans="1:8" x14ac:dyDescent="0.2">
      <c r="B269" s="28" t="s">
        <v>340</v>
      </c>
      <c r="C269" s="7"/>
      <c r="D269" s="28" t="s">
        <v>340</v>
      </c>
      <c r="E269" s="28" t="s">
        <v>340</v>
      </c>
      <c r="F269" s="6"/>
      <c r="G269" s="28" t="s">
        <v>340</v>
      </c>
      <c r="H269" s="7"/>
    </row>
    <row r="270" spans="1:8" x14ac:dyDescent="0.2">
      <c r="B270" s="28" t="s">
        <v>344</v>
      </c>
      <c r="C270" s="7"/>
      <c r="D270" s="28" t="s">
        <v>344</v>
      </c>
      <c r="E270" s="28" t="s">
        <v>344</v>
      </c>
      <c r="F270" s="6"/>
      <c r="G270" s="28" t="s">
        <v>344</v>
      </c>
      <c r="H270" s="7"/>
    </row>
    <row r="271" spans="1:8" x14ac:dyDescent="0.2">
      <c r="B271" s="28" t="s">
        <v>15</v>
      </c>
      <c r="C271" s="7"/>
      <c r="D271" s="28" t="s">
        <v>15</v>
      </c>
      <c r="E271" s="28" t="s">
        <v>15</v>
      </c>
      <c r="F271" s="6"/>
      <c r="G271" s="28" t="s">
        <v>15</v>
      </c>
      <c r="H271" s="7"/>
    </row>
    <row r="272" spans="1:8" x14ac:dyDescent="0.2">
      <c r="B272" s="28" t="s">
        <v>71</v>
      </c>
      <c r="C272" s="7"/>
      <c r="D272" s="28" t="s">
        <v>71</v>
      </c>
      <c r="E272" s="28" t="s">
        <v>71</v>
      </c>
      <c r="F272" s="6"/>
      <c r="G272" s="28" t="s">
        <v>71</v>
      </c>
      <c r="H272" s="7"/>
    </row>
    <row r="273" spans="1:8" x14ac:dyDescent="0.2">
      <c r="B273" s="28" t="s">
        <v>379</v>
      </c>
      <c r="C273" s="7"/>
      <c r="D273" s="28" t="s">
        <v>379</v>
      </c>
      <c r="E273" s="28" t="s">
        <v>379</v>
      </c>
      <c r="F273" s="6"/>
      <c r="G273" s="28" t="s">
        <v>379</v>
      </c>
      <c r="H273" s="7"/>
    </row>
    <row r="274" spans="1:8" x14ac:dyDescent="0.2">
      <c r="B274" s="28" t="s">
        <v>291</v>
      </c>
      <c r="C274" s="7"/>
      <c r="D274" s="28" t="s">
        <v>291</v>
      </c>
      <c r="E274" s="28" t="s">
        <v>291</v>
      </c>
      <c r="F274" s="6"/>
      <c r="G274" s="28" t="s">
        <v>291</v>
      </c>
      <c r="H274" s="7"/>
    </row>
    <row r="275" spans="1:8" x14ac:dyDescent="0.2">
      <c r="B275" s="28" t="s">
        <v>293</v>
      </c>
      <c r="C275" s="7"/>
      <c r="D275" s="28" t="s">
        <v>293</v>
      </c>
      <c r="E275" s="28" t="s">
        <v>293</v>
      </c>
      <c r="F275" s="6"/>
      <c r="G275" s="28" t="s">
        <v>293</v>
      </c>
      <c r="H275" s="7"/>
    </row>
    <row r="276" spans="1:8" x14ac:dyDescent="0.2">
      <c r="C276" s="7"/>
      <c r="D276" s="6"/>
      <c r="E276" s="6"/>
      <c r="F276" s="6"/>
      <c r="G276" s="6"/>
      <c r="H276" s="7"/>
    </row>
    <row r="277" spans="1:8" x14ac:dyDescent="0.2">
      <c r="A277" s="31" t="s">
        <v>29</v>
      </c>
      <c r="B277" s="31" t="s">
        <v>29</v>
      </c>
      <c r="C277" s="7"/>
      <c r="D277" s="31" t="s">
        <v>29</v>
      </c>
      <c r="E277" s="31" t="s">
        <v>29</v>
      </c>
      <c r="F277" s="6"/>
      <c r="G277" s="31" t="s">
        <v>29</v>
      </c>
      <c r="H277" s="7"/>
    </row>
    <row r="278" spans="1:8" x14ac:dyDescent="0.2">
      <c r="A278" s="31" t="s">
        <v>30</v>
      </c>
      <c r="B278" s="31" t="s">
        <v>30</v>
      </c>
      <c r="C278" s="7"/>
      <c r="D278" s="31" t="s">
        <v>30</v>
      </c>
      <c r="E278" s="31" t="s">
        <v>30</v>
      </c>
      <c r="F278" s="6"/>
      <c r="G278" s="31" t="s">
        <v>30</v>
      </c>
      <c r="H278" s="7"/>
    </row>
    <row r="279" spans="1:8" x14ac:dyDescent="0.2">
      <c r="A279" s="31" t="s">
        <v>31</v>
      </c>
      <c r="B279" s="31" t="s">
        <v>31</v>
      </c>
      <c r="C279" s="7"/>
      <c r="D279" s="31" t="s">
        <v>31</v>
      </c>
      <c r="E279" s="31" t="s">
        <v>31</v>
      </c>
      <c r="F279" s="6"/>
      <c r="G279" s="31" t="s">
        <v>31</v>
      </c>
      <c r="H279" s="7"/>
    </row>
    <row r="280" spans="1:8" x14ac:dyDescent="0.2">
      <c r="A280" s="31" t="s">
        <v>32</v>
      </c>
      <c r="B280" s="31" t="s">
        <v>66</v>
      </c>
      <c r="C280" s="7"/>
      <c r="D280" s="31" t="s">
        <v>66</v>
      </c>
      <c r="E280" s="31" t="s">
        <v>153</v>
      </c>
      <c r="F280" s="6"/>
      <c r="G280" s="31" t="s">
        <v>153</v>
      </c>
      <c r="H280" s="7"/>
    </row>
    <row r="281" spans="1:8" x14ac:dyDescent="0.2">
      <c r="A281" s="31" t="s">
        <v>33</v>
      </c>
      <c r="B281" s="31" t="s">
        <v>154</v>
      </c>
      <c r="C281" s="7"/>
      <c r="D281" s="31" t="s">
        <v>154</v>
      </c>
      <c r="E281" s="31" t="s">
        <v>66</v>
      </c>
      <c r="F281" s="6"/>
      <c r="G281" s="31" t="s">
        <v>66</v>
      </c>
      <c r="H281" s="7"/>
    </row>
    <row r="282" spans="1:8" x14ac:dyDescent="0.2">
      <c r="A282" s="31" t="s">
        <v>185</v>
      </c>
      <c r="B282" s="31" t="s">
        <v>32</v>
      </c>
      <c r="C282" s="7"/>
      <c r="D282" s="31" t="s">
        <v>32</v>
      </c>
      <c r="E282" s="31" t="s">
        <v>154</v>
      </c>
      <c r="F282" s="6"/>
      <c r="G282" s="31" t="s">
        <v>154</v>
      </c>
      <c r="H282" s="7"/>
    </row>
    <row r="283" spans="1:8" x14ac:dyDescent="0.2">
      <c r="A283" s="31" t="s">
        <v>35</v>
      </c>
      <c r="B283" s="31" t="s">
        <v>33</v>
      </c>
      <c r="C283" s="7"/>
      <c r="D283" s="31" t="s">
        <v>33</v>
      </c>
      <c r="E283" s="31" t="s">
        <v>32</v>
      </c>
      <c r="F283" s="6"/>
      <c r="G283" s="31" t="s">
        <v>32</v>
      </c>
      <c r="H283" s="7"/>
    </row>
    <row r="284" spans="1:8" x14ac:dyDescent="0.2">
      <c r="A284" s="32" t="s">
        <v>66</v>
      </c>
      <c r="B284" s="31" t="s">
        <v>185</v>
      </c>
      <c r="C284" s="7"/>
      <c r="D284" s="31" t="s">
        <v>185</v>
      </c>
      <c r="E284" s="31" t="s">
        <v>33</v>
      </c>
      <c r="F284" s="6"/>
      <c r="G284" s="31" t="s">
        <v>33</v>
      </c>
      <c r="H284" s="7"/>
    </row>
    <row r="285" spans="1:8" x14ac:dyDescent="0.2">
      <c r="A285" s="32" t="s">
        <v>67</v>
      </c>
      <c r="B285" s="31" t="s">
        <v>205</v>
      </c>
      <c r="C285" s="7"/>
      <c r="D285" s="31" t="s">
        <v>205</v>
      </c>
      <c r="E285" s="31" t="s">
        <v>181</v>
      </c>
      <c r="F285" s="6"/>
      <c r="G285" s="31" t="s">
        <v>181</v>
      </c>
      <c r="H285" s="7"/>
    </row>
    <row r="286" spans="1:8" x14ac:dyDescent="0.2">
      <c r="A286" s="32" t="s">
        <v>68</v>
      </c>
      <c r="B286" s="31" t="s">
        <v>67</v>
      </c>
      <c r="C286" s="7"/>
      <c r="D286" s="31" t="s">
        <v>67</v>
      </c>
      <c r="E286" s="31" t="s">
        <v>185</v>
      </c>
      <c r="F286" s="6"/>
      <c r="G286" s="31" t="s">
        <v>185</v>
      </c>
      <c r="H286" s="7"/>
    </row>
    <row r="287" spans="1:8" x14ac:dyDescent="0.2">
      <c r="A287" s="32" t="s">
        <v>69</v>
      </c>
      <c r="B287" s="31" t="s">
        <v>301</v>
      </c>
      <c r="C287" s="7"/>
      <c r="D287" s="31" t="s">
        <v>301</v>
      </c>
      <c r="E287" s="31" t="s">
        <v>200</v>
      </c>
      <c r="F287" s="6"/>
      <c r="G287" s="31" t="s">
        <v>200</v>
      </c>
      <c r="H287" s="7"/>
    </row>
    <row r="288" spans="1:8" x14ac:dyDescent="0.2">
      <c r="B288" s="31" t="s">
        <v>68</v>
      </c>
      <c r="C288" s="7"/>
      <c r="D288" s="31" t="s">
        <v>68</v>
      </c>
      <c r="E288" s="31" t="s">
        <v>202</v>
      </c>
      <c r="F288" s="6"/>
      <c r="G288" s="31" t="s">
        <v>202</v>
      </c>
      <c r="H288" s="7"/>
    </row>
    <row r="289" spans="1:8" x14ac:dyDescent="0.2">
      <c r="A289" s="6"/>
      <c r="B289" s="31" t="s">
        <v>240</v>
      </c>
      <c r="C289" s="7"/>
      <c r="D289" s="31" t="s">
        <v>240</v>
      </c>
      <c r="E289" s="31" t="s">
        <v>205</v>
      </c>
      <c r="F289" s="6"/>
      <c r="G289" s="31" t="s">
        <v>205</v>
      </c>
      <c r="H289" s="7"/>
    </row>
    <row r="290" spans="1:8" x14ac:dyDescent="0.2">
      <c r="B290" s="31" t="s">
        <v>34</v>
      </c>
      <c r="C290" s="7"/>
      <c r="D290" s="31" t="s">
        <v>34</v>
      </c>
      <c r="E290" s="31" t="s">
        <v>67</v>
      </c>
      <c r="F290" s="6"/>
      <c r="G290" s="31" t="s">
        <v>67</v>
      </c>
      <c r="H290" s="7"/>
    </row>
    <row r="291" spans="1:8" x14ac:dyDescent="0.2">
      <c r="B291" s="31" t="s">
        <v>69</v>
      </c>
      <c r="C291" s="7"/>
      <c r="D291" s="31" t="s">
        <v>69</v>
      </c>
      <c r="E291" s="31" t="s">
        <v>212</v>
      </c>
      <c r="F291" s="6"/>
      <c r="G291" s="31" t="s">
        <v>212</v>
      </c>
      <c r="H291" s="7"/>
    </row>
    <row r="292" spans="1:8" x14ac:dyDescent="0.2">
      <c r="B292" s="31" t="s">
        <v>35</v>
      </c>
      <c r="C292" s="7"/>
      <c r="D292" s="31" t="s">
        <v>35</v>
      </c>
      <c r="E292" s="31" t="s">
        <v>301</v>
      </c>
      <c r="F292" s="6"/>
      <c r="G292" s="31" t="s">
        <v>301</v>
      </c>
      <c r="H292" s="7"/>
    </row>
    <row r="293" spans="1:8" x14ac:dyDescent="0.2">
      <c r="B293" s="31" t="s">
        <v>377</v>
      </c>
      <c r="C293" s="7"/>
      <c r="D293" s="31" t="s">
        <v>377</v>
      </c>
      <c r="E293" s="31" t="s">
        <v>68</v>
      </c>
      <c r="F293" s="6"/>
      <c r="G293" s="31" t="s">
        <v>68</v>
      </c>
      <c r="H293" s="7"/>
    </row>
    <row r="294" spans="1:8" x14ac:dyDescent="0.2">
      <c r="C294" s="7"/>
      <c r="E294" s="31" t="s">
        <v>240</v>
      </c>
      <c r="F294" s="6"/>
      <c r="G294" s="31" t="s">
        <v>240</v>
      </c>
      <c r="H294" s="7"/>
    </row>
    <row r="295" spans="1:8" x14ac:dyDescent="0.2">
      <c r="C295" s="7"/>
      <c r="E295" s="31" t="s">
        <v>34</v>
      </c>
      <c r="F295" s="6"/>
      <c r="G295" s="31" t="s">
        <v>34</v>
      </c>
      <c r="H295" s="7"/>
    </row>
    <row r="296" spans="1:8" x14ac:dyDescent="0.2">
      <c r="C296" s="7"/>
      <c r="E296" s="31" t="s">
        <v>69</v>
      </c>
      <c r="F296" s="6"/>
      <c r="G296" s="31" t="s">
        <v>69</v>
      </c>
      <c r="H296" s="7"/>
    </row>
    <row r="297" spans="1:8" x14ac:dyDescent="0.2">
      <c r="C297" s="7"/>
      <c r="E297" s="31" t="s">
        <v>35</v>
      </c>
      <c r="F297" s="6"/>
      <c r="G297" s="31" t="s">
        <v>35</v>
      </c>
      <c r="H297" s="7"/>
    </row>
    <row r="298" spans="1:8" s="5" customFormat="1" x14ac:dyDescent="0.2">
      <c r="C298" s="6"/>
      <c r="D298" s="4"/>
      <c r="E298" s="31" t="s">
        <v>377</v>
      </c>
      <c r="F298" s="6"/>
      <c r="G298" s="31" t="s">
        <v>377</v>
      </c>
      <c r="H298" s="7"/>
    </row>
    <row r="299" spans="1:8" x14ac:dyDescent="0.2">
      <c r="C299" s="7"/>
      <c r="F299" s="6"/>
      <c r="G299" s="6"/>
      <c r="H299" s="7"/>
    </row>
    <row r="300" spans="1:8" x14ac:dyDescent="0.2">
      <c r="A300" s="33" t="s">
        <v>47</v>
      </c>
      <c r="B300" s="33" t="s">
        <v>47</v>
      </c>
      <c r="C300" s="7"/>
      <c r="D300" s="33" t="s">
        <v>47</v>
      </c>
      <c r="E300" s="33" t="s">
        <v>91</v>
      </c>
      <c r="F300" s="6"/>
      <c r="G300" s="33" t="s">
        <v>91</v>
      </c>
      <c r="H300" s="7"/>
    </row>
    <row r="301" spans="1:8" x14ac:dyDescent="0.2">
      <c r="A301" s="33" t="s">
        <v>48</v>
      </c>
      <c r="B301" s="33" t="s">
        <v>138</v>
      </c>
      <c r="C301" s="7"/>
      <c r="D301" s="33" t="s">
        <v>138</v>
      </c>
      <c r="E301" s="33" t="s">
        <v>113</v>
      </c>
      <c r="F301" s="6"/>
      <c r="G301" s="33" t="s">
        <v>113</v>
      </c>
      <c r="H301" s="7"/>
    </row>
    <row r="302" spans="1:8" x14ac:dyDescent="0.2">
      <c r="A302" s="33" t="s">
        <v>342</v>
      </c>
      <c r="B302" s="33" t="s">
        <v>48</v>
      </c>
      <c r="C302" s="7"/>
      <c r="D302" s="33" t="s">
        <v>48</v>
      </c>
      <c r="E302" s="33" t="s">
        <v>47</v>
      </c>
      <c r="F302" s="6"/>
      <c r="G302" s="33" t="s">
        <v>47</v>
      </c>
      <c r="H302" s="7"/>
    </row>
    <row r="303" spans="1:8" x14ac:dyDescent="0.2">
      <c r="A303" s="34" t="s">
        <v>79</v>
      </c>
      <c r="B303" s="33" t="s">
        <v>79</v>
      </c>
      <c r="C303" s="7"/>
      <c r="D303" s="33" t="s">
        <v>79</v>
      </c>
      <c r="E303" s="33" t="s">
        <v>115</v>
      </c>
      <c r="F303" s="6"/>
      <c r="G303" s="33" t="s">
        <v>115</v>
      </c>
      <c r="H303" s="7"/>
    </row>
    <row r="304" spans="1:8" x14ac:dyDescent="0.2">
      <c r="A304" s="34" t="s">
        <v>239</v>
      </c>
      <c r="B304" s="33" t="s">
        <v>54</v>
      </c>
      <c r="C304" s="7"/>
      <c r="D304" s="33" t="s">
        <v>54</v>
      </c>
      <c r="E304" s="33" t="s">
        <v>138</v>
      </c>
      <c r="F304" s="6"/>
      <c r="G304" s="33" t="s">
        <v>138</v>
      </c>
      <c r="H304" s="7"/>
    </row>
    <row r="305" spans="1:8" x14ac:dyDescent="0.2">
      <c r="A305" s="34" t="s">
        <v>343</v>
      </c>
      <c r="B305" s="33" t="s">
        <v>55</v>
      </c>
      <c r="C305" s="7"/>
      <c r="D305" s="33" t="s">
        <v>55</v>
      </c>
      <c r="E305" s="33" t="s">
        <v>48</v>
      </c>
      <c r="F305" s="6"/>
      <c r="G305" s="33" t="s">
        <v>48</v>
      </c>
      <c r="H305" s="7"/>
    </row>
    <row r="306" spans="1:8" x14ac:dyDescent="0.2">
      <c r="A306" s="34" t="s">
        <v>338</v>
      </c>
      <c r="B306" s="33" t="s">
        <v>56</v>
      </c>
      <c r="C306" s="7"/>
      <c r="D306" s="33" t="s">
        <v>56</v>
      </c>
      <c r="E306" s="33" t="s">
        <v>79</v>
      </c>
      <c r="F306" s="6"/>
      <c r="G306" s="33" t="s">
        <v>79</v>
      </c>
      <c r="H306" s="7"/>
    </row>
    <row r="307" spans="1:8" x14ac:dyDescent="0.2">
      <c r="A307" s="35" t="s">
        <v>54</v>
      </c>
      <c r="B307" s="33" t="s">
        <v>239</v>
      </c>
      <c r="C307" s="7"/>
      <c r="D307" s="33" t="s">
        <v>239</v>
      </c>
      <c r="E307" s="33" t="s">
        <v>54</v>
      </c>
      <c r="F307" s="6"/>
      <c r="G307" s="33" t="s">
        <v>54</v>
      </c>
      <c r="H307" s="7"/>
    </row>
    <row r="308" spans="1:8" x14ac:dyDescent="0.2">
      <c r="A308" s="35" t="s">
        <v>55</v>
      </c>
      <c r="B308" s="33" t="s">
        <v>343</v>
      </c>
      <c r="C308" s="7"/>
      <c r="D308" s="33" t="s">
        <v>343</v>
      </c>
      <c r="E308" s="33" t="s">
        <v>178</v>
      </c>
      <c r="F308" s="6"/>
      <c r="G308" s="33" t="s">
        <v>178</v>
      </c>
      <c r="H308" s="7"/>
    </row>
    <row r="309" spans="1:8" x14ac:dyDescent="0.2">
      <c r="A309" s="35" t="s">
        <v>56</v>
      </c>
      <c r="B309" s="33" t="s">
        <v>254</v>
      </c>
      <c r="C309" s="7"/>
      <c r="D309" s="33" t="s">
        <v>254</v>
      </c>
      <c r="E309" s="33" t="s">
        <v>55</v>
      </c>
      <c r="F309" s="6"/>
      <c r="G309" s="33" t="s">
        <v>55</v>
      </c>
      <c r="H309" s="7"/>
    </row>
    <row r="310" spans="1:8" x14ac:dyDescent="0.2">
      <c r="B310" s="33" t="s">
        <v>338</v>
      </c>
      <c r="C310" s="7"/>
      <c r="D310" s="33" t="s">
        <v>338</v>
      </c>
      <c r="E310" s="33" t="s">
        <v>56</v>
      </c>
      <c r="F310" s="6"/>
      <c r="G310" s="33" t="s">
        <v>56</v>
      </c>
      <c r="H310" s="7"/>
    </row>
    <row r="311" spans="1:8" x14ac:dyDescent="0.2">
      <c r="B311" s="33" t="s">
        <v>342</v>
      </c>
      <c r="C311" s="7"/>
      <c r="D311" s="33" t="s">
        <v>342</v>
      </c>
      <c r="E311" s="33" t="s">
        <v>239</v>
      </c>
      <c r="F311" s="6"/>
      <c r="G311" s="33" t="s">
        <v>239</v>
      </c>
      <c r="H311" s="7"/>
    </row>
    <row r="312" spans="1:8" x14ac:dyDescent="0.2">
      <c r="B312" s="33" t="s">
        <v>302</v>
      </c>
      <c r="C312" s="7"/>
      <c r="D312" s="33" t="s">
        <v>302</v>
      </c>
      <c r="E312" s="33" t="s">
        <v>243</v>
      </c>
      <c r="F312" s="6"/>
      <c r="G312" s="33" t="s">
        <v>243</v>
      </c>
      <c r="H312" s="7"/>
    </row>
    <row r="313" spans="1:8" x14ac:dyDescent="0.2">
      <c r="C313" s="7"/>
      <c r="E313" s="33" t="s">
        <v>250</v>
      </c>
      <c r="F313" s="6"/>
      <c r="G313" s="33" t="s">
        <v>250</v>
      </c>
      <c r="H313" s="7"/>
    </row>
    <row r="314" spans="1:8" x14ac:dyDescent="0.2">
      <c r="A314" s="44" t="s">
        <v>115</v>
      </c>
      <c r="B314" s="44" t="s">
        <v>91</v>
      </c>
      <c r="C314" s="7"/>
      <c r="D314" s="44" t="s">
        <v>91</v>
      </c>
      <c r="E314" s="33" t="s">
        <v>343</v>
      </c>
      <c r="F314" s="6"/>
      <c r="G314" s="33" t="s">
        <v>343</v>
      </c>
      <c r="H314" s="7"/>
    </row>
    <row r="315" spans="1:8" x14ac:dyDescent="0.2">
      <c r="A315" s="44" t="s">
        <v>178</v>
      </c>
      <c r="B315" s="44" t="s">
        <v>115</v>
      </c>
      <c r="C315" s="7"/>
      <c r="D315" s="44" t="s">
        <v>115</v>
      </c>
      <c r="E315" s="33" t="s">
        <v>254</v>
      </c>
      <c r="F315" s="6"/>
      <c r="G315" s="33" t="s">
        <v>254</v>
      </c>
      <c r="H315" s="7"/>
    </row>
    <row r="316" spans="1:8" x14ac:dyDescent="0.2">
      <c r="A316" s="44" t="s">
        <v>243</v>
      </c>
      <c r="B316" s="44" t="s">
        <v>178</v>
      </c>
      <c r="C316" s="7"/>
      <c r="D316" s="44" t="s">
        <v>178</v>
      </c>
      <c r="E316" s="33" t="s">
        <v>264</v>
      </c>
      <c r="F316" s="6"/>
      <c r="G316" s="33" t="s">
        <v>264</v>
      </c>
      <c r="H316" s="7"/>
    </row>
    <row r="317" spans="1:8" x14ac:dyDescent="0.2">
      <c r="A317" s="44" t="s">
        <v>250</v>
      </c>
      <c r="B317" s="44" t="s">
        <v>243</v>
      </c>
      <c r="C317" s="7"/>
      <c r="D317" s="44" t="s">
        <v>243</v>
      </c>
      <c r="E317" s="33" t="s">
        <v>338</v>
      </c>
      <c r="F317" s="6"/>
      <c r="G317" s="33" t="s">
        <v>338</v>
      </c>
      <c r="H317" s="7"/>
    </row>
    <row r="318" spans="1:8" x14ac:dyDescent="0.2">
      <c r="B318" s="44" t="s">
        <v>250</v>
      </c>
      <c r="C318" s="7"/>
      <c r="D318" s="44" t="s">
        <v>250</v>
      </c>
      <c r="E318" s="33" t="s">
        <v>342</v>
      </c>
      <c r="F318" s="6"/>
      <c r="G318" s="33" t="s">
        <v>342</v>
      </c>
      <c r="H318" s="7"/>
    </row>
    <row r="319" spans="1:8" x14ac:dyDescent="0.2">
      <c r="B319" s="44" t="s">
        <v>264</v>
      </c>
      <c r="C319" s="7"/>
      <c r="D319" s="44" t="s">
        <v>264</v>
      </c>
      <c r="E319" s="33" t="s">
        <v>302</v>
      </c>
      <c r="F319" s="6"/>
      <c r="G319" s="33" t="s">
        <v>302</v>
      </c>
      <c r="H319" s="7"/>
    </row>
    <row r="320" spans="1:8" x14ac:dyDescent="0.2">
      <c r="C320" s="7"/>
      <c r="F320" s="6"/>
      <c r="G320" s="6"/>
      <c r="H320" s="7"/>
    </row>
    <row r="321" spans="1:8" x14ac:dyDescent="0.2">
      <c r="B321" s="36" t="s">
        <v>90</v>
      </c>
      <c r="C321" s="7"/>
      <c r="D321" s="36" t="s">
        <v>90</v>
      </c>
      <c r="E321" s="36" t="s">
        <v>90</v>
      </c>
      <c r="F321" s="6"/>
      <c r="G321" s="36" t="s">
        <v>90</v>
      </c>
      <c r="H321" s="7"/>
    </row>
    <row r="322" spans="1:8" x14ac:dyDescent="0.2">
      <c r="B322" s="36" t="s">
        <v>394</v>
      </c>
      <c r="C322" s="7"/>
      <c r="D322" s="36" t="s">
        <v>394</v>
      </c>
      <c r="E322" s="36" t="s">
        <v>394</v>
      </c>
      <c r="F322" s="6"/>
      <c r="G322" s="36" t="s">
        <v>394</v>
      </c>
      <c r="H322" s="7"/>
    </row>
    <row r="323" spans="1:8" x14ac:dyDescent="0.2">
      <c r="B323" s="36" t="s">
        <v>126</v>
      </c>
      <c r="C323" s="7"/>
      <c r="D323" s="36" t="s">
        <v>126</v>
      </c>
      <c r="E323" s="36" t="s">
        <v>126</v>
      </c>
      <c r="F323" s="6"/>
      <c r="G323" s="36" t="s">
        <v>126</v>
      </c>
      <c r="H323" s="7"/>
    </row>
    <row r="324" spans="1:8" x14ac:dyDescent="0.2">
      <c r="B324" s="36" t="s">
        <v>147</v>
      </c>
      <c r="C324" s="7"/>
      <c r="D324" s="36" t="s">
        <v>147</v>
      </c>
      <c r="E324" s="36" t="s">
        <v>147</v>
      </c>
      <c r="F324" s="6"/>
      <c r="G324" s="36" t="s">
        <v>147</v>
      </c>
      <c r="H324" s="7"/>
    </row>
    <row r="325" spans="1:8" s="5" customFormat="1" x14ac:dyDescent="0.2">
      <c r="A325" s="4"/>
      <c r="B325" s="36" t="s">
        <v>156</v>
      </c>
      <c r="C325" s="6"/>
      <c r="D325" s="36" t="s">
        <v>156</v>
      </c>
      <c r="E325" s="36" t="s">
        <v>156</v>
      </c>
      <c r="F325" s="6"/>
      <c r="G325" s="36" t="s">
        <v>156</v>
      </c>
      <c r="H325" s="7"/>
    </row>
    <row r="326" spans="1:8" x14ac:dyDescent="0.2">
      <c r="B326" s="36" t="s">
        <v>168</v>
      </c>
      <c r="C326" s="7"/>
      <c r="D326" s="36" t="s">
        <v>168</v>
      </c>
      <c r="E326" s="36" t="s">
        <v>168</v>
      </c>
      <c r="F326" s="6"/>
      <c r="G326" s="36" t="s">
        <v>168</v>
      </c>
      <c r="H326" s="7"/>
    </row>
    <row r="327" spans="1:8" x14ac:dyDescent="0.2">
      <c r="B327" s="36" t="s">
        <v>213</v>
      </c>
      <c r="C327" s="7"/>
      <c r="D327" s="36" t="s">
        <v>213</v>
      </c>
      <c r="E327" s="36" t="s">
        <v>169</v>
      </c>
      <c r="F327" s="6"/>
      <c r="G327" s="36" t="s">
        <v>169</v>
      </c>
      <c r="H327" s="7"/>
    </row>
    <row r="328" spans="1:8" x14ac:dyDescent="0.2">
      <c r="B328" s="36" t="s">
        <v>258</v>
      </c>
      <c r="C328" s="7"/>
      <c r="D328" s="36" t="s">
        <v>258</v>
      </c>
      <c r="E328" s="36" t="s">
        <v>173</v>
      </c>
      <c r="F328" s="6"/>
      <c r="G328" s="36" t="s">
        <v>173</v>
      </c>
      <c r="H328" s="7"/>
    </row>
    <row r="329" spans="1:8" x14ac:dyDescent="0.2">
      <c r="B329" s="36" t="s">
        <v>81</v>
      </c>
      <c r="C329" s="7"/>
      <c r="D329" s="36" t="s">
        <v>81</v>
      </c>
      <c r="E329" s="36" t="s">
        <v>213</v>
      </c>
      <c r="F329" s="6"/>
      <c r="G329" s="36" t="s">
        <v>213</v>
      </c>
      <c r="H329" s="7"/>
    </row>
    <row r="330" spans="1:8" x14ac:dyDescent="0.2">
      <c r="B330" s="36" t="s">
        <v>292</v>
      </c>
      <c r="C330" s="7"/>
      <c r="D330" s="36" t="s">
        <v>292</v>
      </c>
      <c r="E330" s="36" t="s">
        <v>241</v>
      </c>
      <c r="F330" s="6"/>
      <c r="G330" s="36" t="s">
        <v>241</v>
      </c>
      <c r="H330" s="7"/>
    </row>
    <row r="331" spans="1:8" s="5" customFormat="1" x14ac:dyDescent="0.2">
      <c r="C331" s="6"/>
      <c r="D331" s="4"/>
      <c r="E331" s="36" t="s">
        <v>258</v>
      </c>
      <c r="F331" s="6"/>
      <c r="G331" s="36" t="s">
        <v>258</v>
      </c>
      <c r="H331" s="7"/>
    </row>
    <row r="332" spans="1:8" x14ac:dyDescent="0.2">
      <c r="C332" s="7"/>
      <c r="E332" s="36" t="s">
        <v>81</v>
      </c>
      <c r="F332" s="6"/>
      <c r="G332" s="36" t="s">
        <v>81</v>
      </c>
      <c r="H332" s="7"/>
    </row>
    <row r="333" spans="1:8" x14ac:dyDescent="0.2">
      <c r="C333" s="7"/>
      <c r="E333" s="36" t="s">
        <v>280</v>
      </c>
      <c r="F333" s="6"/>
      <c r="G333" s="36" t="s">
        <v>280</v>
      </c>
      <c r="H333" s="7"/>
    </row>
    <row r="334" spans="1:8" x14ac:dyDescent="0.2">
      <c r="C334" s="7"/>
      <c r="D334" s="5"/>
      <c r="E334" s="36" t="s">
        <v>292</v>
      </c>
      <c r="F334" s="6"/>
      <c r="G334" s="36" t="s">
        <v>292</v>
      </c>
      <c r="H334" s="7"/>
    </row>
    <row r="335" spans="1:8" x14ac:dyDescent="0.2">
      <c r="C335" s="7"/>
      <c r="F335" s="6"/>
      <c r="G335" s="6"/>
      <c r="H335" s="7"/>
    </row>
    <row r="336" spans="1:8" x14ac:dyDescent="0.2">
      <c r="A336" s="37" t="s">
        <v>36</v>
      </c>
      <c r="B336" s="37" t="s">
        <v>36</v>
      </c>
      <c r="C336" s="7"/>
      <c r="D336" s="37" t="s">
        <v>36</v>
      </c>
      <c r="E336" s="37" t="s">
        <v>72</v>
      </c>
      <c r="F336" s="6"/>
      <c r="G336" s="37" t="s">
        <v>72</v>
      </c>
      <c r="H336" s="7"/>
    </row>
    <row r="337" spans="1:8" x14ac:dyDescent="0.2">
      <c r="A337" s="37" t="s">
        <v>37</v>
      </c>
      <c r="B337" s="37" t="s">
        <v>37</v>
      </c>
      <c r="C337" s="7"/>
      <c r="D337" s="37" t="s">
        <v>37</v>
      </c>
      <c r="E337" s="37" t="s">
        <v>36</v>
      </c>
      <c r="F337" s="6"/>
      <c r="G337" s="37" t="s">
        <v>36</v>
      </c>
      <c r="H337" s="7"/>
    </row>
    <row r="338" spans="1:8" s="5" customFormat="1" x14ac:dyDescent="0.2">
      <c r="A338" s="37" t="s">
        <v>38</v>
      </c>
      <c r="B338" s="37" t="s">
        <v>38</v>
      </c>
      <c r="C338" s="6"/>
      <c r="D338" s="37" t="s">
        <v>38</v>
      </c>
      <c r="E338" s="37" t="s">
        <v>37</v>
      </c>
      <c r="F338" s="6"/>
      <c r="G338" s="37" t="s">
        <v>37</v>
      </c>
      <c r="H338" s="7"/>
    </row>
    <row r="339" spans="1:8" x14ac:dyDescent="0.2">
      <c r="A339" s="37" t="s">
        <v>143</v>
      </c>
      <c r="B339" s="37" t="s">
        <v>143</v>
      </c>
      <c r="C339" s="7"/>
      <c r="D339" s="37" t="s">
        <v>143</v>
      </c>
      <c r="E339" s="37" t="s">
        <v>38</v>
      </c>
      <c r="F339" s="6"/>
      <c r="G339" s="37" t="s">
        <v>38</v>
      </c>
      <c r="H339" s="7"/>
    </row>
    <row r="340" spans="1:8" x14ac:dyDescent="0.2">
      <c r="A340" s="37" t="s">
        <v>39</v>
      </c>
      <c r="B340" s="37" t="s">
        <v>39</v>
      </c>
      <c r="C340" s="7"/>
      <c r="D340" s="37" t="s">
        <v>39</v>
      </c>
      <c r="E340" s="37" t="s">
        <v>143</v>
      </c>
      <c r="F340" s="6"/>
      <c r="G340" s="37" t="s">
        <v>143</v>
      </c>
      <c r="H340" s="7"/>
    </row>
    <row r="341" spans="1:8" x14ac:dyDescent="0.2">
      <c r="A341" s="37" t="s">
        <v>40</v>
      </c>
      <c r="B341" s="37" t="s">
        <v>40</v>
      </c>
      <c r="C341" s="7"/>
      <c r="D341" s="37" t="s">
        <v>40</v>
      </c>
      <c r="E341" s="37" t="s">
        <v>39</v>
      </c>
      <c r="F341" s="6"/>
      <c r="G341" s="37" t="s">
        <v>39</v>
      </c>
      <c r="H341" s="7"/>
    </row>
    <row r="342" spans="1:8" x14ac:dyDescent="0.2">
      <c r="A342" s="37" t="s">
        <v>345</v>
      </c>
      <c r="B342" s="37" t="s">
        <v>345</v>
      </c>
      <c r="C342" s="7"/>
      <c r="D342" s="37" t="s">
        <v>345</v>
      </c>
      <c r="E342" s="37" t="s">
        <v>40</v>
      </c>
      <c r="F342" s="6"/>
      <c r="G342" s="37" t="s">
        <v>40</v>
      </c>
      <c r="H342" s="7"/>
    </row>
    <row r="343" spans="1:8" x14ac:dyDescent="0.2">
      <c r="A343" s="37" t="s">
        <v>41</v>
      </c>
      <c r="B343" s="37" t="s">
        <v>41</v>
      </c>
      <c r="C343" s="7"/>
      <c r="D343" s="37" t="s">
        <v>41</v>
      </c>
      <c r="E343" s="37" t="s">
        <v>345</v>
      </c>
      <c r="F343" s="6"/>
      <c r="G343" s="37" t="s">
        <v>345</v>
      </c>
    </row>
    <row r="344" spans="1:8" x14ac:dyDescent="0.2">
      <c r="C344" s="7"/>
      <c r="E344" s="37" t="s">
        <v>41</v>
      </c>
      <c r="F344" s="6"/>
      <c r="G344" s="37" t="s">
        <v>41</v>
      </c>
    </row>
    <row r="345" spans="1:8" x14ac:dyDescent="0.2">
      <c r="C345" s="7"/>
      <c r="F345" s="6"/>
      <c r="G345" s="6"/>
    </row>
    <row r="346" spans="1:8" x14ac:dyDescent="0.2">
      <c r="A346" s="36" t="s">
        <v>16</v>
      </c>
      <c r="B346" s="36" t="s">
        <v>16</v>
      </c>
      <c r="C346" s="7"/>
      <c r="D346" s="36" t="s">
        <v>16</v>
      </c>
      <c r="E346" s="36" t="s">
        <v>16</v>
      </c>
      <c r="F346" s="6"/>
      <c r="G346" s="36" t="s">
        <v>16</v>
      </c>
    </row>
    <row r="347" spans="1:8" x14ac:dyDescent="0.2">
      <c r="A347" s="36" t="s">
        <v>17</v>
      </c>
      <c r="B347" s="36" t="s">
        <v>17</v>
      </c>
      <c r="C347" s="7"/>
      <c r="D347" s="36" t="s">
        <v>17</v>
      </c>
      <c r="E347" s="36" t="s">
        <v>17</v>
      </c>
      <c r="F347" s="6"/>
      <c r="G347" s="36" t="s">
        <v>17</v>
      </c>
    </row>
    <row r="348" spans="1:8" x14ac:dyDescent="0.2">
      <c r="A348" s="36" t="s">
        <v>18</v>
      </c>
      <c r="B348" s="36" t="s">
        <v>18</v>
      </c>
      <c r="D348" s="36" t="s">
        <v>18</v>
      </c>
      <c r="E348" s="36" t="s">
        <v>18</v>
      </c>
      <c r="F348" s="6"/>
      <c r="G348" s="36" t="s">
        <v>18</v>
      </c>
    </row>
    <row r="349" spans="1:8" x14ac:dyDescent="0.2">
      <c r="A349" s="36" t="s">
        <v>19</v>
      </c>
      <c r="B349" s="36" t="s">
        <v>19</v>
      </c>
      <c r="D349" s="36" t="s">
        <v>19</v>
      </c>
      <c r="E349" s="36" t="s">
        <v>103</v>
      </c>
      <c r="F349" s="6"/>
      <c r="G349" s="36" t="s">
        <v>103</v>
      </c>
    </row>
    <row r="350" spans="1:8" x14ac:dyDescent="0.2">
      <c r="A350" s="36" t="s">
        <v>21</v>
      </c>
      <c r="B350" s="36" t="s">
        <v>21</v>
      </c>
      <c r="D350" s="36" t="s">
        <v>21</v>
      </c>
      <c r="E350" s="36" t="s">
        <v>19</v>
      </c>
      <c r="F350" s="6"/>
      <c r="G350" s="36" t="s">
        <v>19</v>
      </c>
    </row>
    <row r="351" spans="1:8" x14ac:dyDescent="0.2">
      <c r="A351" s="36" t="s">
        <v>382</v>
      </c>
      <c r="B351" s="36" t="s">
        <v>382</v>
      </c>
      <c r="D351" s="36" t="s">
        <v>382</v>
      </c>
      <c r="E351" s="36" t="s">
        <v>20</v>
      </c>
      <c r="F351" s="6"/>
      <c r="G351" s="36" t="s">
        <v>20</v>
      </c>
    </row>
    <row r="352" spans="1:8" x14ac:dyDescent="0.2">
      <c r="A352" s="36" t="s">
        <v>251</v>
      </c>
      <c r="B352" s="36" t="s">
        <v>251</v>
      </c>
      <c r="D352" s="36" t="s">
        <v>251</v>
      </c>
      <c r="E352" s="36" t="s">
        <v>21</v>
      </c>
      <c r="F352" s="6"/>
      <c r="G352" s="36" t="s">
        <v>21</v>
      </c>
    </row>
    <row r="353" spans="1:7" x14ac:dyDescent="0.2">
      <c r="E353" s="36" t="s">
        <v>382</v>
      </c>
      <c r="F353" s="6"/>
      <c r="G353" s="36" t="s">
        <v>382</v>
      </c>
    </row>
    <row r="354" spans="1:7" x14ac:dyDescent="0.2">
      <c r="E354" s="36" t="s">
        <v>251</v>
      </c>
      <c r="F354" s="6"/>
      <c r="G354" s="36" t="s">
        <v>251</v>
      </c>
    </row>
    <row r="355" spans="1:7" x14ac:dyDescent="0.2">
      <c r="F355" s="6"/>
      <c r="G355" s="6"/>
    </row>
    <row r="356" spans="1:7" x14ac:dyDescent="0.2">
      <c r="A356" s="38" t="s">
        <v>62</v>
      </c>
      <c r="B356" s="38" t="s">
        <v>62</v>
      </c>
      <c r="D356" s="38" t="s">
        <v>62</v>
      </c>
      <c r="E356" s="38" t="s">
        <v>62</v>
      </c>
      <c r="G356" s="38" t="s">
        <v>62</v>
      </c>
    </row>
    <row r="357" spans="1:7" x14ac:dyDescent="0.2">
      <c r="A357" s="38" t="s">
        <v>63</v>
      </c>
      <c r="B357" s="38" t="s">
        <v>63</v>
      </c>
      <c r="D357" s="38" t="s">
        <v>63</v>
      </c>
      <c r="E357" s="38" t="s">
        <v>63</v>
      </c>
      <c r="G357" s="38" t="s">
        <v>63</v>
      </c>
    </row>
    <row r="358" spans="1:7" x14ac:dyDescent="0.2">
      <c r="A358" s="38" t="s">
        <v>64</v>
      </c>
      <c r="B358" s="38" t="s">
        <v>64</v>
      </c>
      <c r="D358" s="38" t="s">
        <v>64</v>
      </c>
      <c r="E358" s="38" t="s">
        <v>64</v>
      </c>
      <c r="G358" s="38" t="s">
        <v>64</v>
      </c>
    </row>
    <row r="359" spans="1:7" x14ac:dyDescent="0.2">
      <c r="A359" s="38" t="s">
        <v>65</v>
      </c>
      <c r="B359" s="38" t="s">
        <v>65</v>
      </c>
      <c r="D359" s="38" t="s">
        <v>65</v>
      </c>
      <c r="E359" s="38" t="s">
        <v>65</v>
      </c>
      <c r="G359" s="38" t="s">
        <v>65</v>
      </c>
    </row>
    <row r="360" spans="1:7" x14ac:dyDescent="0.2">
      <c r="A360" s="38" t="s">
        <v>221</v>
      </c>
      <c r="B360" s="38" t="s">
        <v>221</v>
      </c>
      <c r="D360" s="38" t="s">
        <v>221</v>
      </c>
      <c r="E360" s="38" t="s">
        <v>221</v>
      </c>
      <c r="G360" s="38" t="s">
        <v>221</v>
      </c>
    </row>
    <row r="362" spans="1:7" x14ac:dyDescent="0.2">
      <c r="A362" s="39" t="s">
        <v>76</v>
      </c>
      <c r="B362" s="39" t="s">
        <v>76</v>
      </c>
      <c r="D362" s="39" t="s">
        <v>76</v>
      </c>
      <c r="E362" s="39" t="s">
        <v>76</v>
      </c>
      <c r="G362" s="39" t="s">
        <v>76</v>
      </c>
    </row>
    <row r="363" spans="1:7" x14ac:dyDescent="0.2">
      <c r="A363" s="39" t="s">
        <v>217</v>
      </c>
      <c r="B363" s="39" t="s">
        <v>80</v>
      </c>
      <c r="D363" s="39" t="s">
        <v>80</v>
      </c>
      <c r="E363" s="39" t="s">
        <v>80</v>
      </c>
      <c r="G363" s="39" t="s">
        <v>80</v>
      </c>
    </row>
    <row r="364" spans="1:7" x14ac:dyDescent="0.2">
      <c r="A364" s="39" t="s">
        <v>275</v>
      </c>
      <c r="B364" s="39" t="s">
        <v>217</v>
      </c>
      <c r="D364" s="39" t="s">
        <v>217</v>
      </c>
      <c r="E364" s="39" t="s">
        <v>366</v>
      </c>
      <c r="G364" s="39" t="s">
        <v>366</v>
      </c>
    </row>
    <row r="365" spans="1:7" x14ac:dyDescent="0.2">
      <c r="A365" s="40" t="s">
        <v>80</v>
      </c>
      <c r="B365" s="39" t="s">
        <v>337</v>
      </c>
      <c r="D365" s="39" t="s">
        <v>337</v>
      </c>
      <c r="E365" s="39" t="s">
        <v>217</v>
      </c>
      <c r="G365" s="39" t="s">
        <v>217</v>
      </c>
    </row>
    <row r="366" spans="1:7" x14ac:dyDescent="0.2">
      <c r="A366" s="40" t="s">
        <v>337</v>
      </c>
      <c r="B366" s="39" t="s">
        <v>341</v>
      </c>
      <c r="D366" s="39" t="s">
        <v>341</v>
      </c>
      <c r="E366" s="39" t="s">
        <v>77</v>
      </c>
      <c r="G366" s="39" t="s">
        <v>77</v>
      </c>
    </row>
    <row r="367" spans="1:7" x14ac:dyDescent="0.2">
      <c r="A367" s="40" t="s">
        <v>341</v>
      </c>
      <c r="B367" s="39" t="s">
        <v>275</v>
      </c>
      <c r="D367" s="39" t="s">
        <v>275</v>
      </c>
      <c r="E367" s="39" t="s">
        <v>337</v>
      </c>
      <c r="G367" s="39" t="s">
        <v>337</v>
      </c>
    </row>
    <row r="368" spans="1:7" x14ac:dyDescent="0.2">
      <c r="E368" s="39" t="s">
        <v>271</v>
      </c>
      <c r="G368" s="39" t="s">
        <v>271</v>
      </c>
    </row>
    <row r="369" spans="1:7" x14ac:dyDescent="0.2">
      <c r="A369" s="5"/>
      <c r="B369" s="6"/>
      <c r="E369" s="39" t="s">
        <v>341</v>
      </c>
      <c r="G369" s="39" t="s">
        <v>341</v>
      </c>
    </row>
    <row r="370" spans="1:7" x14ac:dyDescent="0.2">
      <c r="E370" s="39" t="s">
        <v>275</v>
      </c>
      <c r="G370" s="39" t="s">
        <v>275</v>
      </c>
    </row>
    <row r="372" spans="1:7" x14ac:dyDescent="0.2">
      <c r="A372" s="41" t="s">
        <v>42</v>
      </c>
      <c r="B372" s="41" t="s">
        <v>42</v>
      </c>
      <c r="D372" s="41" t="s">
        <v>42</v>
      </c>
      <c r="E372" s="41" t="s">
        <v>42</v>
      </c>
      <c r="G372" s="41" t="s">
        <v>42</v>
      </c>
    </row>
    <row r="373" spans="1:7" x14ac:dyDescent="0.2">
      <c r="A373" s="41" t="s">
        <v>43</v>
      </c>
      <c r="B373" s="41" t="s">
        <v>43</v>
      </c>
      <c r="D373" s="41" t="s">
        <v>43</v>
      </c>
      <c r="E373" s="41" t="s">
        <v>43</v>
      </c>
      <c r="G373" s="41" t="s">
        <v>43</v>
      </c>
    </row>
    <row r="374" spans="1:7" x14ac:dyDescent="0.2">
      <c r="A374" s="41" t="s">
        <v>380</v>
      </c>
      <c r="B374" s="41" t="s">
        <v>45</v>
      </c>
      <c r="D374" s="41" t="s">
        <v>45</v>
      </c>
      <c r="E374" s="41" t="s">
        <v>45</v>
      </c>
      <c r="G374" s="41" t="s">
        <v>45</v>
      </c>
    </row>
    <row r="375" spans="1:7" x14ac:dyDescent="0.2">
      <c r="A375" s="42" t="s">
        <v>45</v>
      </c>
      <c r="B375" s="41" t="s">
        <v>380</v>
      </c>
      <c r="D375" s="41" t="s">
        <v>380</v>
      </c>
      <c r="E375" s="41" t="s">
        <v>380</v>
      </c>
      <c r="G375" s="41" t="s">
        <v>380</v>
      </c>
    </row>
    <row r="376" spans="1:7" x14ac:dyDescent="0.2">
      <c r="A376" s="42" t="s">
        <v>381</v>
      </c>
      <c r="B376" s="41" t="s">
        <v>381</v>
      </c>
      <c r="D376" s="41" t="s">
        <v>381</v>
      </c>
      <c r="E376" s="41" t="s">
        <v>381</v>
      </c>
      <c r="G376" s="41" t="s">
        <v>381</v>
      </c>
    </row>
    <row r="377" spans="1:7" x14ac:dyDescent="0.2">
      <c r="A377" s="42" t="s">
        <v>46</v>
      </c>
      <c r="B377" s="41" t="s">
        <v>46</v>
      </c>
      <c r="D377" s="41" t="s">
        <v>46</v>
      </c>
      <c r="E377" s="41" t="s">
        <v>46</v>
      </c>
      <c r="G377" s="41" t="s">
        <v>46</v>
      </c>
    </row>
    <row r="378" spans="1:7" x14ac:dyDescent="0.2">
      <c r="A378" s="42" t="s">
        <v>339</v>
      </c>
      <c r="B378" s="41" t="s">
        <v>339</v>
      </c>
      <c r="D378" s="41" t="s">
        <v>339</v>
      </c>
      <c r="E378" s="41" t="s">
        <v>339</v>
      </c>
      <c r="G378" s="41" t="s">
        <v>339</v>
      </c>
    </row>
    <row r="380" spans="1:7" x14ac:dyDescent="0.2">
      <c r="A380" s="43" t="s">
        <v>383</v>
      </c>
      <c r="B380" s="43" t="s">
        <v>383</v>
      </c>
      <c r="D380" s="43" t="s">
        <v>383</v>
      </c>
      <c r="E380" s="43" t="s">
        <v>363</v>
      </c>
      <c r="G380" s="43" t="s">
        <v>363</v>
      </c>
    </row>
    <row r="381" spans="1:7" x14ac:dyDescent="0.2">
      <c r="A381" s="43" t="s">
        <v>190</v>
      </c>
      <c r="B381" s="43" t="s">
        <v>190</v>
      </c>
      <c r="D381" s="43" t="s">
        <v>190</v>
      </c>
      <c r="E381" s="43" t="s">
        <v>383</v>
      </c>
      <c r="G381" s="43" t="s">
        <v>383</v>
      </c>
    </row>
    <row r="382" spans="1:7" x14ac:dyDescent="0.2">
      <c r="A382" s="43" t="s">
        <v>82</v>
      </c>
      <c r="B382" s="43" t="s">
        <v>82</v>
      </c>
      <c r="D382" s="43" t="s">
        <v>82</v>
      </c>
      <c r="E382" s="43" t="s">
        <v>190</v>
      </c>
      <c r="G382" s="43" t="s">
        <v>190</v>
      </c>
    </row>
    <row r="383" spans="1:7" x14ac:dyDescent="0.2">
      <c r="A383" s="43" t="s">
        <v>83</v>
      </c>
      <c r="B383" s="43" t="s">
        <v>83</v>
      </c>
      <c r="D383" s="43" t="s">
        <v>83</v>
      </c>
      <c r="E383" s="43" t="s">
        <v>82</v>
      </c>
      <c r="F383" s="6"/>
      <c r="G383" s="43" t="s">
        <v>82</v>
      </c>
    </row>
    <row r="384" spans="1:7" x14ac:dyDescent="0.2">
      <c r="A384" s="43" t="s">
        <v>84</v>
      </c>
      <c r="B384" s="43" t="s">
        <v>84</v>
      </c>
      <c r="D384" s="43" t="s">
        <v>84</v>
      </c>
      <c r="E384" s="43" t="s">
        <v>83</v>
      </c>
      <c r="F384" s="6"/>
      <c r="G384" s="43" t="s">
        <v>83</v>
      </c>
    </row>
    <row r="385" spans="1:7" x14ac:dyDescent="0.2">
      <c r="E385" s="43" t="s">
        <v>84</v>
      </c>
      <c r="F385" s="6"/>
      <c r="G385" s="43" t="s">
        <v>84</v>
      </c>
    </row>
    <row r="386" spans="1:7" x14ac:dyDescent="0.2">
      <c r="F386" s="6"/>
    </row>
    <row r="387" spans="1:7" x14ac:dyDescent="0.2">
      <c r="A387" s="46" t="s">
        <v>94</v>
      </c>
      <c r="B387" s="46" t="s">
        <v>94</v>
      </c>
      <c r="D387" s="46" t="s">
        <v>94</v>
      </c>
      <c r="E387" s="46" t="s">
        <v>92</v>
      </c>
      <c r="F387" s="6"/>
      <c r="G387" s="46" t="s">
        <v>92</v>
      </c>
    </row>
    <row r="388" spans="1:7" x14ac:dyDescent="0.2">
      <c r="A388" s="46" t="s">
        <v>165</v>
      </c>
      <c r="B388" s="46" t="s">
        <v>165</v>
      </c>
      <c r="D388" s="46" t="s">
        <v>165</v>
      </c>
      <c r="E388" s="46" t="s">
        <v>94</v>
      </c>
      <c r="F388" s="6"/>
      <c r="G388" s="46" t="s">
        <v>94</v>
      </c>
    </row>
    <row r="389" spans="1:7" x14ac:dyDescent="0.2">
      <c r="A389" s="46" t="s">
        <v>385</v>
      </c>
      <c r="B389" s="46" t="s">
        <v>246</v>
      </c>
      <c r="D389" s="46" t="s">
        <v>246</v>
      </c>
      <c r="E389" s="46" t="s">
        <v>165</v>
      </c>
      <c r="F389" s="6"/>
      <c r="G389" s="46" t="s">
        <v>165</v>
      </c>
    </row>
    <row r="390" spans="1:7" x14ac:dyDescent="0.2">
      <c r="B390" s="46" t="s">
        <v>385</v>
      </c>
      <c r="D390" s="46" t="s">
        <v>385</v>
      </c>
      <c r="E390" s="46" t="s">
        <v>246</v>
      </c>
      <c r="F390" s="6"/>
      <c r="G390" s="46" t="s">
        <v>246</v>
      </c>
    </row>
    <row r="391" spans="1:7" x14ac:dyDescent="0.2">
      <c r="E391" s="46" t="s">
        <v>249</v>
      </c>
      <c r="F391" s="6"/>
      <c r="G391" s="46" t="s">
        <v>249</v>
      </c>
    </row>
    <row r="392" spans="1:7" x14ac:dyDescent="0.2">
      <c r="E392" s="46" t="s">
        <v>385</v>
      </c>
      <c r="F392" s="6"/>
      <c r="G392" s="46" t="s">
        <v>385</v>
      </c>
    </row>
    <row r="393" spans="1:7" x14ac:dyDescent="0.2">
      <c r="F393" s="6"/>
      <c r="G393" s="4"/>
    </row>
    <row r="394" spans="1:7" x14ac:dyDescent="0.2">
      <c r="A394" s="47" t="s">
        <v>149</v>
      </c>
      <c r="B394" s="47" t="s">
        <v>149</v>
      </c>
      <c r="D394" s="47" t="s">
        <v>149</v>
      </c>
      <c r="E394" s="47" t="s">
        <v>149</v>
      </c>
      <c r="F394" s="6"/>
      <c r="G394" s="47" t="s">
        <v>149</v>
      </c>
    </row>
    <row r="395" spans="1:7" x14ac:dyDescent="0.2">
      <c r="A395" s="47" t="s">
        <v>225</v>
      </c>
      <c r="B395" s="47" t="s">
        <v>207</v>
      </c>
      <c r="D395" s="47" t="s">
        <v>207</v>
      </c>
      <c r="E395" s="47" t="s">
        <v>151</v>
      </c>
      <c r="F395" s="6"/>
      <c r="G395" s="47" t="s">
        <v>151</v>
      </c>
    </row>
    <row r="396" spans="1:7" x14ac:dyDescent="0.2">
      <c r="A396" s="47" t="s">
        <v>278</v>
      </c>
      <c r="B396" s="47" t="s">
        <v>225</v>
      </c>
      <c r="D396" s="47" t="s">
        <v>225</v>
      </c>
      <c r="E396" s="47" t="s">
        <v>207</v>
      </c>
      <c r="F396" s="6"/>
      <c r="G396" s="47" t="s">
        <v>207</v>
      </c>
    </row>
    <row r="397" spans="1:7" x14ac:dyDescent="0.2">
      <c r="B397" s="47" t="s">
        <v>278</v>
      </c>
      <c r="D397" s="47" t="s">
        <v>278</v>
      </c>
      <c r="E397" s="47" t="s">
        <v>225</v>
      </c>
      <c r="F397" s="6"/>
      <c r="G397" s="47" t="s">
        <v>225</v>
      </c>
    </row>
    <row r="398" spans="1:7" x14ac:dyDescent="0.2">
      <c r="E398" s="47" t="s">
        <v>278</v>
      </c>
      <c r="F398" s="6"/>
      <c r="G398" s="47" t="s">
        <v>278</v>
      </c>
    </row>
    <row r="399" spans="1:7" x14ac:dyDescent="0.2">
      <c r="F399" s="6"/>
      <c r="G399" s="6"/>
    </row>
    <row r="400" spans="1:7" x14ac:dyDescent="0.2">
      <c r="A400" s="53" t="s">
        <v>99</v>
      </c>
      <c r="B400" s="53" t="s">
        <v>99</v>
      </c>
      <c r="E400" s="45" t="s">
        <v>96</v>
      </c>
      <c r="G400" s="45" t="s">
        <v>96</v>
      </c>
    </row>
    <row r="401" spans="1:7" x14ac:dyDescent="0.2">
      <c r="A401" s="53" t="s">
        <v>134</v>
      </c>
      <c r="B401" s="53" t="s">
        <v>134</v>
      </c>
      <c r="E401" s="45" t="s">
        <v>97</v>
      </c>
      <c r="G401" s="45" t="s">
        <v>97</v>
      </c>
    </row>
    <row r="402" spans="1:7" x14ac:dyDescent="0.2">
      <c r="A402" s="53" t="s">
        <v>273</v>
      </c>
      <c r="B402" s="53" t="s">
        <v>273</v>
      </c>
      <c r="E402" s="45" t="s">
        <v>99</v>
      </c>
      <c r="G402" s="45" t="s">
        <v>99</v>
      </c>
    </row>
    <row r="403" spans="1:7" x14ac:dyDescent="0.2">
      <c r="E403" s="45" t="s">
        <v>134</v>
      </c>
      <c r="G403" s="45" t="s">
        <v>134</v>
      </c>
    </row>
    <row r="404" spans="1:7" x14ac:dyDescent="0.2">
      <c r="E404" s="45" t="s">
        <v>273</v>
      </c>
      <c r="G404" s="45" t="s">
        <v>273</v>
      </c>
    </row>
    <row r="405" spans="1:7" s="5" customFormat="1" x14ac:dyDescent="0.2">
      <c r="E405" s="6"/>
      <c r="G405" s="6"/>
    </row>
    <row r="406" spans="1:7" x14ac:dyDescent="0.2">
      <c r="B406" s="35" t="s">
        <v>141</v>
      </c>
      <c r="D406" s="35" t="s">
        <v>141</v>
      </c>
      <c r="E406" s="35" t="s">
        <v>141</v>
      </c>
      <c r="F406" s="6"/>
      <c r="G406" s="35" t="s">
        <v>141</v>
      </c>
    </row>
    <row r="407" spans="1:7" x14ac:dyDescent="0.2">
      <c r="B407" s="35" t="s">
        <v>162</v>
      </c>
      <c r="D407" s="35" t="s">
        <v>162</v>
      </c>
      <c r="E407" s="35" t="s">
        <v>155</v>
      </c>
      <c r="F407" s="6"/>
      <c r="G407" s="35" t="s">
        <v>155</v>
      </c>
    </row>
    <row r="408" spans="1:7" x14ac:dyDescent="0.2">
      <c r="B408" s="35" t="s">
        <v>244</v>
      </c>
      <c r="D408" s="35" t="s">
        <v>244</v>
      </c>
      <c r="E408" s="35" t="s">
        <v>162</v>
      </c>
      <c r="F408" s="6"/>
      <c r="G408" s="35" t="s">
        <v>162</v>
      </c>
    </row>
    <row r="409" spans="1:7" x14ac:dyDescent="0.2">
      <c r="B409" s="35" t="s">
        <v>263</v>
      </c>
      <c r="D409" s="35" t="s">
        <v>263</v>
      </c>
      <c r="E409" s="35" t="s">
        <v>216</v>
      </c>
      <c r="F409" s="6"/>
      <c r="G409" s="35" t="s">
        <v>216</v>
      </c>
    </row>
    <row r="410" spans="1:7" x14ac:dyDescent="0.2">
      <c r="E410" s="35" t="s">
        <v>244</v>
      </c>
      <c r="F410" s="6"/>
      <c r="G410" s="35" t="s">
        <v>244</v>
      </c>
    </row>
    <row r="411" spans="1:7" x14ac:dyDescent="0.2">
      <c r="E411" s="35" t="s">
        <v>263</v>
      </c>
      <c r="F411" s="6"/>
      <c r="G411" s="35" t="s">
        <v>263</v>
      </c>
    </row>
    <row r="412" spans="1:7" x14ac:dyDescent="0.2">
      <c r="E412" s="35" t="s">
        <v>286</v>
      </c>
      <c r="G412" s="35" t="s">
        <v>286</v>
      </c>
    </row>
    <row r="413" spans="1:7" x14ac:dyDescent="0.2">
      <c r="G413" s="4"/>
    </row>
    <row r="414" spans="1:7" x14ac:dyDescent="0.2">
      <c r="B414" s="41" t="s">
        <v>98</v>
      </c>
      <c r="D414" s="41" t="s">
        <v>98</v>
      </c>
      <c r="E414" s="41" t="s">
        <v>98</v>
      </c>
      <c r="G414" s="41" t="s">
        <v>98</v>
      </c>
    </row>
    <row r="415" spans="1:7" x14ac:dyDescent="0.2">
      <c r="B415" s="41" t="s">
        <v>44</v>
      </c>
      <c r="D415" s="41" t="s">
        <v>44</v>
      </c>
      <c r="E415" s="41" t="s">
        <v>44</v>
      </c>
      <c r="G415" s="41" t="s">
        <v>44</v>
      </c>
    </row>
    <row r="416" spans="1:7" x14ac:dyDescent="0.2">
      <c r="B416" s="41" t="s">
        <v>261</v>
      </c>
      <c r="D416" s="41" t="s">
        <v>261</v>
      </c>
      <c r="E416" s="41" t="s">
        <v>194</v>
      </c>
      <c r="G416" s="41" t="s">
        <v>194</v>
      </c>
    </row>
    <row r="417" spans="2:7" x14ac:dyDescent="0.2">
      <c r="B417" s="41" t="s">
        <v>276</v>
      </c>
      <c r="D417" s="41" t="s">
        <v>276</v>
      </c>
      <c r="E417" s="41" t="s">
        <v>261</v>
      </c>
      <c r="G417" s="41" t="s">
        <v>261</v>
      </c>
    </row>
    <row r="418" spans="2:7" x14ac:dyDescent="0.2">
      <c r="E418" s="41" t="s">
        <v>276</v>
      </c>
      <c r="G418" s="41" t="s">
        <v>276</v>
      </c>
    </row>
    <row r="419" spans="2:7" x14ac:dyDescent="0.2">
      <c r="E419" s="41" t="s">
        <v>287</v>
      </c>
      <c r="G419" s="41" t="s">
        <v>287</v>
      </c>
    </row>
    <row r="420" spans="2:7" x14ac:dyDescent="0.2">
      <c r="E420" s="41" t="s">
        <v>298</v>
      </c>
      <c r="G420" s="41" t="s">
        <v>298</v>
      </c>
    </row>
    <row r="421" spans="2:7" x14ac:dyDescent="0.2">
      <c r="G421" s="4"/>
    </row>
    <row r="422" spans="2:7" x14ac:dyDescent="0.2">
      <c r="B422" s="46" t="s">
        <v>85</v>
      </c>
      <c r="D422" s="46" t="s">
        <v>85</v>
      </c>
      <c r="E422" s="46" t="s">
        <v>85</v>
      </c>
      <c r="G422" s="4"/>
    </row>
    <row r="423" spans="2:7" x14ac:dyDescent="0.2">
      <c r="B423" s="46" t="s">
        <v>184</v>
      </c>
      <c r="D423" s="46" t="s">
        <v>184</v>
      </c>
      <c r="E423" s="46" t="s">
        <v>184</v>
      </c>
      <c r="G423" s="4"/>
    </row>
    <row r="424" spans="2:7" x14ac:dyDescent="0.2">
      <c r="B424" s="46" t="s">
        <v>86</v>
      </c>
      <c r="D424" s="46" t="s">
        <v>86</v>
      </c>
      <c r="E424" s="46" t="s">
        <v>86</v>
      </c>
      <c r="G424" s="4"/>
    </row>
    <row r="425" spans="2:7" x14ac:dyDescent="0.2">
      <c r="B425" s="46" t="s">
        <v>87</v>
      </c>
      <c r="D425" s="46" t="s">
        <v>87</v>
      </c>
      <c r="E425" s="46" t="s">
        <v>87</v>
      </c>
      <c r="G425" s="4"/>
    </row>
    <row r="426" spans="2:7" s="5" customFormat="1" x14ac:dyDescent="0.2">
      <c r="E426" s="6"/>
      <c r="G426" s="6"/>
    </row>
    <row r="427" spans="2:7" x14ac:dyDescent="0.2">
      <c r="B427" s="47" t="s">
        <v>361</v>
      </c>
      <c r="E427" s="47" t="s">
        <v>361</v>
      </c>
      <c r="G427" s="47" t="s">
        <v>361</v>
      </c>
    </row>
    <row r="428" spans="2:7" x14ac:dyDescent="0.2">
      <c r="B428" s="47" t="s">
        <v>78</v>
      </c>
      <c r="E428" s="47" t="s">
        <v>78</v>
      </c>
      <c r="G428" s="47" t="s">
        <v>78</v>
      </c>
    </row>
    <row r="429" spans="2:7" x14ac:dyDescent="0.2">
      <c r="B429" s="47" t="s">
        <v>303</v>
      </c>
      <c r="E429" s="47" t="s">
        <v>101</v>
      </c>
      <c r="G429" s="47" t="s">
        <v>101</v>
      </c>
    </row>
    <row r="430" spans="2:7" x14ac:dyDescent="0.2">
      <c r="B430" s="38" t="s">
        <v>175</v>
      </c>
      <c r="E430" s="47" t="s">
        <v>175</v>
      </c>
      <c r="G430" s="47" t="s">
        <v>175</v>
      </c>
    </row>
    <row r="431" spans="2:7" x14ac:dyDescent="0.2">
      <c r="B431" s="38" t="s">
        <v>211</v>
      </c>
      <c r="E431" s="47" t="s">
        <v>211</v>
      </c>
      <c r="G431" s="47" t="s">
        <v>211</v>
      </c>
    </row>
    <row r="432" spans="2:7" x14ac:dyDescent="0.2">
      <c r="B432" s="38" t="s">
        <v>299</v>
      </c>
      <c r="E432" s="47" t="s">
        <v>303</v>
      </c>
      <c r="G432" s="47" t="s">
        <v>303</v>
      </c>
    </row>
    <row r="433" spans="1:7" x14ac:dyDescent="0.2">
      <c r="E433" s="47" t="s">
        <v>299</v>
      </c>
      <c r="G433" s="47" t="s">
        <v>299</v>
      </c>
    </row>
    <row r="434" spans="1:7" x14ac:dyDescent="0.2">
      <c r="G434" s="4"/>
    </row>
    <row r="435" spans="1:7" x14ac:dyDescent="0.2">
      <c r="B435" s="48" t="s">
        <v>89</v>
      </c>
      <c r="E435" s="48" t="s">
        <v>89</v>
      </c>
      <c r="G435" s="48" t="s">
        <v>89</v>
      </c>
    </row>
    <row r="436" spans="1:7" x14ac:dyDescent="0.2">
      <c r="B436" s="48" t="s">
        <v>73</v>
      </c>
      <c r="E436" s="48" t="s">
        <v>139</v>
      </c>
      <c r="G436" s="48" t="s">
        <v>139</v>
      </c>
    </row>
    <row r="437" spans="1:7" s="5" customFormat="1" x14ac:dyDescent="0.2">
      <c r="A437" s="4"/>
      <c r="B437" s="48" t="s">
        <v>255</v>
      </c>
      <c r="C437" s="4"/>
      <c r="D437" s="4"/>
      <c r="E437" s="48" t="s">
        <v>73</v>
      </c>
      <c r="G437" s="48" t="s">
        <v>73</v>
      </c>
    </row>
    <row r="438" spans="1:7" x14ac:dyDescent="0.2">
      <c r="B438" s="51" t="s">
        <v>139</v>
      </c>
      <c r="E438" s="48" t="s">
        <v>164</v>
      </c>
      <c r="G438" s="48" t="s">
        <v>164</v>
      </c>
    </row>
    <row r="439" spans="1:7" x14ac:dyDescent="0.2">
      <c r="B439" s="51" t="s">
        <v>164</v>
      </c>
      <c r="E439" s="48" t="s">
        <v>201</v>
      </c>
      <c r="G439" s="48" t="s">
        <v>201</v>
      </c>
    </row>
    <row r="440" spans="1:7" x14ac:dyDescent="0.2">
      <c r="B440" s="51" t="s">
        <v>201</v>
      </c>
      <c r="E440" s="48" t="s">
        <v>255</v>
      </c>
      <c r="G440" s="48" t="s">
        <v>255</v>
      </c>
    </row>
    <row r="441" spans="1:7" x14ac:dyDescent="0.2">
      <c r="E441" s="48" t="s">
        <v>262</v>
      </c>
      <c r="G441" s="48" t="s">
        <v>262</v>
      </c>
    </row>
    <row r="442" spans="1:7" x14ac:dyDescent="0.2">
      <c r="A442" s="5"/>
      <c r="B442" s="5"/>
      <c r="C442" s="5"/>
      <c r="D442" s="5"/>
      <c r="E442" s="6"/>
      <c r="G442" s="6"/>
    </row>
    <row r="443" spans="1:7" x14ac:dyDescent="0.2">
      <c r="B443" s="50" t="s">
        <v>362</v>
      </c>
      <c r="E443" s="50" t="s">
        <v>362</v>
      </c>
      <c r="G443" s="50" t="s">
        <v>362</v>
      </c>
    </row>
    <row r="444" spans="1:7" x14ac:dyDescent="0.2">
      <c r="B444" s="50" t="s">
        <v>163</v>
      </c>
      <c r="E444" s="50" t="s">
        <v>129</v>
      </c>
      <c r="G444" s="50" t="s">
        <v>129</v>
      </c>
    </row>
    <row r="445" spans="1:7" x14ac:dyDescent="0.2">
      <c r="B445" s="50" t="s">
        <v>274</v>
      </c>
      <c r="E445" s="50" t="s">
        <v>163</v>
      </c>
      <c r="G445" s="50" t="s">
        <v>163</v>
      </c>
    </row>
    <row r="446" spans="1:7" x14ac:dyDescent="0.2">
      <c r="E446" s="50" t="s">
        <v>253</v>
      </c>
      <c r="G446" s="50" t="s">
        <v>253</v>
      </c>
    </row>
    <row r="447" spans="1:7" x14ac:dyDescent="0.2">
      <c r="E447" s="50" t="s">
        <v>274</v>
      </c>
      <c r="G447" s="50" t="s">
        <v>274</v>
      </c>
    </row>
    <row r="448" spans="1:7" x14ac:dyDescent="0.2">
      <c r="G448" s="4"/>
    </row>
    <row r="449" spans="2:7" x14ac:dyDescent="0.2">
      <c r="B449" s="52" t="s">
        <v>159</v>
      </c>
      <c r="E449" s="52" t="s">
        <v>114</v>
      </c>
      <c r="G449" s="52" t="s">
        <v>114</v>
      </c>
    </row>
    <row r="450" spans="2:7" x14ac:dyDescent="0.2">
      <c r="B450" s="52" t="s">
        <v>242</v>
      </c>
      <c r="E450" s="52" t="s">
        <v>159</v>
      </c>
      <c r="G450" s="52" t="s">
        <v>159</v>
      </c>
    </row>
    <row r="451" spans="2:7" x14ac:dyDescent="0.2">
      <c r="B451" s="52" t="s">
        <v>294</v>
      </c>
      <c r="E451" s="52" t="s">
        <v>206</v>
      </c>
      <c r="G451" s="52" t="s">
        <v>206</v>
      </c>
    </row>
    <row r="452" spans="2:7" x14ac:dyDescent="0.2">
      <c r="E452" s="52" t="s">
        <v>226</v>
      </c>
      <c r="G452" s="52" t="s">
        <v>226</v>
      </c>
    </row>
    <row r="453" spans="2:7" x14ac:dyDescent="0.2">
      <c r="E453" s="52" t="s">
        <v>242</v>
      </c>
      <c r="G453" s="52" t="s">
        <v>242</v>
      </c>
    </row>
    <row r="454" spans="2:7" x14ac:dyDescent="0.2">
      <c r="E454" s="52" t="s">
        <v>285</v>
      </c>
      <c r="G454" s="52" t="s">
        <v>285</v>
      </c>
    </row>
    <row r="455" spans="2:7" x14ac:dyDescent="0.2">
      <c r="E455" s="52" t="s">
        <v>294</v>
      </c>
      <c r="G455" s="52" t="s">
        <v>294</v>
      </c>
    </row>
    <row r="456" spans="2:7" x14ac:dyDescent="0.2">
      <c r="E456" s="52" t="s">
        <v>296</v>
      </c>
      <c r="G456" s="52" t="s">
        <v>296</v>
      </c>
    </row>
    <row r="457" spans="2:7" x14ac:dyDescent="0.2">
      <c r="E457" s="52" t="s">
        <v>297</v>
      </c>
      <c r="G457" s="52" t="s">
        <v>297</v>
      </c>
    </row>
    <row r="459" spans="2:7" x14ac:dyDescent="0.2">
      <c r="G459" s="4"/>
    </row>
    <row r="460" spans="2:7" x14ac:dyDescent="0.2">
      <c r="B460" s="33" t="s">
        <v>105</v>
      </c>
      <c r="E460" s="33" t="s">
        <v>105</v>
      </c>
      <c r="G460" s="4"/>
    </row>
    <row r="461" spans="2:7" x14ac:dyDescent="0.2">
      <c r="B461" s="33" t="s">
        <v>110</v>
      </c>
      <c r="E461" s="33" t="s">
        <v>110</v>
      </c>
      <c r="G461" s="4"/>
    </row>
    <row r="462" spans="2:7" x14ac:dyDescent="0.2">
      <c r="B462" s="33" t="s">
        <v>135</v>
      </c>
      <c r="E462" s="33" t="s">
        <v>133</v>
      </c>
      <c r="G462" s="4"/>
    </row>
    <row r="463" spans="2:7" x14ac:dyDescent="0.2">
      <c r="E463" s="33" t="s">
        <v>135</v>
      </c>
      <c r="G463" s="4"/>
    </row>
    <row r="464" spans="2:7" x14ac:dyDescent="0.2">
      <c r="G464" s="4"/>
    </row>
    <row r="465" spans="1:7" x14ac:dyDescent="0.2">
      <c r="B465" s="45" t="s">
        <v>104</v>
      </c>
      <c r="E465" s="45" t="s">
        <v>104</v>
      </c>
      <c r="G465" s="4"/>
    </row>
    <row r="466" spans="1:7" x14ac:dyDescent="0.2">
      <c r="B466" s="45" t="s">
        <v>229</v>
      </c>
      <c r="E466" s="45" t="s">
        <v>174</v>
      </c>
      <c r="G466" s="4"/>
    </row>
    <row r="467" spans="1:7" x14ac:dyDescent="0.2">
      <c r="B467" s="45" t="s">
        <v>373</v>
      </c>
      <c r="E467" s="45" t="s">
        <v>229</v>
      </c>
      <c r="G467" s="4"/>
    </row>
    <row r="468" spans="1:7" x14ac:dyDescent="0.2">
      <c r="E468" s="45" t="s">
        <v>373</v>
      </c>
      <c r="G468" s="4"/>
    </row>
    <row r="469" spans="1:7" x14ac:dyDescent="0.2">
      <c r="G469" s="4"/>
    </row>
    <row r="470" spans="1:7" x14ac:dyDescent="0.2">
      <c r="B470" s="49" t="s">
        <v>142</v>
      </c>
      <c r="E470" s="49" t="s">
        <v>142</v>
      </c>
      <c r="G470" s="4"/>
    </row>
    <row r="471" spans="1:7" x14ac:dyDescent="0.2">
      <c r="B471" s="49" t="s">
        <v>145</v>
      </c>
      <c r="E471" s="49" t="s">
        <v>145</v>
      </c>
      <c r="G471" s="4"/>
    </row>
    <row r="472" spans="1:7" x14ac:dyDescent="0.2">
      <c r="B472" s="49" t="s">
        <v>272</v>
      </c>
      <c r="E472" s="49" t="s">
        <v>189</v>
      </c>
      <c r="G472" s="4"/>
    </row>
    <row r="473" spans="1:7" x14ac:dyDescent="0.2">
      <c r="E473" s="49" t="s">
        <v>272</v>
      </c>
      <c r="G473" s="4"/>
    </row>
    <row r="474" spans="1:7" x14ac:dyDescent="0.2">
      <c r="G474" s="4"/>
    </row>
    <row r="475" spans="1:7" x14ac:dyDescent="0.2">
      <c r="A475" s="56" t="s">
        <v>140</v>
      </c>
      <c r="B475" s="56" t="s">
        <v>140</v>
      </c>
      <c r="E475" s="54" t="s">
        <v>121</v>
      </c>
    </row>
    <row r="476" spans="1:7" x14ac:dyDescent="0.2">
      <c r="A476" s="56" t="s">
        <v>224</v>
      </c>
      <c r="B476" s="56" t="s">
        <v>224</v>
      </c>
      <c r="E476" s="54" t="s">
        <v>183</v>
      </c>
      <c r="G476" s="4"/>
    </row>
    <row r="477" spans="1:7" x14ac:dyDescent="0.2">
      <c r="A477" s="56" t="s">
        <v>386</v>
      </c>
      <c r="B477" s="56" t="s">
        <v>386</v>
      </c>
      <c r="E477" s="54" t="s">
        <v>219</v>
      </c>
      <c r="G477" s="6"/>
    </row>
    <row r="478" spans="1:7" x14ac:dyDescent="0.2">
      <c r="A478" s="57"/>
      <c r="B478" s="57"/>
      <c r="E478" s="54" t="s">
        <v>247</v>
      </c>
    </row>
    <row r="479" spans="1:7" x14ac:dyDescent="0.2">
      <c r="A479" s="57"/>
      <c r="B479" s="58" t="s">
        <v>136</v>
      </c>
      <c r="E479" s="6"/>
    </row>
    <row r="480" spans="1:7" x14ac:dyDescent="0.2">
      <c r="A480" s="57"/>
      <c r="B480" s="58" t="s">
        <v>146</v>
      </c>
      <c r="E480" s="55" t="s">
        <v>364</v>
      </c>
    </row>
    <row r="481" spans="1:7" x14ac:dyDescent="0.2">
      <c r="A481" s="57"/>
      <c r="B481" s="58" t="s">
        <v>289</v>
      </c>
      <c r="E481" s="55" t="s">
        <v>148</v>
      </c>
    </row>
    <row r="482" spans="1:7" x14ac:dyDescent="0.2">
      <c r="A482" s="57"/>
      <c r="B482" s="57"/>
      <c r="E482" s="55" t="s">
        <v>171</v>
      </c>
    </row>
    <row r="483" spans="1:7" x14ac:dyDescent="0.2">
      <c r="A483" s="57"/>
      <c r="B483" s="59" t="s">
        <v>95</v>
      </c>
      <c r="E483" s="55" t="s">
        <v>177</v>
      </c>
    </row>
    <row r="484" spans="1:7" x14ac:dyDescent="0.2">
      <c r="A484" s="57"/>
      <c r="B484" s="59" t="s">
        <v>124</v>
      </c>
      <c r="E484" s="6"/>
    </row>
    <row r="485" spans="1:7" x14ac:dyDescent="0.2">
      <c r="A485" s="57"/>
      <c r="B485" s="59" t="s">
        <v>132</v>
      </c>
      <c r="E485" s="60" t="s">
        <v>106</v>
      </c>
    </row>
    <row r="486" spans="1:7" x14ac:dyDescent="0.2">
      <c r="E486" s="60" t="s">
        <v>215</v>
      </c>
    </row>
    <row r="487" spans="1:7" x14ac:dyDescent="0.2">
      <c r="E487" s="60" t="s">
        <v>230</v>
      </c>
    </row>
    <row r="488" spans="1:7" x14ac:dyDescent="0.2">
      <c r="E488" s="60" t="s">
        <v>234</v>
      </c>
    </row>
    <row r="490" spans="1:7" x14ac:dyDescent="0.2">
      <c r="G490" s="4"/>
    </row>
    <row r="491" spans="1:7" x14ac:dyDescent="0.2">
      <c r="G491" s="4"/>
    </row>
    <row r="492" spans="1:7" x14ac:dyDescent="0.2">
      <c r="G492" s="4"/>
    </row>
    <row r="493" spans="1:7" x14ac:dyDescent="0.2">
      <c r="G493" s="4"/>
    </row>
    <row r="494" spans="1:7" x14ac:dyDescent="0.2">
      <c r="G494" s="4"/>
    </row>
    <row r="495" spans="1:7" x14ac:dyDescent="0.2">
      <c r="G495" s="4"/>
    </row>
    <row r="496" spans="1:7" x14ac:dyDescent="0.2">
      <c r="G496" s="4"/>
    </row>
    <row r="497" spans="7:7" x14ac:dyDescent="0.2">
      <c r="G497" s="4"/>
    </row>
    <row r="498" spans="7:7" x14ac:dyDescent="0.2">
      <c r="G498" s="4"/>
    </row>
    <row r="499" spans="7:7" x14ac:dyDescent="0.2">
      <c r="G499" s="4"/>
    </row>
    <row r="500" spans="7:7" x14ac:dyDescent="0.2">
      <c r="G500" s="4"/>
    </row>
    <row r="501" spans="7:7" x14ac:dyDescent="0.2">
      <c r="G501" s="4"/>
    </row>
    <row r="502" spans="7:7" x14ac:dyDescent="0.2">
      <c r="G502" s="4"/>
    </row>
    <row r="503" spans="7:7" x14ac:dyDescent="0.2">
      <c r="G503" s="4"/>
    </row>
    <row r="504" spans="7:7" x14ac:dyDescent="0.2">
      <c r="G504" s="4"/>
    </row>
    <row r="505" spans="7:7" x14ac:dyDescent="0.2">
      <c r="G505" s="4"/>
    </row>
  </sheetData>
  <mergeCells count="2">
    <mergeCell ref="A1:B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0D0B8-545E-E94A-AD9A-17F6C950B21B}">
  <dimension ref="A1:D341"/>
  <sheetViews>
    <sheetView zoomScale="90" zoomScaleNormal="90" workbookViewId="0">
      <pane ySplit="1" topLeftCell="A140" activePane="bottomLeft" state="frozen"/>
      <selection pane="bottomLeft" activeCell="A125" sqref="A125:A159"/>
    </sheetView>
  </sheetViews>
  <sheetFormatPr baseColWidth="10" defaultRowHeight="16" x14ac:dyDescent="0.2"/>
  <cols>
    <col min="1" max="1" width="10.83203125" customWidth="1"/>
    <col min="2" max="2" width="34.5" bestFit="1" customWidth="1"/>
    <col min="3" max="3" width="6.83203125" bestFit="1" customWidth="1"/>
    <col min="4" max="4" width="9.5" style="63" customWidth="1"/>
  </cols>
  <sheetData>
    <row r="1" spans="1:4" x14ac:dyDescent="0.2">
      <c r="A1" t="s">
        <v>403</v>
      </c>
      <c r="B1" t="s">
        <v>399</v>
      </c>
      <c r="C1" t="s">
        <v>360</v>
      </c>
      <c r="D1" s="61" t="s">
        <v>387</v>
      </c>
    </row>
    <row r="2" spans="1:4" x14ac:dyDescent="0.2">
      <c r="A2" s="67" t="s">
        <v>308</v>
      </c>
      <c r="B2" s="27" t="s">
        <v>88</v>
      </c>
      <c r="C2">
        <v>0</v>
      </c>
      <c r="D2" s="62" t="s">
        <v>400</v>
      </c>
    </row>
    <row r="3" spans="1:4" x14ac:dyDescent="0.2">
      <c r="A3" s="67" t="s">
        <v>308</v>
      </c>
      <c r="B3" s="27" t="s">
        <v>92</v>
      </c>
      <c r="C3">
        <v>0</v>
      </c>
      <c r="D3" s="62" t="s">
        <v>400</v>
      </c>
    </row>
    <row r="4" spans="1:4" x14ac:dyDescent="0.2">
      <c r="A4" s="67" t="s">
        <v>308</v>
      </c>
      <c r="B4" s="27" t="s">
        <v>93</v>
      </c>
      <c r="C4">
        <v>0</v>
      </c>
      <c r="D4" s="62" t="s">
        <v>400</v>
      </c>
    </row>
    <row r="5" spans="1:4" x14ac:dyDescent="0.2">
      <c r="A5" s="67" t="s">
        <v>308</v>
      </c>
      <c r="B5" s="27" t="s">
        <v>74</v>
      </c>
      <c r="C5">
        <v>0</v>
      </c>
      <c r="D5" s="62" t="s">
        <v>400</v>
      </c>
    </row>
    <row r="6" spans="1:4" x14ac:dyDescent="0.2">
      <c r="A6" s="67" t="s">
        <v>308</v>
      </c>
      <c r="B6" s="27" t="s">
        <v>167</v>
      </c>
      <c r="C6">
        <v>0</v>
      </c>
      <c r="D6" s="62" t="s">
        <v>400</v>
      </c>
    </row>
    <row r="7" spans="1:4" x14ac:dyDescent="0.2">
      <c r="A7" s="67" t="s">
        <v>308</v>
      </c>
      <c r="B7" s="27" t="s">
        <v>169</v>
      </c>
      <c r="C7">
        <v>0</v>
      </c>
      <c r="D7" s="62" t="s">
        <v>400</v>
      </c>
    </row>
    <row r="8" spans="1:4" x14ac:dyDescent="0.2">
      <c r="A8" s="67" t="s">
        <v>308</v>
      </c>
      <c r="B8" s="27" t="s">
        <v>171</v>
      </c>
      <c r="C8">
        <v>0</v>
      </c>
      <c r="D8" s="62" t="s">
        <v>400</v>
      </c>
    </row>
    <row r="9" spans="1:4" x14ac:dyDescent="0.2">
      <c r="A9" s="67" t="s">
        <v>308</v>
      </c>
      <c r="B9" s="27" t="s">
        <v>370</v>
      </c>
      <c r="C9">
        <v>0</v>
      </c>
      <c r="D9" s="62" t="s">
        <v>400</v>
      </c>
    </row>
    <row r="10" spans="1:4" x14ac:dyDescent="0.2">
      <c r="A10" s="67" t="s">
        <v>308</v>
      </c>
      <c r="B10" s="27" t="s">
        <v>200</v>
      </c>
      <c r="C10">
        <v>0</v>
      </c>
      <c r="D10" s="62" t="s">
        <v>400</v>
      </c>
    </row>
    <row r="11" spans="1:4" x14ac:dyDescent="0.2">
      <c r="A11" s="67" t="s">
        <v>308</v>
      </c>
      <c r="B11" s="27" t="s">
        <v>216</v>
      </c>
      <c r="C11">
        <v>0</v>
      </c>
      <c r="D11" s="62" t="s">
        <v>400</v>
      </c>
    </row>
    <row r="12" spans="1:4" x14ac:dyDescent="0.2">
      <c r="A12" s="67" t="s">
        <v>308</v>
      </c>
      <c r="B12" s="27" t="s">
        <v>241</v>
      </c>
      <c r="C12">
        <v>0</v>
      </c>
      <c r="D12" s="62" t="s">
        <v>400</v>
      </c>
    </row>
    <row r="13" spans="1:4" x14ac:dyDescent="0.2">
      <c r="A13" s="67" t="s">
        <v>308</v>
      </c>
      <c r="B13" s="27" t="s">
        <v>372</v>
      </c>
      <c r="C13">
        <v>0</v>
      </c>
      <c r="D13" s="62" t="s">
        <v>400</v>
      </c>
    </row>
    <row r="14" spans="1:4" x14ac:dyDescent="0.2">
      <c r="A14" s="67" t="s">
        <v>308</v>
      </c>
      <c r="B14" s="27" t="s">
        <v>77</v>
      </c>
      <c r="C14">
        <v>0</v>
      </c>
      <c r="D14" s="62" t="s">
        <v>400</v>
      </c>
    </row>
    <row r="15" spans="1:4" x14ac:dyDescent="0.2">
      <c r="A15" s="67" t="s">
        <v>308</v>
      </c>
      <c r="B15" s="27" t="s">
        <v>23</v>
      </c>
      <c r="C15">
        <v>0</v>
      </c>
      <c r="D15" s="62" t="s">
        <v>400</v>
      </c>
    </row>
    <row r="16" spans="1:4" x14ac:dyDescent="0.2">
      <c r="A16" s="67" t="s">
        <v>308</v>
      </c>
      <c r="B16" s="27" t="s">
        <v>245</v>
      </c>
      <c r="C16">
        <v>0</v>
      </c>
      <c r="D16" s="62" t="s">
        <v>400</v>
      </c>
    </row>
    <row r="17" spans="1:4" x14ac:dyDescent="0.2">
      <c r="A17" s="67" t="s">
        <v>308</v>
      </c>
      <c r="B17" s="27" t="s">
        <v>247</v>
      </c>
      <c r="C17">
        <v>0</v>
      </c>
      <c r="D17" s="62" t="s">
        <v>400</v>
      </c>
    </row>
    <row r="18" spans="1:4" x14ac:dyDescent="0.2">
      <c r="A18" s="67" t="s">
        <v>308</v>
      </c>
      <c r="B18" s="27" t="s">
        <v>249</v>
      </c>
      <c r="C18">
        <v>0</v>
      </c>
      <c r="D18" s="62" t="s">
        <v>400</v>
      </c>
    </row>
    <row r="19" spans="1:4" x14ac:dyDescent="0.2">
      <c r="A19" s="67" t="s">
        <v>308</v>
      </c>
      <c r="B19" s="27" t="s">
        <v>252</v>
      </c>
      <c r="C19">
        <v>0</v>
      </c>
      <c r="D19" s="62" t="s">
        <v>400</v>
      </c>
    </row>
    <row r="20" spans="1:4" x14ac:dyDescent="0.2">
      <c r="A20" s="67" t="s">
        <v>308</v>
      </c>
      <c r="B20" s="27" t="s">
        <v>256</v>
      </c>
      <c r="C20">
        <v>0</v>
      </c>
      <c r="D20" s="62" t="s">
        <v>400</v>
      </c>
    </row>
    <row r="21" spans="1:4" x14ac:dyDescent="0.2">
      <c r="A21" s="67" t="s">
        <v>308</v>
      </c>
      <c r="B21" s="27" t="s">
        <v>396</v>
      </c>
      <c r="C21">
        <v>0</v>
      </c>
      <c r="D21" s="62" t="s">
        <v>400</v>
      </c>
    </row>
    <row r="22" spans="1:4" x14ac:dyDescent="0.2">
      <c r="A22" s="67" t="s">
        <v>308</v>
      </c>
      <c r="B22" s="27" t="s">
        <v>260</v>
      </c>
      <c r="C22">
        <v>0</v>
      </c>
      <c r="D22" s="62" t="s">
        <v>400</v>
      </c>
    </row>
    <row r="23" spans="1:4" x14ac:dyDescent="0.2">
      <c r="A23" s="67" t="s">
        <v>308</v>
      </c>
      <c r="B23" s="27" t="s">
        <v>262</v>
      </c>
      <c r="C23">
        <v>0</v>
      </c>
      <c r="D23" s="62" t="s">
        <v>400</v>
      </c>
    </row>
    <row r="24" spans="1:4" x14ac:dyDescent="0.2">
      <c r="A24" s="67" t="s">
        <v>308</v>
      </c>
      <c r="B24" s="27" t="s">
        <v>265</v>
      </c>
      <c r="C24">
        <v>0</v>
      </c>
      <c r="D24" s="62" t="s">
        <v>400</v>
      </c>
    </row>
    <row r="25" spans="1:4" x14ac:dyDescent="0.2">
      <c r="A25" s="67" t="s">
        <v>308</v>
      </c>
      <c r="B25" s="27" t="s">
        <v>269</v>
      </c>
      <c r="C25">
        <v>0</v>
      </c>
      <c r="D25" s="62" t="s">
        <v>400</v>
      </c>
    </row>
    <row r="26" spans="1:4" x14ac:dyDescent="0.2">
      <c r="A26" s="67" t="s">
        <v>308</v>
      </c>
      <c r="B26" s="27" t="s">
        <v>57</v>
      </c>
      <c r="C26">
        <v>0</v>
      </c>
      <c r="D26" s="62" t="s">
        <v>400</v>
      </c>
    </row>
    <row r="27" spans="1:4" x14ac:dyDescent="0.2">
      <c r="A27" s="67" t="s">
        <v>308</v>
      </c>
      <c r="B27" s="27" t="s">
        <v>287</v>
      </c>
      <c r="C27">
        <v>0</v>
      </c>
      <c r="D27" s="62" t="s">
        <v>400</v>
      </c>
    </row>
    <row r="28" spans="1:4" x14ac:dyDescent="0.2">
      <c r="A28" s="67" t="s">
        <v>308</v>
      </c>
      <c r="B28" s="27" t="s">
        <v>137</v>
      </c>
      <c r="C28">
        <v>0</v>
      </c>
      <c r="D28" s="62" t="s">
        <v>326</v>
      </c>
    </row>
    <row r="29" spans="1:4" x14ac:dyDescent="0.2">
      <c r="A29" s="67" t="s">
        <v>308</v>
      </c>
      <c r="B29" s="27" t="s">
        <v>395</v>
      </c>
      <c r="C29">
        <v>0</v>
      </c>
      <c r="D29" s="62" t="s">
        <v>326</v>
      </c>
    </row>
    <row r="30" spans="1:4" x14ac:dyDescent="0.2">
      <c r="A30" s="67" t="s">
        <v>308</v>
      </c>
      <c r="B30" s="27" t="s">
        <v>144</v>
      </c>
      <c r="C30">
        <v>0</v>
      </c>
      <c r="D30" s="62" t="s">
        <v>326</v>
      </c>
    </row>
    <row r="31" spans="1:4" ht="17" x14ac:dyDescent="0.2">
      <c r="A31" s="68" t="s">
        <v>308</v>
      </c>
      <c r="B31" s="27" t="s">
        <v>366</v>
      </c>
      <c r="C31">
        <v>0</v>
      </c>
      <c r="D31" s="62" t="s">
        <v>326</v>
      </c>
    </row>
    <row r="32" spans="1:4" x14ac:dyDescent="0.2">
      <c r="A32" s="67" t="s">
        <v>308</v>
      </c>
      <c r="B32" s="27" t="s">
        <v>166</v>
      </c>
      <c r="C32">
        <v>0</v>
      </c>
      <c r="D32" s="62" t="s">
        <v>326</v>
      </c>
    </row>
    <row r="33" spans="1:4" x14ac:dyDescent="0.2">
      <c r="A33" s="67" t="s">
        <v>308</v>
      </c>
      <c r="B33" s="27" t="s">
        <v>170</v>
      </c>
      <c r="C33">
        <v>0</v>
      </c>
      <c r="D33" s="62" t="s">
        <v>326</v>
      </c>
    </row>
    <row r="34" spans="1:4" x14ac:dyDescent="0.2">
      <c r="A34" s="67" t="s">
        <v>308</v>
      </c>
      <c r="B34" s="27" t="s">
        <v>172</v>
      </c>
      <c r="C34">
        <v>0</v>
      </c>
      <c r="D34" s="62" t="s">
        <v>326</v>
      </c>
    </row>
    <row r="35" spans="1:4" x14ac:dyDescent="0.2">
      <c r="A35" s="67" t="s">
        <v>308</v>
      </c>
      <c r="B35" s="27" t="s">
        <v>174</v>
      </c>
      <c r="C35">
        <v>0</v>
      </c>
      <c r="D35" s="62" t="s">
        <v>326</v>
      </c>
    </row>
    <row r="36" spans="1:4" x14ac:dyDescent="0.2">
      <c r="A36" s="67" t="s">
        <v>308</v>
      </c>
      <c r="B36" s="27" t="s">
        <v>189</v>
      </c>
      <c r="C36">
        <v>0</v>
      </c>
      <c r="D36" s="62" t="s">
        <v>326</v>
      </c>
    </row>
    <row r="37" spans="1:4" x14ac:dyDescent="0.2">
      <c r="A37" s="67" t="s">
        <v>308</v>
      </c>
      <c r="B37" s="27" t="s">
        <v>199</v>
      </c>
      <c r="C37">
        <v>0</v>
      </c>
      <c r="D37" s="62" t="s">
        <v>326</v>
      </c>
    </row>
    <row r="38" spans="1:4" x14ac:dyDescent="0.2">
      <c r="A38" s="67" t="s">
        <v>308</v>
      </c>
      <c r="B38" s="27" t="s">
        <v>371</v>
      </c>
      <c r="C38">
        <v>0</v>
      </c>
      <c r="D38" s="62" t="s">
        <v>326</v>
      </c>
    </row>
    <row r="39" spans="1:4" x14ac:dyDescent="0.2">
      <c r="A39" s="67" t="s">
        <v>308</v>
      </c>
      <c r="B39" s="27" t="s">
        <v>222</v>
      </c>
      <c r="C39">
        <v>0</v>
      </c>
      <c r="D39" s="62" t="s">
        <v>326</v>
      </c>
    </row>
    <row r="40" spans="1:4" x14ac:dyDescent="0.2">
      <c r="A40" s="67" t="s">
        <v>308</v>
      </c>
      <c r="B40" s="27" t="s">
        <v>248</v>
      </c>
      <c r="C40">
        <v>0</v>
      </c>
      <c r="D40" s="62" t="s">
        <v>326</v>
      </c>
    </row>
    <row r="41" spans="1:4" x14ac:dyDescent="0.2">
      <c r="A41" s="67" t="s">
        <v>308</v>
      </c>
      <c r="B41" s="27" t="s">
        <v>253</v>
      </c>
      <c r="C41">
        <v>0</v>
      </c>
      <c r="D41" s="62" t="s">
        <v>326</v>
      </c>
    </row>
    <row r="42" spans="1:4" x14ac:dyDescent="0.2">
      <c r="A42" s="67" t="s">
        <v>308</v>
      </c>
      <c r="B42" s="27" t="s">
        <v>374</v>
      </c>
      <c r="C42">
        <v>0</v>
      </c>
      <c r="D42" s="62" t="s">
        <v>326</v>
      </c>
    </row>
    <row r="43" spans="1:4" x14ac:dyDescent="0.2">
      <c r="A43" s="67" t="s">
        <v>308</v>
      </c>
      <c r="B43" s="27" t="s">
        <v>375</v>
      </c>
      <c r="C43">
        <v>0</v>
      </c>
      <c r="D43" s="62" t="s">
        <v>326</v>
      </c>
    </row>
    <row r="44" spans="1:4" x14ac:dyDescent="0.2">
      <c r="A44" s="67" t="s">
        <v>308</v>
      </c>
      <c r="B44" s="27" t="s">
        <v>376</v>
      </c>
      <c r="C44">
        <v>0</v>
      </c>
      <c r="D44" s="62" t="s">
        <v>326</v>
      </c>
    </row>
    <row r="45" spans="1:4" x14ac:dyDescent="0.2">
      <c r="A45" s="67" t="s">
        <v>308</v>
      </c>
      <c r="B45" s="27" t="s">
        <v>270</v>
      </c>
      <c r="C45">
        <v>0</v>
      </c>
      <c r="D45" s="62" t="s">
        <v>326</v>
      </c>
    </row>
    <row r="46" spans="1:4" x14ac:dyDescent="0.2">
      <c r="A46" s="67" t="s">
        <v>308</v>
      </c>
      <c r="B46" s="27" t="s">
        <v>271</v>
      </c>
      <c r="C46">
        <v>0</v>
      </c>
      <c r="D46" s="62" t="s">
        <v>326</v>
      </c>
    </row>
    <row r="47" spans="1:4" x14ac:dyDescent="0.2">
      <c r="A47" s="67" t="s">
        <v>308</v>
      </c>
      <c r="B47" s="27" t="s">
        <v>202</v>
      </c>
      <c r="C47">
        <v>0</v>
      </c>
      <c r="D47" s="62" t="s">
        <v>401</v>
      </c>
    </row>
    <row r="48" spans="1:4" ht="17" x14ac:dyDescent="0.2">
      <c r="A48" s="68" t="s">
        <v>307</v>
      </c>
      <c r="B48" s="27" t="s">
        <v>151</v>
      </c>
      <c r="C48">
        <v>0</v>
      </c>
      <c r="D48" s="62" t="s">
        <v>400</v>
      </c>
    </row>
    <row r="49" spans="1:4" ht="17" x14ac:dyDescent="0.2">
      <c r="A49" s="68" t="s">
        <v>307</v>
      </c>
      <c r="B49" s="27" t="s">
        <v>160</v>
      </c>
      <c r="C49">
        <v>0</v>
      </c>
      <c r="D49" s="62" t="s">
        <v>400</v>
      </c>
    </row>
    <row r="50" spans="1:4" ht="17" x14ac:dyDescent="0.2">
      <c r="A50" s="68" t="s">
        <v>307</v>
      </c>
      <c r="B50" s="27" t="s">
        <v>161</v>
      </c>
      <c r="C50">
        <v>0</v>
      </c>
      <c r="D50" s="62" t="s">
        <v>400</v>
      </c>
    </row>
    <row r="51" spans="1:4" ht="17" x14ac:dyDescent="0.2">
      <c r="A51" s="68" t="s">
        <v>307</v>
      </c>
      <c r="B51" s="27" t="s">
        <v>181</v>
      </c>
      <c r="C51">
        <v>0</v>
      </c>
      <c r="D51" s="62" t="s">
        <v>400</v>
      </c>
    </row>
    <row r="52" spans="1:4" ht="17" x14ac:dyDescent="0.2">
      <c r="A52" s="68" t="s">
        <v>307</v>
      </c>
      <c r="B52" s="27" t="s">
        <v>188</v>
      </c>
      <c r="C52">
        <v>0</v>
      </c>
      <c r="D52" s="62" t="s">
        <v>400</v>
      </c>
    </row>
    <row r="53" spans="1:4" ht="17" x14ac:dyDescent="0.2">
      <c r="A53" s="68" t="s">
        <v>307</v>
      </c>
      <c r="B53" s="27" t="s">
        <v>194</v>
      </c>
      <c r="C53">
        <v>0</v>
      </c>
      <c r="D53" s="62" t="s">
        <v>400</v>
      </c>
    </row>
    <row r="54" spans="1:4" ht="17" x14ac:dyDescent="0.2">
      <c r="A54" s="68" t="s">
        <v>307</v>
      </c>
      <c r="B54" s="27" t="s">
        <v>196</v>
      </c>
      <c r="C54">
        <v>0</v>
      </c>
      <c r="D54" s="62" t="s">
        <v>400</v>
      </c>
    </row>
    <row r="55" spans="1:4" ht="17" x14ac:dyDescent="0.2">
      <c r="A55" s="68" t="s">
        <v>307</v>
      </c>
      <c r="B55" s="27" t="s">
        <v>215</v>
      </c>
      <c r="C55">
        <v>0</v>
      </c>
      <c r="D55" s="62" t="s">
        <v>400</v>
      </c>
    </row>
    <row r="56" spans="1:4" ht="17" x14ac:dyDescent="0.2">
      <c r="A56" s="68" t="s">
        <v>307</v>
      </c>
      <c r="B56" s="27" t="s">
        <v>226</v>
      </c>
      <c r="C56">
        <v>0</v>
      </c>
      <c r="D56" s="62" t="s">
        <v>400</v>
      </c>
    </row>
    <row r="57" spans="1:4" ht="17" x14ac:dyDescent="0.2">
      <c r="A57" s="68" t="s">
        <v>307</v>
      </c>
      <c r="B57" s="27" t="s">
        <v>227</v>
      </c>
      <c r="C57">
        <v>0</v>
      </c>
      <c r="D57" s="62" t="s">
        <v>400</v>
      </c>
    </row>
    <row r="58" spans="1:4" ht="17" x14ac:dyDescent="0.2">
      <c r="A58" s="68" t="s">
        <v>307</v>
      </c>
      <c r="B58" s="27" t="s">
        <v>235</v>
      </c>
      <c r="C58">
        <v>0</v>
      </c>
      <c r="D58" s="62" t="s">
        <v>400</v>
      </c>
    </row>
    <row r="59" spans="1:4" ht="17" x14ac:dyDescent="0.2">
      <c r="A59" s="68" t="s">
        <v>307</v>
      </c>
      <c r="B59" s="27" t="s">
        <v>238</v>
      </c>
      <c r="C59">
        <v>0</v>
      </c>
      <c r="D59" s="62" t="s">
        <v>400</v>
      </c>
    </row>
    <row r="60" spans="1:4" ht="17" x14ac:dyDescent="0.2">
      <c r="A60" s="68" t="s">
        <v>307</v>
      </c>
      <c r="B60" s="27" t="s">
        <v>279</v>
      </c>
      <c r="C60">
        <v>0</v>
      </c>
      <c r="D60" s="62" t="s">
        <v>400</v>
      </c>
    </row>
    <row r="61" spans="1:4" ht="17" x14ac:dyDescent="0.2">
      <c r="A61" s="68" t="s">
        <v>307</v>
      </c>
      <c r="B61" s="27" t="s">
        <v>280</v>
      </c>
      <c r="C61">
        <v>0</v>
      </c>
      <c r="D61" s="62" t="s">
        <v>400</v>
      </c>
    </row>
    <row r="62" spans="1:4" ht="17" x14ac:dyDescent="0.2">
      <c r="A62" s="68" t="s">
        <v>307</v>
      </c>
      <c r="B62" s="27" t="s">
        <v>214</v>
      </c>
      <c r="C62">
        <v>0</v>
      </c>
      <c r="D62" s="62" t="s">
        <v>326</v>
      </c>
    </row>
    <row r="63" spans="1:4" ht="17" x14ac:dyDescent="0.2">
      <c r="A63" s="68" t="s">
        <v>307</v>
      </c>
      <c r="B63" s="27" t="s">
        <v>257</v>
      </c>
      <c r="C63">
        <v>0</v>
      </c>
      <c r="D63" s="62" t="s">
        <v>326</v>
      </c>
    </row>
    <row r="64" spans="1:4" ht="17" x14ac:dyDescent="0.2">
      <c r="A64" s="68" t="s">
        <v>307</v>
      </c>
      <c r="B64" s="27" t="s">
        <v>179</v>
      </c>
      <c r="C64">
        <v>0</v>
      </c>
      <c r="D64" s="62" t="s">
        <v>401</v>
      </c>
    </row>
    <row r="65" spans="1:4" ht="17" x14ac:dyDescent="0.2">
      <c r="A65" s="68" t="s">
        <v>307</v>
      </c>
      <c r="B65" s="27" t="s">
        <v>297</v>
      </c>
      <c r="C65">
        <v>0</v>
      </c>
      <c r="D65" s="62" t="s">
        <v>401</v>
      </c>
    </row>
    <row r="66" spans="1:4" ht="17" x14ac:dyDescent="0.2">
      <c r="A66" s="68" t="s">
        <v>313</v>
      </c>
      <c r="B66" s="27" t="s">
        <v>100</v>
      </c>
      <c r="C66">
        <v>0</v>
      </c>
      <c r="D66" s="62" t="s">
        <v>400</v>
      </c>
    </row>
    <row r="67" spans="1:4" ht="17" x14ac:dyDescent="0.2">
      <c r="A67" s="68" t="s">
        <v>313</v>
      </c>
      <c r="B67" s="27" t="s">
        <v>102</v>
      </c>
      <c r="C67">
        <v>0</v>
      </c>
      <c r="D67" s="62" t="s">
        <v>400</v>
      </c>
    </row>
    <row r="68" spans="1:4" ht="17" x14ac:dyDescent="0.2">
      <c r="A68" s="68" t="s">
        <v>313</v>
      </c>
      <c r="B68" s="27" t="s">
        <v>111</v>
      </c>
      <c r="C68">
        <v>0</v>
      </c>
      <c r="D68" s="62" t="s">
        <v>400</v>
      </c>
    </row>
    <row r="69" spans="1:4" ht="17" x14ac:dyDescent="0.2">
      <c r="A69" s="68" t="s">
        <v>313</v>
      </c>
      <c r="B69" s="27" t="s">
        <v>113</v>
      </c>
      <c r="C69">
        <v>0</v>
      </c>
      <c r="D69" s="62" t="s">
        <v>400</v>
      </c>
    </row>
    <row r="70" spans="1:4" ht="17" x14ac:dyDescent="0.2">
      <c r="A70" s="68" t="s">
        <v>313</v>
      </c>
      <c r="B70" s="27" t="s">
        <v>130</v>
      </c>
      <c r="C70">
        <v>0</v>
      </c>
      <c r="D70" s="62" t="s">
        <v>400</v>
      </c>
    </row>
    <row r="71" spans="1:4" ht="17" x14ac:dyDescent="0.2">
      <c r="A71" s="68" t="s">
        <v>313</v>
      </c>
      <c r="B71" s="27" t="s">
        <v>158</v>
      </c>
      <c r="C71">
        <v>0</v>
      </c>
      <c r="D71" s="62" t="s">
        <v>400</v>
      </c>
    </row>
    <row r="72" spans="1:4" ht="17" x14ac:dyDescent="0.2">
      <c r="A72" s="68" t="s">
        <v>313</v>
      </c>
      <c r="B72" s="27" t="s">
        <v>183</v>
      </c>
      <c r="C72">
        <v>0</v>
      </c>
      <c r="D72" s="62" t="s">
        <v>400</v>
      </c>
    </row>
    <row r="73" spans="1:4" ht="17" x14ac:dyDescent="0.2">
      <c r="A73" s="68" t="s">
        <v>313</v>
      </c>
      <c r="B73" s="27" t="s">
        <v>187</v>
      </c>
      <c r="C73">
        <v>0</v>
      </c>
      <c r="D73" s="62" t="s">
        <v>400</v>
      </c>
    </row>
    <row r="74" spans="1:4" ht="17" x14ac:dyDescent="0.2">
      <c r="A74" s="68" t="s">
        <v>313</v>
      </c>
      <c r="B74" s="27" t="s">
        <v>191</v>
      </c>
      <c r="C74">
        <v>0</v>
      </c>
      <c r="D74" s="62" t="s">
        <v>400</v>
      </c>
    </row>
    <row r="75" spans="1:4" ht="17" x14ac:dyDescent="0.2">
      <c r="A75" s="68" t="s">
        <v>313</v>
      </c>
      <c r="B75" s="27" t="s">
        <v>192</v>
      </c>
      <c r="C75">
        <v>0</v>
      </c>
      <c r="D75" s="62" t="s">
        <v>400</v>
      </c>
    </row>
    <row r="76" spans="1:4" ht="17" x14ac:dyDescent="0.2">
      <c r="A76" s="68" t="s">
        <v>313</v>
      </c>
      <c r="B76" s="27" t="s">
        <v>208</v>
      </c>
      <c r="C76">
        <v>0</v>
      </c>
      <c r="D76" s="62" t="s">
        <v>400</v>
      </c>
    </row>
    <row r="77" spans="1:4" ht="17" x14ac:dyDescent="0.2">
      <c r="A77" s="68" t="s">
        <v>313</v>
      </c>
      <c r="B77" s="27" t="s">
        <v>209</v>
      </c>
      <c r="C77">
        <v>0</v>
      </c>
      <c r="D77" s="62" t="s">
        <v>400</v>
      </c>
    </row>
    <row r="78" spans="1:4" ht="17" x14ac:dyDescent="0.2">
      <c r="A78" s="68" t="s">
        <v>313</v>
      </c>
      <c r="B78" s="27" t="s">
        <v>268</v>
      </c>
      <c r="C78">
        <v>0</v>
      </c>
      <c r="D78" s="62" t="s">
        <v>400</v>
      </c>
    </row>
    <row r="79" spans="1:4" ht="17" x14ac:dyDescent="0.2">
      <c r="A79" s="68" t="s">
        <v>313</v>
      </c>
      <c r="B79" s="27" t="s">
        <v>277</v>
      </c>
      <c r="C79">
        <v>0</v>
      </c>
      <c r="D79" s="62" t="s">
        <v>400</v>
      </c>
    </row>
    <row r="80" spans="1:4" ht="17" x14ac:dyDescent="0.2">
      <c r="A80" s="68" t="s">
        <v>313</v>
      </c>
      <c r="B80" s="27" t="s">
        <v>295</v>
      </c>
      <c r="C80">
        <v>0</v>
      </c>
      <c r="D80" s="62" t="s">
        <v>400</v>
      </c>
    </row>
    <row r="81" spans="1:4" ht="17" x14ac:dyDescent="0.2">
      <c r="A81" s="68" t="s">
        <v>313</v>
      </c>
      <c r="B81" s="27" t="s">
        <v>296</v>
      </c>
      <c r="C81">
        <v>0</v>
      </c>
      <c r="D81" s="62" t="s">
        <v>400</v>
      </c>
    </row>
    <row r="82" spans="1:4" ht="17" x14ac:dyDescent="0.2">
      <c r="A82" s="68" t="s">
        <v>313</v>
      </c>
      <c r="B82" s="27" t="s">
        <v>298</v>
      </c>
      <c r="C82">
        <v>0</v>
      </c>
      <c r="D82" s="62" t="s">
        <v>400</v>
      </c>
    </row>
    <row r="83" spans="1:4" x14ac:dyDescent="0.2">
      <c r="A83" s="67" t="s">
        <v>313</v>
      </c>
      <c r="B83" s="27" t="s">
        <v>96</v>
      </c>
      <c r="C83">
        <v>0</v>
      </c>
      <c r="D83" s="62" t="s">
        <v>326</v>
      </c>
    </row>
    <row r="84" spans="1:4" x14ac:dyDescent="0.2">
      <c r="A84" s="67" t="s">
        <v>313</v>
      </c>
      <c r="B84" s="27" t="s">
        <v>97</v>
      </c>
      <c r="C84">
        <v>0</v>
      </c>
      <c r="D84" s="62" t="s">
        <v>326</v>
      </c>
    </row>
    <row r="85" spans="1:4" x14ac:dyDescent="0.2">
      <c r="A85" s="67" t="s">
        <v>313</v>
      </c>
      <c r="B85" s="27" t="s">
        <v>101</v>
      </c>
      <c r="C85">
        <v>0</v>
      </c>
      <c r="D85" s="62" t="s">
        <v>326</v>
      </c>
    </row>
    <row r="86" spans="1:4" x14ac:dyDescent="0.2">
      <c r="A86" s="67" t="s">
        <v>313</v>
      </c>
      <c r="B86" s="27" t="s">
        <v>103</v>
      </c>
      <c r="C86">
        <v>0</v>
      </c>
      <c r="D86" s="62" t="s">
        <v>326</v>
      </c>
    </row>
    <row r="87" spans="1:4" x14ac:dyDescent="0.2">
      <c r="A87" s="67" t="s">
        <v>313</v>
      </c>
      <c r="B87" s="27" t="s">
        <v>106</v>
      </c>
      <c r="C87">
        <v>0</v>
      </c>
      <c r="D87" s="62" t="s">
        <v>326</v>
      </c>
    </row>
    <row r="88" spans="1:4" x14ac:dyDescent="0.2">
      <c r="A88" s="67" t="s">
        <v>313</v>
      </c>
      <c r="B88" s="27" t="s">
        <v>107</v>
      </c>
      <c r="C88">
        <v>0</v>
      </c>
      <c r="D88" s="62" t="s">
        <v>326</v>
      </c>
    </row>
    <row r="89" spans="1:4" x14ac:dyDescent="0.2">
      <c r="A89" s="67" t="s">
        <v>313</v>
      </c>
      <c r="B89" s="27" t="s">
        <v>108</v>
      </c>
      <c r="C89">
        <v>0</v>
      </c>
      <c r="D89" s="62" t="s">
        <v>326</v>
      </c>
    </row>
    <row r="90" spans="1:4" x14ac:dyDescent="0.2">
      <c r="A90" s="67" t="s">
        <v>313</v>
      </c>
      <c r="B90" s="27" t="s">
        <v>109</v>
      </c>
      <c r="C90">
        <v>0</v>
      </c>
      <c r="D90" s="62" t="s">
        <v>326</v>
      </c>
    </row>
    <row r="91" spans="1:4" x14ac:dyDescent="0.2">
      <c r="A91" s="67" t="s">
        <v>313</v>
      </c>
      <c r="B91" s="27" t="s">
        <v>112</v>
      </c>
      <c r="C91">
        <v>0</v>
      </c>
      <c r="D91" s="62" t="s">
        <v>326</v>
      </c>
    </row>
    <row r="92" spans="1:4" ht="17" x14ac:dyDescent="0.2">
      <c r="A92" s="68" t="s">
        <v>313</v>
      </c>
      <c r="B92" s="27" t="s">
        <v>131</v>
      </c>
      <c r="C92">
        <v>0</v>
      </c>
      <c r="D92" s="62" t="s">
        <v>326</v>
      </c>
    </row>
    <row r="93" spans="1:4" ht="17" x14ac:dyDescent="0.2">
      <c r="A93" s="68" t="s">
        <v>313</v>
      </c>
      <c r="B93" s="27" t="s">
        <v>133</v>
      </c>
      <c r="C93">
        <v>0</v>
      </c>
      <c r="D93" s="62" t="s">
        <v>326</v>
      </c>
    </row>
    <row r="94" spans="1:4" ht="17" x14ac:dyDescent="0.2">
      <c r="A94" s="68" t="s">
        <v>313</v>
      </c>
      <c r="B94" s="27" t="s">
        <v>186</v>
      </c>
      <c r="C94">
        <v>0</v>
      </c>
      <c r="D94" s="62" t="s">
        <v>326</v>
      </c>
    </row>
    <row r="95" spans="1:4" ht="17" x14ac:dyDescent="0.2">
      <c r="A95" s="68" t="s">
        <v>313</v>
      </c>
      <c r="B95" s="27" t="s">
        <v>197</v>
      </c>
      <c r="C95">
        <v>0</v>
      </c>
      <c r="D95" s="62" t="s">
        <v>326</v>
      </c>
    </row>
    <row r="96" spans="1:4" ht="17" x14ac:dyDescent="0.2">
      <c r="A96" s="68" t="s">
        <v>313</v>
      </c>
      <c r="B96" s="27" t="s">
        <v>198</v>
      </c>
      <c r="C96">
        <v>0</v>
      </c>
      <c r="D96" s="62" t="s">
        <v>326</v>
      </c>
    </row>
    <row r="97" spans="1:4" ht="17" x14ac:dyDescent="0.2">
      <c r="A97" s="68" t="s">
        <v>313</v>
      </c>
      <c r="B97" s="27" t="s">
        <v>114</v>
      </c>
      <c r="C97">
        <v>0</v>
      </c>
      <c r="D97" s="62" t="s">
        <v>401</v>
      </c>
    </row>
    <row r="98" spans="1:4" x14ac:dyDescent="0.2">
      <c r="A98" s="67" t="s">
        <v>309</v>
      </c>
      <c r="B98" s="27" t="s">
        <v>75</v>
      </c>
      <c r="C98">
        <v>0</v>
      </c>
      <c r="D98" s="62" t="s">
        <v>400</v>
      </c>
    </row>
    <row r="99" spans="1:4" x14ac:dyDescent="0.2">
      <c r="A99" s="67" t="s">
        <v>309</v>
      </c>
      <c r="B99" s="27" t="s">
        <v>148</v>
      </c>
      <c r="C99">
        <v>0</v>
      </c>
      <c r="D99" s="62" t="s">
        <v>400</v>
      </c>
    </row>
    <row r="100" spans="1:4" x14ac:dyDescent="0.2">
      <c r="A100" s="67" t="s">
        <v>309</v>
      </c>
      <c r="B100" s="27" t="s">
        <v>150</v>
      </c>
      <c r="C100">
        <v>0</v>
      </c>
      <c r="D100" s="62" t="s">
        <v>400</v>
      </c>
    </row>
    <row r="101" spans="1:4" x14ac:dyDescent="0.2">
      <c r="A101" s="67" t="s">
        <v>309</v>
      </c>
      <c r="B101" s="27" t="s">
        <v>152</v>
      </c>
      <c r="C101">
        <v>0</v>
      </c>
      <c r="D101" s="62" t="s">
        <v>400</v>
      </c>
    </row>
    <row r="102" spans="1:4" x14ac:dyDescent="0.2">
      <c r="A102" s="67" t="s">
        <v>309</v>
      </c>
      <c r="B102" s="27" t="s">
        <v>157</v>
      </c>
      <c r="C102">
        <v>0</v>
      </c>
      <c r="D102" s="62" t="s">
        <v>400</v>
      </c>
    </row>
    <row r="103" spans="1:4" x14ac:dyDescent="0.2">
      <c r="A103" s="67" t="s">
        <v>309</v>
      </c>
      <c r="B103" s="27" t="s">
        <v>367</v>
      </c>
      <c r="C103">
        <v>0</v>
      </c>
      <c r="D103" s="62" t="s">
        <v>400</v>
      </c>
    </row>
    <row r="104" spans="1:4" x14ac:dyDescent="0.2">
      <c r="A104" s="67" t="s">
        <v>309</v>
      </c>
      <c r="B104" s="27" t="s">
        <v>180</v>
      </c>
      <c r="C104">
        <v>0</v>
      </c>
      <c r="D104" s="62" t="s">
        <v>400</v>
      </c>
    </row>
    <row r="105" spans="1:4" x14ac:dyDescent="0.2">
      <c r="A105" s="67" t="s">
        <v>309</v>
      </c>
      <c r="B105" s="27" t="s">
        <v>369</v>
      </c>
      <c r="C105">
        <v>0</v>
      </c>
      <c r="D105" s="62" t="s">
        <v>400</v>
      </c>
    </row>
    <row r="106" spans="1:4" x14ac:dyDescent="0.2">
      <c r="A106" s="67" t="s">
        <v>309</v>
      </c>
      <c r="B106" s="27" t="s">
        <v>195</v>
      </c>
      <c r="C106">
        <v>0</v>
      </c>
      <c r="D106" s="62" t="s">
        <v>400</v>
      </c>
    </row>
    <row r="107" spans="1:4" x14ac:dyDescent="0.2">
      <c r="A107" s="67" t="s">
        <v>309</v>
      </c>
      <c r="B107" s="27" t="s">
        <v>204</v>
      </c>
      <c r="C107">
        <v>0</v>
      </c>
      <c r="D107" s="62" t="s">
        <v>400</v>
      </c>
    </row>
    <row r="108" spans="1:4" x14ac:dyDescent="0.2">
      <c r="A108" s="67" t="s">
        <v>309</v>
      </c>
      <c r="B108" s="27" t="s">
        <v>212</v>
      </c>
      <c r="C108">
        <v>0</v>
      </c>
      <c r="D108" s="62" t="s">
        <v>400</v>
      </c>
    </row>
    <row r="109" spans="1:4" x14ac:dyDescent="0.2">
      <c r="A109" s="67" t="s">
        <v>309</v>
      </c>
      <c r="B109" s="27" t="s">
        <v>218</v>
      </c>
      <c r="C109">
        <v>0</v>
      </c>
      <c r="D109" s="62" t="s">
        <v>400</v>
      </c>
    </row>
    <row r="110" spans="1:4" x14ac:dyDescent="0.2">
      <c r="A110" s="67" t="s">
        <v>309</v>
      </c>
      <c r="B110" s="27" t="s">
        <v>219</v>
      </c>
      <c r="C110">
        <v>0</v>
      </c>
      <c r="D110" s="62" t="s">
        <v>400</v>
      </c>
    </row>
    <row r="111" spans="1:4" x14ac:dyDescent="0.2">
      <c r="A111" s="67" t="s">
        <v>309</v>
      </c>
      <c r="B111" s="27" t="s">
        <v>220</v>
      </c>
      <c r="C111">
        <v>0</v>
      </c>
      <c r="D111" s="62" t="s">
        <v>400</v>
      </c>
    </row>
    <row r="112" spans="1:4" x14ac:dyDescent="0.2">
      <c r="A112" s="67" t="s">
        <v>309</v>
      </c>
      <c r="B112" s="27" t="s">
        <v>281</v>
      </c>
      <c r="C112">
        <v>0</v>
      </c>
      <c r="D112" s="62" t="s">
        <v>400</v>
      </c>
    </row>
    <row r="113" spans="1:4" x14ac:dyDescent="0.2">
      <c r="A113" s="67" t="s">
        <v>309</v>
      </c>
      <c r="B113" s="27" t="s">
        <v>282</v>
      </c>
      <c r="C113">
        <v>0</v>
      </c>
      <c r="D113" s="62" t="s">
        <v>400</v>
      </c>
    </row>
    <row r="114" spans="1:4" x14ac:dyDescent="0.2">
      <c r="A114" s="67" t="s">
        <v>309</v>
      </c>
      <c r="B114" s="27" t="s">
        <v>284</v>
      </c>
      <c r="C114">
        <v>0</v>
      </c>
      <c r="D114" s="62" t="s">
        <v>400</v>
      </c>
    </row>
    <row r="115" spans="1:4" x14ac:dyDescent="0.2">
      <c r="A115" s="67" t="s">
        <v>309</v>
      </c>
      <c r="B115" s="27" t="s">
        <v>285</v>
      </c>
      <c r="C115">
        <v>0</v>
      </c>
      <c r="D115" s="62" t="s">
        <v>400</v>
      </c>
    </row>
    <row r="116" spans="1:4" x14ac:dyDescent="0.2">
      <c r="A116" s="67" t="s">
        <v>309</v>
      </c>
      <c r="B116" s="27" t="s">
        <v>286</v>
      </c>
      <c r="C116">
        <v>0</v>
      </c>
      <c r="D116" s="62" t="s">
        <v>400</v>
      </c>
    </row>
    <row r="117" spans="1:4" x14ac:dyDescent="0.2">
      <c r="A117" s="67" t="s">
        <v>309</v>
      </c>
      <c r="B117" s="27" t="s">
        <v>365</v>
      </c>
      <c r="C117">
        <v>0</v>
      </c>
      <c r="D117" s="62" t="s">
        <v>326</v>
      </c>
    </row>
    <row r="118" spans="1:4" x14ac:dyDescent="0.2">
      <c r="A118" s="67" t="s">
        <v>309</v>
      </c>
      <c r="B118" s="27" t="s">
        <v>182</v>
      </c>
      <c r="C118">
        <v>0</v>
      </c>
      <c r="D118" s="62" t="s">
        <v>326</v>
      </c>
    </row>
    <row r="119" spans="1:4" x14ac:dyDescent="0.2">
      <c r="A119" s="67" t="s">
        <v>309</v>
      </c>
      <c r="B119" s="27" t="s">
        <v>193</v>
      </c>
      <c r="C119">
        <v>0</v>
      </c>
      <c r="D119" s="62" t="s">
        <v>326</v>
      </c>
    </row>
    <row r="120" spans="1:4" x14ac:dyDescent="0.2">
      <c r="A120" s="67" t="s">
        <v>309</v>
      </c>
      <c r="B120" s="27" t="s">
        <v>237</v>
      </c>
      <c r="C120">
        <v>0</v>
      </c>
      <c r="D120" s="62" t="s">
        <v>326</v>
      </c>
    </row>
    <row r="121" spans="1:4" x14ac:dyDescent="0.2">
      <c r="A121" s="67" t="s">
        <v>309</v>
      </c>
      <c r="B121" s="27" t="s">
        <v>266</v>
      </c>
      <c r="C121">
        <v>0</v>
      </c>
      <c r="D121" s="62" t="s">
        <v>326</v>
      </c>
    </row>
    <row r="122" spans="1:4" x14ac:dyDescent="0.2">
      <c r="A122" s="67" t="s">
        <v>309</v>
      </c>
      <c r="B122" s="27" t="s">
        <v>153</v>
      </c>
      <c r="C122">
        <v>0</v>
      </c>
      <c r="D122" s="62" t="s">
        <v>401</v>
      </c>
    </row>
    <row r="123" spans="1:4" x14ac:dyDescent="0.2">
      <c r="A123" s="67" t="s">
        <v>309</v>
      </c>
      <c r="B123" s="27" t="s">
        <v>223</v>
      </c>
      <c r="C123">
        <v>0</v>
      </c>
      <c r="D123" s="62" t="s">
        <v>401</v>
      </c>
    </row>
    <row r="124" spans="1:4" x14ac:dyDescent="0.2">
      <c r="A124" s="67" t="s">
        <v>309</v>
      </c>
      <c r="B124" s="27" t="s">
        <v>267</v>
      </c>
      <c r="C124">
        <v>0</v>
      </c>
      <c r="D124" s="62" t="s">
        <v>401</v>
      </c>
    </row>
    <row r="125" spans="1:4" ht="17" x14ac:dyDescent="0.2">
      <c r="A125" s="68" t="s">
        <v>312</v>
      </c>
      <c r="B125" s="27" t="s">
        <v>116</v>
      </c>
      <c r="C125">
        <v>0</v>
      </c>
      <c r="D125" s="62" t="s">
        <v>400</v>
      </c>
    </row>
    <row r="126" spans="1:4" ht="17" x14ac:dyDescent="0.2">
      <c r="A126" s="68" t="s">
        <v>312</v>
      </c>
      <c r="B126" s="27" t="s">
        <v>117</v>
      </c>
      <c r="C126">
        <v>0</v>
      </c>
      <c r="D126" s="62" t="s">
        <v>400</v>
      </c>
    </row>
    <row r="127" spans="1:4" ht="17" x14ac:dyDescent="0.2">
      <c r="A127" s="68" t="s">
        <v>312</v>
      </c>
      <c r="B127" s="27" t="s">
        <v>118</v>
      </c>
      <c r="C127">
        <v>0</v>
      </c>
      <c r="D127" s="62" t="s">
        <v>400</v>
      </c>
    </row>
    <row r="128" spans="1:4" ht="17" x14ac:dyDescent="0.2">
      <c r="A128" s="68" t="s">
        <v>312</v>
      </c>
      <c r="B128" s="27" t="s">
        <v>119</v>
      </c>
      <c r="C128">
        <v>0</v>
      </c>
      <c r="D128" s="62" t="s">
        <v>400</v>
      </c>
    </row>
    <row r="129" spans="1:4" ht="17" x14ac:dyDescent="0.2">
      <c r="A129" s="68" t="s">
        <v>312</v>
      </c>
      <c r="B129" s="27" t="s">
        <v>121</v>
      </c>
      <c r="C129">
        <v>0</v>
      </c>
      <c r="D129" s="62" t="s">
        <v>400</v>
      </c>
    </row>
    <row r="130" spans="1:4" ht="17" x14ac:dyDescent="0.2">
      <c r="A130" s="68" t="s">
        <v>312</v>
      </c>
      <c r="B130" s="27" t="s">
        <v>122</v>
      </c>
      <c r="C130">
        <v>0</v>
      </c>
      <c r="D130" s="62" t="s">
        <v>400</v>
      </c>
    </row>
    <row r="131" spans="1:4" ht="17" x14ac:dyDescent="0.2">
      <c r="A131" s="68" t="s">
        <v>312</v>
      </c>
      <c r="B131" s="27" t="s">
        <v>364</v>
      </c>
      <c r="C131">
        <v>0</v>
      </c>
      <c r="D131" s="62" t="s">
        <v>400</v>
      </c>
    </row>
    <row r="132" spans="1:4" ht="17" x14ac:dyDescent="0.2">
      <c r="A132" s="68" t="s">
        <v>312</v>
      </c>
      <c r="B132" s="27" t="s">
        <v>125</v>
      </c>
      <c r="C132">
        <v>0</v>
      </c>
      <c r="D132" s="62" t="s">
        <v>400</v>
      </c>
    </row>
    <row r="133" spans="1:4" ht="17" x14ac:dyDescent="0.2">
      <c r="A133" s="68" t="s">
        <v>312</v>
      </c>
      <c r="B133" s="27" t="s">
        <v>127</v>
      </c>
      <c r="C133">
        <v>0</v>
      </c>
      <c r="D133" s="62" t="s">
        <v>400</v>
      </c>
    </row>
    <row r="134" spans="1:4" ht="17" x14ac:dyDescent="0.2">
      <c r="A134" s="68" t="s">
        <v>312</v>
      </c>
      <c r="B134" s="27" t="s">
        <v>128</v>
      </c>
      <c r="C134">
        <v>0</v>
      </c>
      <c r="D134" s="62" t="s">
        <v>400</v>
      </c>
    </row>
    <row r="135" spans="1:4" ht="17" x14ac:dyDescent="0.2">
      <c r="A135" s="68" t="s">
        <v>312</v>
      </c>
      <c r="B135" s="27" t="s">
        <v>129</v>
      </c>
      <c r="C135">
        <v>0</v>
      </c>
      <c r="D135" s="62" t="s">
        <v>400</v>
      </c>
    </row>
    <row r="136" spans="1:4" ht="17" x14ac:dyDescent="0.2">
      <c r="A136" s="68" t="s">
        <v>312</v>
      </c>
      <c r="B136" s="27" t="s">
        <v>155</v>
      </c>
      <c r="C136">
        <v>0</v>
      </c>
      <c r="D136" s="62" t="s">
        <v>400</v>
      </c>
    </row>
    <row r="137" spans="1:4" ht="17" x14ac:dyDescent="0.2">
      <c r="A137" s="68" t="s">
        <v>312</v>
      </c>
      <c r="B137" s="27" t="s">
        <v>177</v>
      </c>
      <c r="C137">
        <v>0</v>
      </c>
      <c r="D137" s="62" t="s">
        <v>400</v>
      </c>
    </row>
    <row r="138" spans="1:4" ht="17" x14ac:dyDescent="0.2">
      <c r="A138" s="68" t="s">
        <v>312</v>
      </c>
      <c r="B138" s="27" t="s">
        <v>368</v>
      </c>
      <c r="C138">
        <v>0</v>
      </c>
      <c r="D138" s="62" t="s">
        <v>400</v>
      </c>
    </row>
    <row r="139" spans="1:4" ht="17" x14ac:dyDescent="0.2">
      <c r="A139" s="68" t="s">
        <v>312</v>
      </c>
      <c r="B139" s="27" t="s">
        <v>206</v>
      </c>
      <c r="C139">
        <v>0</v>
      </c>
      <c r="D139" s="62" t="s">
        <v>400</v>
      </c>
    </row>
    <row r="140" spans="1:4" ht="17" x14ac:dyDescent="0.2">
      <c r="A140" s="68" t="s">
        <v>312</v>
      </c>
      <c r="B140" s="27" t="s">
        <v>210</v>
      </c>
      <c r="C140">
        <v>0</v>
      </c>
      <c r="D140" s="62" t="s">
        <v>400</v>
      </c>
    </row>
    <row r="141" spans="1:4" ht="17" x14ac:dyDescent="0.2">
      <c r="A141" s="68" t="s">
        <v>312</v>
      </c>
      <c r="B141" s="27" t="s">
        <v>230</v>
      </c>
      <c r="C141">
        <v>0</v>
      </c>
      <c r="D141" s="62" t="s">
        <v>400</v>
      </c>
    </row>
    <row r="142" spans="1:4" ht="17" x14ac:dyDescent="0.2">
      <c r="A142" s="68" t="s">
        <v>312</v>
      </c>
      <c r="B142" s="27" t="s">
        <v>231</v>
      </c>
      <c r="C142">
        <v>0</v>
      </c>
      <c r="D142" s="62" t="s">
        <v>400</v>
      </c>
    </row>
    <row r="143" spans="1:4" ht="17" x14ac:dyDescent="0.2">
      <c r="A143" s="68" t="s">
        <v>312</v>
      </c>
      <c r="B143" s="27" t="s">
        <v>232</v>
      </c>
      <c r="C143">
        <v>0</v>
      </c>
      <c r="D143" s="62" t="s">
        <v>400</v>
      </c>
    </row>
    <row r="144" spans="1:4" ht="17" x14ac:dyDescent="0.2">
      <c r="A144" s="68" t="s">
        <v>312</v>
      </c>
      <c r="B144" s="27" t="s">
        <v>233</v>
      </c>
      <c r="C144">
        <v>0</v>
      </c>
      <c r="D144" s="62" t="s">
        <v>400</v>
      </c>
    </row>
    <row r="145" spans="1:4" ht="17" x14ac:dyDescent="0.2">
      <c r="A145" s="68" t="s">
        <v>312</v>
      </c>
      <c r="B145" s="27" t="s">
        <v>234</v>
      </c>
      <c r="C145">
        <v>0</v>
      </c>
      <c r="D145" s="62" t="s">
        <v>400</v>
      </c>
    </row>
    <row r="146" spans="1:4" ht="17" x14ac:dyDescent="0.2">
      <c r="A146" s="68" t="s">
        <v>312</v>
      </c>
      <c r="B146" s="27" t="s">
        <v>283</v>
      </c>
      <c r="C146">
        <v>0</v>
      </c>
      <c r="D146" s="62" t="s">
        <v>400</v>
      </c>
    </row>
    <row r="147" spans="1:4" ht="17" x14ac:dyDescent="0.2">
      <c r="A147" s="68" t="s">
        <v>312</v>
      </c>
      <c r="B147" s="27" t="s">
        <v>290</v>
      </c>
      <c r="C147">
        <v>0</v>
      </c>
      <c r="D147" s="62" t="s">
        <v>400</v>
      </c>
    </row>
    <row r="148" spans="1:4" ht="17" x14ac:dyDescent="0.2">
      <c r="A148" s="68" t="s">
        <v>312</v>
      </c>
      <c r="B148" s="27" t="s">
        <v>72</v>
      </c>
      <c r="C148">
        <v>0</v>
      </c>
      <c r="D148" s="62" t="s">
        <v>326</v>
      </c>
    </row>
    <row r="149" spans="1:4" ht="17" x14ac:dyDescent="0.2">
      <c r="A149" s="68" t="s">
        <v>312</v>
      </c>
      <c r="B149" s="27" t="s">
        <v>20</v>
      </c>
      <c r="C149">
        <v>0</v>
      </c>
      <c r="D149" s="62" t="s">
        <v>326</v>
      </c>
    </row>
    <row r="150" spans="1:4" ht="17" x14ac:dyDescent="0.2">
      <c r="A150" s="68" t="s">
        <v>312</v>
      </c>
      <c r="B150" s="27" t="s">
        <v>120</v>
      </c>
      <c r="C150">
        <v>0</v>
      </c>
      <c r="D150" s="62" t="s">
        <v>326</v>
      </c>
    </row>
    <row r="151" spans="1:4" ht="17" x14ac:dyDescent="0.2">
      <c r="A151" s="68" t="s">
        <v>312</v>
      </c>
      <c r="B151" s="27" t="s">
        <v>363</v>
      </c>
      <c r="C151">
        <v>0</v>
      </c>
      <c r="D151" s="62" t="s">
        <v>326</v>
      </c>
    </row>
    <row r="152" spans="1:4" ht="17" x14ac:dyDescent="0.2">
      <c r="A152" s="68" t="s">
        <v>312</v>
      </c>
      <c r="B152" s="27" t="s">
        <v>123</v>
      </c>
      <c r="C152">
        <v>0</v>
      </c>
      <c r="D152" s="62" t="s">
        <v>326</v>
      </c>
    </row>
    <row r="153" spans="1:4" ht="17" x14ac:dyDescent="0.2">
      <c r="A153" s="68" t="s">
        <v>312</v>
      </c>
      <c r="B153" s="27" t="s">
        <v>22</v>
      </c>
      <c r="C153">
        <v>0</v>
      </c>
      <c r="D153" s="62" t="s">
        <v>326</v>
      </c>
    </row>
    <row r="154" spans="1:4" ht="17" x14ac:dyDescent="0.2">
      <c r="A154" s="68" t="s">
        <v>312</v>
      </c>
      <c r="B154" s="27" t="s">
        <v>176</v>
      </c>
      <c r="C154">
        <v>0</v>
      </c>
      <c r="D154" s="62" t="s">
        <v>326</v>
      </c>
    </row>
    <row r="155" spans="1:4" ht="17" x14ac:dyDescent="0.2">
      <c r="A155" s="68" t="s">
        <v>312</v>
      </c>
      <c r="B155" s="27" t="s">
        <v>203</v>
      </c>
      <c r="C155">
        <v>0</v>
      </c>
      <c r="D155" s="62" t="s">
        <v>326</v>
      </c>
    </row>
    <row r="156" spans="1:4" ht="17" x14ac:dyDescent="0.2">
      <c r="A156" s="68" t="s">
        <v>312</v>
      </c>
      <c r="B156" s="27" t="s">
        <v>228</v>
      </c>
      <c r="C156">
        <v>0</v>
      </c>
      <c r="D156" s="62" t="s">
        <v>326</v>
      </c>
    </row>
    <row r="157" spans="1:4" ht="17" x14ac:dyDescent="0.2">
      <c r="A157" s="68" t="s">
        <v>312</v>
      </c>
      <c r="B157" s="27" t="s">
        <v>173</v>
      </c>
      <c r="C157">
        <v>0</v>
      </c>
      <c r="D157" s="62" t="s">
        <v>401</v>
      </c>
    </row>
    <row r="158" spans="1:4" ht="17" x14ac:dyDescent="0.2">
      <c r="A158" s="68" t="s">
        <v>312</v>
      </c>
      <c r="B158" s="27" t="s">
        <v>288</v>
      </c>
      <c r="C158">
        <v>0</v>
      </c>
      <c r="D158" s="62" t="s">
        <v>401</v>
      </c>
    </row>
    <row r="159" spans="1:4" ht="17" x14ac:dyDescent="0.2">
      <c r="A159" s="68" t="s">
        <v>312</v>
      </c>
      <c r="B159" s="27" t="s">
        <v>300</v>
      </c>
      <c r="C159">
        <v>0</v>
      </c>
      <c r="D159" s="62" t="s">
        <v>401</v>
      </c>
    </row>
    <row r="160" spans="1:4" x14ac:dyDescent="0.2">
      <c r="A160" s="67" t="s">
        <v>308</v>
      </c>
      <c r="B160" s="15" t="s">
        <v>5</v>
      </c>
      <c r="C160" s="15">
        <v>1</v>
      </c>
      <c r="D160" s="62" t="s">
        <v>326</v>
      </c>
    </row>
    <row r="161" spans="1:4" x14ac:dyDescent="0.2">
      <c r="A161" s="67" t="s">
        <v>308</v>
      </c>
      <c r="B161" s="15" t="s">
        <v>6</v>
      </c>
      <c r="C161" s="15">
        <v>1</v>
      </c>
      <c r="D161" s="62" t="s">
        <v>326</v>
      </c>
    </row>
    <row r="162" spans="1:4" x14ac:dyDescent="0.2">
      <c r="A162" s="67" t="s">
        <v>308</v>
      </c>
      <c r="B162" s="15" t="s">
        <v>49</v>
      </c>
      <c r="C162" s="15">
        <v>1</v>
      </c>
      <c r="D162" s="62" t="s">
        <v>326</v>
      </c>
    </row>
    <row r="163" spans="1:4" x14ac:dyDescent="0.2">
      <c r="A163" s="67" t="s">
        <v>308</v>
      </c>
      <c r="B163" s="15" t="s">
        <v>58</v>
      </c>
      <c r="C163" s="15">
        <v>1</v>
      </c>
      <c r="D163" s="62" t="s">
        <v>326</v>
      </c>
    </row>
    <row r="164" spans="1:4" x14ac:dyDescent="0.2">
      <c r="A164" s="67" t="s">
        <v>308</v>
      </c>
      <c r="B164" s="15" t="s">
        <v>7</v>
      </c>
      <c r="C164" s="15">
        <v>1</v>
      </c>
      <c r="D164" s="62" t="s">
        <v>326</v>
      </c>
    </row>
    <row r="165" spans="1:4" ht="17" x14ac:dyDescent="0.2">
      <c r="A165" s="68" t="s">
        <v>308</v>
      </c>
      <c r="B165" s="15" t="s">
        <v>8</v>
      </c>
      <c r="C165" s="15">
        <v>1</v>
      </c>
      <c r="D165" s="62" t="s">
        <v>326</v>
      </c>
    </row>
    <row r="166" spans="1:4" x14ac:dyDescent="0.2">
      <c r="A166" s="67" t="s">
        <v>308</v>
      </c>
      <c r="B166" s="15" t="s">
        <v>26</v>
      </c>
      <c r="C166" s="15">
        <v>1</v>
      </c>
      <c r="D166" s="62" t="s">
        <v>326</v>
      </c>
    </row>
    <row r="167" spans="1:4" x14ac:dyDescent="0.2">
      <c r="A167" s="67" t="s">
        <v>308</v>
      </c>
      <c r="B167" s="15" t="s">
        <v>10</v>
      </c>
      <c r="C167" s="15">
        <v>1</v>
      </c>
      <c r="D167" s="62" t="s">
        <v>326</v>
      </c>
    </row>
    <row r="168" spans="1:4" x14ac:dyDescent="0.2">
      <c r="A168" s="67" t="s">
        <v>308</v>
      </c>
      <c r="B168" s="15" t="s">
        <v>11</v>
      </c>
      <c r="C168" s="15">
        <v>1</v>
      </c>
      <c r="D168" s="62" t="s">
        <v>326</v>
      </c>
    </row>
    <row r="169" spans="1:4" x14ac:dyDescent="0.2">
      <c r="A169" s="67" t="s">
        <v>308</v>
      </c>
      <c r="B169" s="15" t="s">
        <v>70</v>
      </c>
      <c r="C169" s="15">
        <v>1</v>
      </c>
      <c r="D169" s="62" t="s">
        <v>326</v>
      </c>
    </row>
    <row r="170" spans="1:4" x14ac:dyDescent="0.2">
      <c r="A170" s="67" t="s">
        <v>308</v>
      </c>
      <c r="B170" s="15" t="s">
        <v>384</v>
      </c>
      <c r="C170" s="15">
        <v>1</v>
      </c>
      <c r="D170" s="62" t="s">
        <v>326</v>
      </c>
    </row>
    <row r="171" spans="1:4" x14ac:dyDescent="0.2">
      <c r="A171" s="67" t="s">
        <v>308</v>
      </c>
      <c r="B171" s="15" t="s">
        <v>27</v>
      </c>
      <c r="C171" s="15">
        <v>1</v>
      </c>
      <c r="D171" s="62" t="s">
        <v>326</v>
      </c>
    </row>
    <row r="172" spans="1:4" x14ac:dyDescent="0.2">
      <c r="A172" s="67" t="s">
        <v>308</v>
      </c>
      <c r="B172" s="15" t="s">
        <v>52</v>
      </c>
      <c r="C172" s="15">
        <v>1</v>
      </c>
      <c r="D172" s="62" t="s">
        <v>326</v>
      </c>
    </row>
    <row r="173" spans="1:4" x14ac:dyDescent="0.2">
      <c r="A173" s="67" t="s">
        <v>308</v>
      </c>
      <c r="B173" s="15" t="s">
        <v>12</v>
      </c>
      <c r="C173" s="15">
        <v>1</v>
      </c>
      <c r="D173" s="62" t="s">
        <v>326</v>
      </c>
    </row>
    <row r="174" spans="1:4" x14ac:dyDescent="0.2">
      <c r="A174" s="67" t="s">
        <v>308</v>
      </c>
      <c r="B174" s="15" t="s">
        <v>53</v>
      </c>
      <c r="C174" s="15">
        <v>1</v>
      </c>
      <c r="D174" s="62" t="s">
        <v>326</v>
      </c>
    </row>
    <row r="175" spans="1:4" x14ac:dyDescent="0.2">
      <c r="A175" s="67" t="s">
        <v>308</v>
      </c>
      <c r="B175" s="15" t="s">
        <v>397</v>
      </c>
      <c r="C175" s="15">
        <v>1</v>
      </c>
      <c r="D175" s="62" t="s">
        <v>326</v>
      </c>
    </row>
    <row r="176" spans="1:4" x14ac:dyDescent="0.2">
      <c r="A176" s="67" t="s">
        <v>308</v>
      </c>
      <c r="B176" s="15" t="s">
        <v>61</v>
      </c>
      <c r="C176" s="15">
        <v>1</v>
      </c>
      <c r="D176" s="62" t="s">
        <v>326</v>
      </c>
    </row>
    <row r="177" spans="1:4" x14ac:dyDescent="0.2">
      <c r="A177" s="67" t="s">
        <v>308</v>
      </c>
      <c r="B177" s="15" t="s">
        <v>14</v>
      </c>
      <c r="C177" s="15">
        <v>1</v>
      </c>
      <c r="D177" s="62" t="s">
        <v>326</v>
      </c>
    </row>
    <row r="178" spans="1:4" x14ac:dyDescent="0.2">
      <c r="A178" s="67" t="s">
        <v>308</v>
      </c>
      <c r="B178" s="15" t="s">
        <v>340</v>
      </c>
      <c r="C178" s="15">
        <v>1</v>
      </c>
      <c r="D178" s="62" t="s">
        <v>326</v>
      </c>
    </row>
    <row r="179" spans="1:4" x14ac:dyDescent="0.2">
      <c r="A179" s="67" t="s">
        <v>308</v>
      </c>
      <c r="B179" s="15" t="s">
        <v>344</v>
      </c>
      <c r="C179" s="15">
        <v>1</v>
      </c>
      <c r="D179" s="62" t="s">
        <v>326</v>
      </c>
    </row>
    <row r="180" spans="1:4" x14ac:dyDescent="0.2">
      <c r="A180" s="67" t="s">
        <v>308</v>
      </c>
      <c r="B180" s="15" t="s">
        <v>15</v>
      </c>
      <c r="C180" s="15">
        <v>1</v>
      </c>
      <c r="D180" s="62" t="s">
        <v>326</v>
      </c>
    </row>
    <row r="181" spans="1:4" ht="17" x14ac:dyDescent="0.2">
      <c r="A181" s="68" t="s">
        <v>307</v>
      </c>
      <c r="B181" s="15" t="s">
        <v>9</v>
      </c>
      <c r="C181" s="15">
        <v>1</v>
      </c>
      <c r="D181" s="62" t="s">
        <v>400</v>
      </c>
    </row>
    <row r="182" spans="1:4" ht="17" x14ac:dyDescent="0.2">
      <c r="A182" s="68" t="s">
        <v>307</v>
      </c>
      <c r="B182" s="15" t="s">
        <v>13</v>
      </c>
      <c r="C182" s="15">
        <v>1</v>
      </c>
      <c r="D182" s="62" t="s">
        <v>400</v>
      </c>
    </row>
    <row r="183" spans="1:4" ht="17" x14ac:dyDescent="0.2">
      <c r="A183" s="68" t="s">
        <v>307</v>
      </c>
      <c r="B183" s="15" t="s">
        <v>3</v>
      </c>
      <c r="C183" s="15">
        <v>1</v>
      </c>
      <c r="D183" s="62" t="s">
        <v>326</v>
      </c>
    </row>
    <row r="184" spans="1:4" ht="17" x14ac:dyDescent="0.2">
      <c r="A184" s="68" t="s">
        <v>307</v>
      </c>
      <c r="B184" s="15" t="s">
        <v>4</v>
      </c>
      <c r="C184" s="15">
        <v>1</v>
      </c>
      <c r="D184" s="62" t="s">
        <v>326</v>
      </c>
    </row>
    <row r="185" spans="1:4" ht="17" x14ac:dyDescent="0.2">
      <c r="A185" s="68" t="s">
        <v>307</v>
      </c>
      <c r="B185" s="15" t="s">
        <v>378</v>
      </c>
      <c r="C185" s="15">
        <v>1</v>
      </c>
      <c r="D185" s="62" t="s">
        <v>326</v>
      </c>
    </row>
    <row r="186" spans="1:4" ht="17" x14ac:dyDescent="0.2">
      <c r="A186" s="68" t="s">
        <v>313</v>
      </c>
      <c r="B186" s="15" t="s">
        <v>293</v>
      </c>
      <c r="C186" s="15">
        <v>1</v>
      </c>
      <c r="D186" s="62" t="s">
        <v>400</v>
      </c>
    </row>
    <row r="187" spans="1:4" x14ac:dyDescent="0.2">
      <c r="A187" s="67" t="s">
        <v>313</v>
      </c>
      <c r="B187" s="15" t="s">
        <v>24</v>
      </c>
      <c r="C187" s="15">
        <v>1</v>
      </c>
      <c r="D187" s="62" t="s">
        <v>326</v>
      </c>
    </row>
    <row r="188" spans="1:4" ht="17" x14ac:dyDescent="0.2">
      <c r="A188" s="68" t="s">
        <v>313</v>
      </c>
      <c r="B188" s="15" t="s">
        <v>50</v>
      </c>
      <c r="C188" s="15">
        <v>1</v>
      </c>
      <c r="D188" s="62" t="s">
        <v>326</v>
      </c>
    </row>
    <row r="189" spans="1:4" ht="17" x14ac:dyDescent="0.2">
      <c r="A189" s="68" t="s">
        <v>313</v>
      </c>
      <c r="B189" s="15" t="s">
        <v>60</v>
      </c>
      <c r="C189" s="15">
        <v>1</v>
      </c>
      <c r="D189" s="62" t="s">
        <v>326</v>
      </c>
    </row>
    <row r="190" spans="1:4" ht="17" x14ac:dyDescent="0.2">
      <c r="A190" s="68" t="s">
        <v>313</v>
      </c>
      <c r="B190" s="15" t="s">
        <v>28</v>
      </c>
      <c r="C190" s="15">
        <v>1</v>
      </c>
      <c r="D190" s="62" t="s">
        <v>326</v>
      </c>
    </row>
    <row r="191" spans="1:4" ht="17" x14ac:dyDescent="0.2">
      <c r="A191" s="68" t="s">
        <v>313</v>
      </c>
      <c r="B191" s="15" t="s">
        <v>259</v>
      </c>
      <c r="C191" s="15">
        <v>1</v>
      </c>
      <c r="D191" s="62" t="s">
        <v>326</v>
      </c>
    </row>
    <row r="192" spans="1:4" x14ac:dyDescent="0.2">
      <c r="A192" s="67" t="s">
        <v>309</v>
      </c>
      <c r="B192" s="15" t="s">
        <v>59</v>
      </c>
      <c r="C192" s="15">
        <v>1</v>
      </c>
      <c r="D192" s="62" t="s">
        <v>326</v>
      </c>
    </row>
    <row r="193" spans="1:4" x14ac:dyDescent="0.2">
      <c r="A193" s="67" t="s">
        <v>309</v>
      </c>
      <c r="B193" s="15" t="s">
        <v>51</v>
      </c>
      <c r="C193" s="15">
        <v>1</v>
      </c>
      <c r="D193" s="62" t="s">
        <v>326</v>
      </c>
    </row>
    <row r="194" spans="1:4" x14ac:dyDescent="0.2">
      <c r="A194" s="67" t="s">
        <v>309</v>
      </c>
      <c r="B194" s="15" t="s">
        <v>236</v>
      </c>
      <c r="C194" s="15">
        <v>1</v>
      </c>
      <c r="D194" s="62" t="s">
        <v>326</v>
      </c>
    </row>
    <row r="195" spans="1:4" x14ac:dyDescent="0.2">
      <c r="A195" s="67" t="s">
        <v>309</v>
      </c>
      <c r="B195" s="15" t="s">
        <v>379</v>
      </c>
      <c r="C195" s="15">
        <v>1</v>
      </c>
      <c r="D195" s="61" t="s">
        <v>326</v>
      </c>
    </row>
    <row r="196" spans="1:4" ht="17" x14ac:dyDescent="0.2">
      <c r="A196" s="68" t="s">
        <v>312</v>
      </c>
      <c r="B196" s="15" t="s">
        <v>25</v>
      </c>
      <c r="C196" s="15">
        <v>1</v>
      </c>
      <c r="D196" s="62" t="s">
        <v>326</v>
      </c>
    </row>
    <row r="197" spans="1:4" ht="17" x14ac:dyDescent="0.2">
      <c r="A197" s="68" t="s">
        <v>312</v>
      </c>
      <c r="B197" s="15" t="s">
        <v>71</v>
      </c>
      <c r="C197" s="15">
        <v>1</v>
      </c>
      <c r="D197" s="62" t="s">
        <v>326</v>
      </c>
    </row>
    <row r="198" spans="1:4" ht="17" x14ac:dyDescent="0.2">
      <c r="A198" s="68" t="s">
        <v>312</v>
      </c>
      <c r="B198" s="15" t="s">
        <v>291</v>
      </c>
      <c r="C198" s="15">
        <v>1</v>
      </c>
      <c r="D198" s="62" t="s">
        <v>326</v>
      </c>
    </row>
    <row r="199" spans="1:4" x14ac:dyDescent="0.2">
      <c r="A199" s="67" t="s">
        <v>308</v>
      </c>
      <c r="B199" t="s">
        <v>154</v>
      </c>
      <c r="C199">
        <v>2</v>
      </c>
      <c r="D199" s="62" t="s">
        <v>401</v>
      </c>
    </row>
    <row r="200" spans="1:4" x14ac:dyDescent="0.2">
      <c r="A200" s="67" t="s">
        <v>308</v>
      </c>
      <c r="B200" t="s">
        <v>240</v>
      </c>
      <c r="C200">
        <v>2</v>
      </c>
      <c r="D200" s="62" t="s">
        <v>401</v>
      </c>
    </row>
    <row r="201" spans="1:4" x14ac:dyDescent="0.2">
      <c r="A201" s="67" t="s">
        <v>308</v>
      </c>
      <c r="B201" t="s">
        <v>34</v>
      </c>
      <c r="C201">
        <v>2</v>
      </c>
      <c r="D201" s="62" t="s">
        <v>401</v>
      </c>
    </row>
    <row r="202" spans="1:4" ht="17" x14ac:dyDescent="0.2">
      <c r="A202" s="68" t="s">
        <v>307</v>
      </c>
      <c r="B202" t="s">
        <v>185</v>
      </c>
      <c r="C202">
        <v>2</v>
      </c>
      <c r="D202" s="62" t="s">
        <v>400</v>
      </c>
    </row>
    <row r="203" spans="1:4" ht="17" x14ac:dyDescent="0.2">
      <c r="A203" s="68" t="s">
        <v>307</v>
      </c>
      <c r="B203" t="s">
        <v>301</v>
      </c>
      <c r="C203">
        <v>2</v>
      </c>
      <c r="D203" s="62" t="s">
        <v>400</v>
      </c>
    </row>
    <row r="204" spans="1:4" ht="17" x14ac:dyDescent="0.2">
      <c r="A204" s="68" t="s">
        <v>307</v>
      </c>
      <c r="B204" t="s">
        <v>377</v>
      </c>
      <c r="C204">
        <v>2</v>
      </c>
      <c r="D204" s="62" t="s">
        <v>400</v>
      </c>
    </row>
    <row r="205" spans="1:4" ht="17" x14ac:dyDescent="0.2">
      <c r="A205" s="68" t="s">
        <v>307</v>
      </c>
      <c r="B205" t="s">
        <v>29</v>
      </c>
      <c r="C205">
        <v>2</v>
      </c>
      <c r="D205" s="62" t="s">
        <v>401</v>
      </c>
    </row>
    <row r="206" spans="1:4" ht="17" x14ac:dyDescent="0.2">
      <c r="A206" s="68" t="s">
        <v>307</v>
      </c>
      <c r="B206" t="s">
        <v>30</v>
      </c>
      <c r="C206">
        <v>2</v>
      </c>
      <c r="D206" s="62" t="s">
        <v>401</v>
      </c>
    </row>
    <row r="207" spans="1:4" ht="17" x14ac:dyDescent="0.2">
      <c r="A207" s="68" t="s">
        <v>307</v>
      </c>
      <c r="B207" t="s">
        <v>66</v>
      </c>
      <c r="C207">
        <v>2</v>
      </c>
      <c r="D207" s="62" t="s">
        <v>401</v>
      </c>
    </row>
    <row r="208" spans="1:4" ht="17" x14ac:dyDescent="0.2">
      <c r="A208" s="68" t="s">
        <v>307</v>
      </c>
      <c r="B208" t="s">
        <v>32</v>
      </c>
      <c r="C208">
        <v>2</v>
      </c>
      <c r="D208" s="62" t="s">
        <v>401</v>
      </c>
    </row>
    <row r="209" spans="1:4" ht="17" x14ac:dyDescent="0.2">
      <c r="A209" s="68" t="s">
        <v>307</v>
      </c>
      <c r="B209" t="s">
        <v>67</v>
      </c>
      <c r="C209">
        <v>2</v>
      </c>
      <c r="D209" s="62" t="s">
        <v>401</v>
      </c>
    </row>
    <row r="210" spans="1:4" ht="17" x14ac:dyDescent="0.2">
      <c r="A210" s="68" t="s">
        <v>307</v>
      </c>
      <c r="B210" t="s">
        <v>68</v>
      </c>
      <c r="C210">
        <v>2</v>
      </c>
      <c r="D210" s="62" t="s">
        <v>401</v>
      </c>
    </row>
    <row r="211" spans="1:4" ht="17" x14ac:dyDescent="0.2">
      <c r="A211" s="68" t="s">
        <v>307</v>
      </c>
      <c r="B211" t="s">
        <v>69</v>
      </c>
      <c r="C211">
        <v>2</v>
      </c>
      <c r="D211" s="62" t="s">
        <v>401</v>
      </c>
    </row>
    <row r="212" spans="1:4" ht="17" x14ac:dyDescent="0.2">
      <c r="A212" s="68" t="s">
        <v>307</v>
      </c>
      <c r="B212" t="s">
        <v>35</v>
      </c>
      <c r="C212">
        <v>2</v>
      </c>
      <c r="D212" s="62" t="s">
        <v>401</v>
      </c>
    </row>
    <row r="213" spans="1:4" x14ac:dyDescent="0.2">
      <c r="A213" s="67" t="s">
        <v>309</v>
      </c>
      <c r="B213" t="s">
        <v>205</v>
      </c>
      <c r="C213">
        <v>2</v>
      </c>
      <c r="D213" s="62" t="s">
        <v>401</v>
      </c>
    </row>
    <row r="214" spans="1:4" ht="17" x14ac:dyDescent="0.2">
      <c r="A214" s="68" t="s">
        <v>312</v>
      </c>
      <c r="B214" t="s">
        <v>31</v>
      </c>
      <c r="C214">
        <v>2</v>
      </c>
      <c r="D214" s="62" t="s">
        <v>401</v>
      </c>
    </row>
    <row r="215" spans="1:4" ht="17" x14ac:dyDescent="0.2">
      <c r="A215" s="68" t="s">
        <v>312</v>
      </c>
      <c r="B215" t="s">
        <v>33</v>
      </c>
      <c r="C215">
        <v>2</v>
      </c>
      <c r="D215" s="62" t="s">
        <v>401</v>
      </c>
    </row>
    <row r="216" spans="1:4" x14ac:dyDescent="0.2">
      <c r="A216" s="67" t="s">
        <v>308</v>
      </c>
      <c r="B216" s="15" t="s">
        <v>47</v>
      </c>
      <c r="C216" s="15">
        <v>3</v>
      </c>
      <c r="D216" s="62" t="s">
        <v>326</v>
      </c>
    </row>
    <row r="217" spans="1:4" x14ac:dyDescent="0.2">
      <c r="A217" s="67" t="s">
        <v>308</v>
      </c>
      <c r="B217" s="15" t="s">
        <v>138</v>
      </c>
      <c r="C217" s="15">
        <v>3</v>
      </c>
      <c r="D217" s="62" t="s">
        <v>326</v>
      </c>
    </row>
    <row r="218" spans="1:4" x14ac:dyDescent="0.2">
      <c r="A218" s="67" t="s">
        <v>308</v>
      </c>
      <c r="B218" s="15" t="s">
        <v>48</v>
      </c>
      <c r="C218" s="15">
        <v>3</v>
      </c>
      <c r="D218" s="62" t="s">
        <v>326</v>
      </c>
    </row>
    <row r="219" spans="1:4" x14ac:dyDescent="0.2">
      <c r="A219" s="67" t="s">
        <v>308</v>
      </c>
      <c r="B219" s="15" t="s">
        <v>79</v>
      </c>
      <c r="C219" s="15">
        <v>3</v>
      </c>
      <c r="D219" s="62" t="s">
        <v>326</v>
      </c>
    </row>
    <row r="220" spans="1:4" x14ac:dyDescent="0.2">
      <c r="A220" s="67" t="s">
        <v>308</v>
      </c>
      <c r="B220" s="15" t="s">
        <v>239</v>
      </c>
      <c r="C220" s="15">
        <v>3</v>
      </c>
      <c r="D220" s="62" t="s">
        <v>326</v>
      </c>
    </row>
    <row r="221" spans="1:4" x14ac:dyDescent="0.2">
      <c r="A221" s="67" t="s">
        <v>308</v>
      </c>
      <c r="B221" s="15" t="s">
        <v>343</v>
      </c>
      <c r="C221" s="15">
        <v>3</v>
      </c>
      <c r="D221" s="62" t="s">
        <v>326</v>
      </c>
    </row>
    <row r="222" spans="1:4" x14ac:dyDescent="0.2">
      <c r="A222" s="67" t="s">
        <v>308</v>
      </c>
      <c r="B222" s="15" t="s">
        <v>254</v>
      </c>
      <c r="C222" s="15">
        <v>3</v>
      </c>
      <c r="D222" s="62" t="s">
        <v>326</v>
      </c>
    </row>
    <row r="223" spans="1:4" x14ac:dyDescent="0.2">
      <c r="A223" s="67" t="s">
        <v>308</v>
      </c>
      <c r="B223" s="15" t="s">
        <v>338</v>
      </c>
      <c r="C223" s="15">
        <v>3</v>
      </c>
      <c r="D223" s="62" t="s">
        <v>326</v>
      </c>
    </row>
    <row r="224" spans="1:4" x14ac:dyDescent="0.2">
      <c r="A224" s="67" t="s">
        <v>308</v>
      </c>
      <c r="B224" s="15" t="s">
        <v>342</v>
      </c>
      <c r="C224" s="15">
        <v>3</v>
      </c>
      <c r="D224" s="62" t="s">
        <v>326</v>
      </c>
    </row>
    <row r="225" spans="1:4" x14ac:dyDescent="0.2">
      <c r="A225" s="67" t="s">
        <v>308</v>
      </c>
      <c r="B225" s="15" t="s">
        <v>302</v>
      </c>
      <c r="C225" s="15">
        <v>3</v>
      </c>
      <c r="D225" s="62" t="s">
        <v>326</v>
      </c>
    </row>
    <row r="226" spans="1:4" ht="17" x14ac:dyDescent="0.2">
      <c r="A226" s="68" t="s">
        <v>313</v>
      </c>
      <c r="B226" s="15" t="s">
        <v>54</v>
      </c>
      <c r="C226" s="15">
        <v>3</v>
      </c>
      <c r="D226" s="62" t="s">
        <v>326</v>
      </c>
    </row>
    <row r="227" spans="1:4" x14ac:dyDescent="0.2">
      <c r="A227" s="67" t="s">
        <v>309</v>
      </c>
      <c r="B227" s="15" t="s">
        <v>55</v>
      </c>
      <c r="C227" s="15">
        <v>3</v>
      </c>
      <c r="D227" s="62" t="s">
        <v>326</v>
      </c>
    </row>
    <row r="228" spans="1:4" x14ac:dyDescent="0.2">
      <c r="A228" s="67" t="s">
        <v>309</v>
      </c>
      <c r="B228" s="15" t="s">
        <v>56</v>
      </c>
      <c r="C228" s="15">
        <v>3</v>
      </c>
      <c r="D228" s="62" t="s">
        <v>326</v>
      </c>
    </row>
    <row r="229" spans="1:4" x14ac:dyDescent="0.2">
      <c r="A229" s="67" t="s">
        <v>308</v>
      </c>
      <c r="B229" t="s">
        <v>168</v>
      </c>
      <c r="C229">
        <v>4</v>
      </c>
      <c r="D229" s="62" t="s">
        <v>400</v>
      </c>
    </row>
    <row r="230" spans="1:4" ht="17" x14ac:dyDescent="0.2">
      <c r="A230" s="68" t="s">
        <v>307</v>
      </c>
      <c r="B230" t="s">
        <v>90</v>
      </c>
      <c r="C230">
        <v>4</v>
      </c>
      <c r="D230" s="62" t="s">
        <v>400</v>
      </c>
    </row>
    <row r="231" spans="1:4" ht="17" x14ac:dyDescent="0.2">
      <c r="A231" s="68" t="s">
        <v>307</v>
      </c>
      <c r="B231" t="s">
        <v>126</v>
      </c>
      <c r="C231">
        <v>4</v>
      </c>
      <c r="D231" s="62" t="s">
        <v>400</v>
      </c>
    </row>
    <row r="232" spans="1:4" ht="17" x14ac:dyDescent="0.2">
      <c r="A232" s="68" t="s">
        <v>307</v>
      </c>
      <c r="B232" t="s">
        <v>156</v>
      </c>
      <c r="C232">
        <v>4</v>
      </c>
      <c r="D232" s="62" t="s">
        <v>400</v>
      </c>
    </row>
    <row r="233" spans="1:4" ht="17" x14ac:dyDescent="0.2">
      <c r="A233" s="68" t="s">
        <v>307</v>
      </c>
      <c r="B233" t="s">
        <v>213</v>
      </c>
      <c r="C233">
        <v>4</v>
      </c>
      <c r="D233" s="62" t="s">
        <v>400</v>
      </c>
    </row>
    <row r="234" spans="1:4" ht="17" x14ac:dyDescent="0.2">
      <c r="A234" s="68" t="s">
        <v>313</v>
      </c>
      <c r="B234" t="s">
        <v>292</v>
      </c>
      <c r="C234">
        <v>4</v>
      </c>
      <c r="D234" s="62" t="s">
        <v>400</v>
      </c>
    </row>
    <row r="235" spans="1:4" ht="17" x14ac:dyDescent="0.2">
      <c r="A235" s="68" t="s">
        <v>312</v>
      </c>
      <c r="B235" t="s">
        <v>394</v>
      </c>
      <c r="C235">
        <v>4</v>
      </c>
      <c r="D235" s="62" t="s">
        <v>400</v>
      </c>
    </row>
    <row r="236" spans="1:4" ht="17" x14ac:dyDescent="0.2">
      <c r="A236" s="68" t="s">
        <v>312</v>
      </c>
      <c r="B236" t="s">
        <v>147</v>
      </c>
      <c r="C236">
        <v>4</v>
      </c>
      <c r="D236" s="62" t="s">
        <v>400</v>
      </c>
    </row>
    <row r="237" spans="1:4" ht="17" x14ac:dyDescent="0.2">
      <c r="A237" s="68" t="s">
        <v>312</v>
      </c>
      <c r="B237" t="s">
        <v>258</v>
      </c>
      <c r="C237">
        <v>4</v>
      </c>
      <c r="D237" s="62" t="s">
        <v>400</v>
      </c>
    </row>
    <row r="238" spans="1:4" ht="17" x14ac:dyDescent="0.2">
      <c r="A238" s="68" t="s">
        <v>312</v>
      </c>
      <c r="B238" t="s">
        <v>81</v>
      </c>
      <c r="C238">
        <v>4</v>
      </c>
      <c r="D238" s="62" t="s">
        <v>400</v>
      </c>
    </row>
    <row r="239" spans="1:4" x14ac:dyDescent="0.2">
      <c r="A239" s="67" t="s">
        <v>308</v>
      </c>
      <c r="B239" s="15" t="s">
        <v>143</v>
      </c>
      <c r="C239" s="15">
        <v>5</v>
      </c>
      <c r="D239" s="62" t="s">
        <v>400</v>
      </c>
    </row>
    <row r="240" spans="1:4" x14ac:dyDescent="0.2">
      <c r="A240" s="67" t="s">
        <v>308</v>
      </c>
      <c r="B240" s="15" t="s">
        <v>38</v>
      </c>
      <c r="C240" s="15">
        <v>5</v>
      </c>
      <c r="D240" s="62" t="s">
        <v>326</v>
      </c>
    </row>
    <row r="241" spans="1:4" x14ac:dyDescent="0.2">
      <c r="A241" s="67" t="s">
        <v>308</v>
      </c>
      <c r="B241" s="15" t="s">
        <v>39</v>
      </c>
      <c r="C241" s="15">
        <v>5</v>
      </c>
      <c r="D241" s="62" t="s">
        <v>326</v>
      </c>
    </row>
    <row r="242" spans="1:4" x14ac:dyDescent="0.2">
      <c r="A242" s="67" t="s">
        <v>308</v>
      </c>
      <c r="B242" s="15" t="s">
        <v>40</v>
      </c>
      <c r="C242" s="15">
        <v>5</v>
      </c>
      <c r="D242" s="62" t="s">
        <v>326</v>
      </c>
    </row>
    <row r="243" spans="1:4" x14ac:dyDescent="0.2">
      <c r="A243" s="67" t="s">
        <v>308</v>
      </c>
      <c r="B243" s="15" t="s">
        <v>345</v>
      </c>
      <c r="C243" s="15">
        <v>5</v>
      </c>
      <c r="D243" s="62" t="s">
        <v>326</v>
      </c>
    </row>
    <row r="244" spans="1:4" x14ac:dyDescent="0.2">
      <c r="A244" s="67" t="s">
        <v>308</v>
      </c>
      <c r="B244" s="15" t="s">
        <v>41</v>
      </c>
      <c r="C244" s="15">
        <v>5</v>
      </c>
      <c r="D244" s="62" t="s">
        <v>326</v>
      </c>
    </row>
    <row r="245" spans="1:4" ht="17" x14ac:dyDescent="0.2">
      <c r="A245" s="68" t="s">
        <v>312</v>
      </c>
      <c r="B245" s="15" t="s">
        <v>36</v>
      </c>
      <c r="C245" s="15">
        <v>5</v>
      </c>
      <c r="D245" s="62" t="s">
        <v>326</v>
      </c>
    </row>
    <row r="246" spans="1:4" ht="17" x14ac:dyDescent="0.2">
      <c r="A246" s="68" t="s">
        <v>312</v>
      </c>
      <c r="B246" s="15" t="s">
        <v>37</v>
      </c>
      <c r="C246" s="15">
        <v>5</v>
      </c>
      <c r="D246" s="62" t="s">
        <v>326</v>
      </c>
    </row>
    <row r="247" spans="1:4" x14ac:dyDescent="0.2">
      <c r="A247" s="67" t="s">
        <v>308</v>
      </c>
      <c r="B247" t="s">
        <v>16</v>
      </c>
      <c r="C247">
        <v>6</v>
      </c>
      <c r="D247" s="62" t="s">
        <v>326</v>
      </c>
    </row>
    <row r="248" spans="1:4" x14ac:dyDescent="0.2">
      <c r="A248" s="67" t="s">
        <v>308</v>
      </c>
      <c r="B248" t="s">
        <v>17</v>
      </c>
      <c r="C248">
        <v>6</v>
      </c>
      <c r="D248" s="62" t="s">
        <v>326</v>
      </c>
    </row>
    <row r="249" spans="1:4" x14ac:dyDescent="0.2">
      <c r="A249" s="67" t="s">
        <v>308</v>
      </c>
      <c r="B249" t="s">
        <v>251</v>
      </c>
      <c r="C249">
        <v>6</v>
      </c>
      <c r="D249" s="62" t="s">
        <v>326</v>
      </c>
    </row>
    <row r="250" spans="1:4" x14ac:dyDescent="0.2">
      <c r="A250" s="67" t="s">
        <v>313</v>
      </c>
      <c r="B250" t="s">
        <v>18</v>
      </c>
      <c r="C250">
        <v>6</v>
      </c>
      <c r="D250" s="62" t="s">
        <v>326</v>
      </c>
    </row>
    <row r="251" spans="1:4" x14ac:dyDescent="0.2">
      <c r="A251" s="67" t="s">
        <v>313</v>
      </c>
      <c r="B251" t="s">
        <v>19</v>
      </c>
      <c r="C251">
        <v>6</v>
      </c>
      <c r="D251" s="62" t="s">
        <v>326</v>
      </c>
    </row>
    <row r="252" spans="1:4" x14ac:dyDescent="0.2">
      <c r="A252" s="67" t="s">
        <v>309</v>
      </c>
      <c r="B252" t="s">
        <v>382</v>
      </c>
      <c r="C252">
        <v>6</v>
      </c>
      <c r="D252" s="62" t="s">
        <v>326</v>
      </c>
    </row>
    <row r="253" spans="1:4" ht="17" x14ac:dyDescent="0.2">
      <c r="A253" s="68" t="s">
        <v>312</v>
      </c>
      <c r="B253" t="s">
        <v>21</v>
      </c>
      <c r="C253">
        <v>6</v>
      </c>
      <c r="D253" s="62" t="s">
        <v>326</v>
      </c>
    </row>
    <row r="254" spans="1:4" x14ac:dyDescent="0.2">
      <c r="A254" s="67" t="s">
        <v>308</v>
      </c>
      <c r="B254" s="15" t="s">
        <v>380</v>
      </c>
      <c r="C254" s="15">
        <v>7</v>
      </c>
      <c r="D254" s="62" t="s">
        <v>326</v>
      </c>
    </row>
    <row r="255" spans="1:4" x14ac:dyDescent="0.2">
      <c r="A255" s="67" t="s">
        <v>308</v>
      </c>
      <c r="B255" s="15" t="s">
        <v>339</v>
      </c>
      <c r="C255" s="15">
        <v>7</v>
      </c>
      <c r="D255" s="62" t="s">
        <v>326</v>
      </c>
    </row>
    <row r="256" spans="1:4" x14ac:dyDescent="0.2">
      <c r="A256" s="67" t="s">
        <v>313</v>
      </c>
      <c r="B256" s="15" t="s">
        <v>42</v>
      </c>
      <c r="C256" s="15">
        <v>7</v>
      </c>
      <c r="D256" s="62" t="s">
        <v>326</v>
      </c>
    </row>
    <row r="257" spans="1:4" x14ac:dyDescent="0.2">
      <c r="A257" s="67" t="s">
        <v>313</v>
      </c>
      <c r="B257" s="15" t="s">
        <v>43</v>
      </c>
      <c r="C257" s="15">
        <v>7</v>
      </c>
      <c r="D257" s="62" t="s">
        <v>326</v>
      </c>
    </row>
    <row r="258" spans="1:4" ht="17" x14ac:dyDescent="0.2">
      <c r="A258" s="68" t="s">
        <v>313</v>
      </c>
      <c r="B258" s="15" t="s">
        <v>45</v>
      </c>
      <c r="C258" s="15">
        <v>7</v>
      </c>
      <c r="D258" s="62" t="s">
        <v>326</v>
      </c>
    </row>
    <row r="259" spans="1:4" ht="17" x14ac:dyDescent="0.2">
      <c r="A259" s="68" t="s">
        <v>313</v>
      </c>
      <c r="B259" s="15" t="s">
        <v>46</v>
      </c>
      <c r="C259" s="15">
        <v>7</v>
      </c>
      <c r="D259" s="62" t="s">
        <v>326</v>
      </c>
    </row>
    <row r="260" spans="1:4" ht="17" x14ac:dyDescent="0.2">
      <c r="A260" s="68" t="s">
        <v>312</v>
      </c>
      <c r="B260" s="15" t="s">
        <v>381</v>
      </c>
      <c r="C260" s="15">
        <v>7</v>
      </c>
      <c r="D260" s="62" t="s">
        <v>326</v>
      </c>
    </row>
    <row r="261" spans="1:4" x14ac:dyDescent="0.2">
      <c r="A261" s="67" t="s">
        <v>308</v>
      </c>
      <c r="B261" t="s">
        <v>76</v>
      </c>
      <c r="C261">
        <v>8</v>
      </c>
      <c r="D261" s="62" t="s">
        <v>326</v>
      </c>
    </row>
    <row r="262" spans="1:4" x14ac:dyDescent="0.2">
      <c r="A262" s="67" t="s">
        <v>308</v>
      </c>
      <c r="B262" t="s">
        <v>80</v>
      </c>
      <c r="C262">
        <v>8</v>
      </c>
      <c r="D262" s="62" t="s">
        <v>326</v>
      </c>
    </row>
    <row r="263" spans="1:4" x14ac:dyDescent="0.2">
      <c r="A263" s="67" t="s">
        <v>308</v>
      </c>
      <c r="B263" t="s">
        <v>217</v>
      </c>
      <c r="C263">
        <v>8</v>
      </c>
      <c r="D263" s="62" t="s">
        <v>326</v>
      </c>
    </row>
    <row r="264" spans="1:4" x14ac:dyDescent="0.2">
      <c r="A264" s="67" t="s">
        <v>308</v>
      </c>
      <c r="B264" t="s">
        <v>337</v>
      </c>
      <c r="C264">
        <v>8</v>
      </c>
      <c r="D264" s="62" t="s">
        <v>326</v>
      </c>
    </row>
    <row r="265" spans="1:4" x14ac:dyDescent="0.2">
      <c r="A265" s="67" t="s">
        <v>308</v>
      </c>
      <c r="B265" t="s">
        <v>341</v>
      </c>
      <c r="C265">
        <v>8</v>
      </c>
      <c r="D265" s="62" t="s">
        <v>326</v>
      </c>
    </row>
    <row r="266" spans="1:4" ht="17" x14ac:dyDescent="0.2">
      <c r="A266" s="68" t="s">
        <v>313</v>
      </c>
      <c r="B266" t="s">
        <v>275</v>
      </c>
      <c r="C266">
        <v>8</v>
      </c>
      <c r="D266" s="62" t="s">
        <v>326</v>
      </c>
    </row>
    <row r="267" spans="1:4" x14ac:dyDescent="0.2">
      <c r="A267" s="67" t="s">
        <v>308</v>
      </c>
      <c r="B267" s="15" t="s">
        <v>243</v>
      </c>
      <c r="C267" s="15">
        <v>9</v>
      </c>
      <c r="D267" s="62" t="s">
        <v>400</v>
      </c>
    </row>
    <row r="268" spans="1:4" x14ac:dyDescent="0.2">
      <c r="A268" s="67" t="s">
        <v>308</v>
      </c>
      <c r="B268" s="15" t="s">
        <v>250</v>
      </c>
      <c r="C268" s="15">
        <v>9</v>
      </c>
      <c r="D268" s="62" t="s">
        <v>400</v>
      </c>
    </row>
    <row r="269" spans="1:4" x14ac:dyDescent="0.2">
      <c r="A269" s="67" t="s">
        <v>308</v>
      </c>
      <c r="B269" s="15" t="s">
        <v>91</v>
      </c>
      <c r="C269" s="15">
        <v>9</v>
      </c>
      <c r="D269" s="62" t="s">
        <v>326</v>
      </c>
    </row>
    <row r="270" spans="1:4" x14ac:dyDescent="0.2">
      <c r="A270" s="67" t="s">
        <v>308</v>
      </c>
      <c r="B270" s="15" t="s">
        <v>264</v>
      </c>
      <c r="C270" s="15">
        <v>9</v>
      </c>
      <c r="D270" s="62" t="s">
        <v>326</v>
      </c>
    </row>
    <row r="271" spans="1:4" x14ac:dyDescent="0.2">
      <c r="A271" s="67" t="s">
        <v>309</v>
      </c>
      <c r="B271" s="15" t="s">
        <v>178</v>
      </c>
      <c r="C271" s="15">
        <v>9</v>
      </c>
      <c r="D271" s="62" t="s">
        <v>326</v>
      </c>
    </row>
    <row r="272" spans="1:4" ht="17" x14ac:dyDescent="0.2">
      <c r="A272" s="68" t="s">
        <v>312</v>
      </c>
      <c r="B272" s="15" t="s">
        <v>115</v>
      </c>
      <c r="C272" s="15">
        <v>9</v>
      </c>
      <c r="D272" s="62" t="s">
        <v>326</v>
      </c>
    </row>
    <row r="273" spans="1:4" x14ac:dyDescent="0.2">
      <c r="A273" s="67" t="s">
        <v>308</v>
      </c>
      <c r="B273" t="s">
        <v>221</v>
      </c>
      <c r="C273">
        <v>10</v>
      </c>
      <c r="D273" s="62" t="s">
        <v>326</v>
      </c>
    </row>
    <row r="274" spans="1:4" x14ac:dyDescent="0.2">
      <c r="A274" s="67" t="s">
        <v>313</v>
      </c>
      <c r="B274" t="s">
        <v>62</v>
      </c>
      <c r="C274">
        <v>10</v>
      </c>
      <c r="D274" s="62" t="s">
        <v>326</v>
      </c>
    </row>
    <row r="275" spans="1:4" ht="17" x14ac:dyDescent="0.2">
      <c r="A275" s="68" t="s">
        <v>312</v>
      </c>
      <c r="B275" t="s">
        <v>63</v>
      </c>
      <c r="C275">
        <v>10</v>
      </c>
      <c r="D275" s="62" t="s">
        <v>326</v>
      </c>
    </row>
    <row r="276" spans="1:4" ht="17" x14ac:dyDescent="0.2">
      <c r="A276" s="68" t="s">
        <v>312</v>
      </c>
      <c r="B276" t="s">
        <v>64</v>
      </c>
      <c r="C276">
        <v>10</v>
      </c>
      <c r="D276" s="62" t="s">
        <v>326</v>
      </c>
    </row>
    <row r="277" spans="1:4" ht="17" x14ac:dyDescent="0.2">
      <c r="A277" s="68" t="s">
        <v>312</v>
      </c>
      <c r="B277" t="s">
        <v>65</v>
      </c>
      <c r="C277">
        <v>10</v>
      </c>
      <c r="D277" s="62" t="s">
        <v>326</v>
      </c>
    </row>
    <row r="278" spans="1:4" ht="17" x14ac:dyDescent="0.2">
      <c r="A278" s="68" t="s">
        <v>307</v>
      </c>
      <c r="B278" s="15" t="s">
        <v>82</v>
      </c>
      <c r="C278" s="15">
        <v>11</v>
      </c>
      <c r="D278" s="62" t="s">
        <v>400</v>
      </c>
    </row>
    <row r="279" spans="1:4" ht="17" x14ac:dyDescent="0.2">
      <c r="A279" s="68" t="s">
        <v>313</v>
      </c>
      <c r="B279" s="15" t="s">
        <v>83</v>
      </c>
      <c r="C279" s="15">
        <v>11</v>
      </c>
      <c r="D279" s="62" t="s">
        <v>326</v>
      </c>
    </row>
    <row r="280" spans="1:4" ht="17" x14ac:dyDescent="0.2">
      <c r="A280" s="68" t="s">
        <v>313</v>
      </c>
      <c r="B280" s="15" t="s">
        <v>84</v>
      </c>
      <c r="C280" s="15">
        <v>11</v>
      </c>
      <c r="D280" s="62" t="s">
        <v>326</v>
      </c>
    </row>
    <row r="281" spans="1:4" x14ac:dyDescent="0.2">
      <c r="A281" s="67" t="s">
        <v>309</v>
      </c>
      <c r="B281" s="15" t="s">
        <v>383</v>
      </c>
      <c r="C281" s="15">
        <v>11</v>
      </c>
      <c r="D281" s="62" t="s">
        <v>400</v>
      </c>
    </row>
    <row r="282" spans="1:4" x14ac:dyDescent="0.2">
      <c r="A282" s="67" t="s">
        <v>309</v>
      </c>
      <c r="B282" s="15" t="s">
        <v>190</v>
      </c>
      <c r="C282" s="15">
        <v>11</v>
      </c>
      <c r="D282" s="62" t="s">
        <v>326</v>
      </c>
    </row>
    <row r="283" spans="1:4" x14ac:dyDescent="0.2">
      <c r="A283" s="67" t="s">
        <v>308</v>
      </c>
      <c r="B283" t="s">
        <v>165</v>
      </c>
      <c r="C283">
        <v>12</v>
      </c>
      <c r="D283" s="62" t="s">
        <v>326</v>
      </c>
    </row>
    <row r="284" spans="1:4" x14ac:dyDescent="0.2">
      <c r="A284" s="67" t="s">
        <v>308</v>
      </c>
      <c r="B284" t="s">
        <v>246</v>
      </c>
      <c r="C284">
        <v>12</v>
      </c>
      <c r="D284" s="62" t="s">
        <v>326</v>
      </c>
    </row>
    <row r="285" spans="1:4" x14ac:dyDescent="0.2">
      <c r="A285" s="67" t="s">
        <v>308</v>
      </c>
      <c r="B285" t="s">
        <v>385</v>
      </c>
      <c r="C285">
        <v>12</v>
      </c>
      <c r="D285" s="62" t="s">
        <v>326</v>
      </c>
    </row>
    <row r="286" spans="1:4" x14ac:dyDescent="0.2">
      <c r="A286" s="67" t="s">
        <v>313</v>
      </c>
      <c r="B286" t="s">
        <v>94</v>
      </c>
      <c r="C286">
        <v>12</v>
      </c>
      <c r="D286" s="62" t="s">
        <v>326</v>
      </c>
    </row>
    <row r="287" spans="1:4" x14ac:dyDescent="0.2">
      <c r="A287" s="67" t="s">
        <v>308</v>
      </c>
      <c r="B287" s="15" t="s">
        <v>141</v>
      </c>
      <c r="C287" s="15">
        <v>13</v>
      </c>
      <c r="D287" s="62" t="s">
        <v>400</v>
      </c>
    </row>
    <row r="288" spans="1:4" x14ac:dyDescent="0.2">
      <c r="A288" s="67" t="s">
        <v>308</v>
      </c>
      <c r="B288" s="15" t="s">
        <v>263</v>
      </c>
      <c r="C288" s="15">
        <v>13</v>
      </c>
      <c r="D288" s="62" t="s">
        <v>400</v>
      </c>
    </row>
    <row r="289" spans="1:4" ht="17" x14ac:dyDescent="0.2">
      <c r="A289" s="68" t="s">
        <v>307</v>
      </c>
      <c r="B289" s="15" t="s">
        <v>162</v>
      </c>
      <c r="C289" s="15">
        <v>13</v>
      </c>
      <c r="D289" s="62" t="s">
        <v>400</v>
      </c>
    </row>
    <row r="290" spans="1:4" ht="17" x14ac:dyDescent="0.2">
      <c r="A290" s="68" t="s">
        <v>307</v>
      </c>
      <c r="B290" s="15" t="s">
        <v>244</v>
      </c>
      <c r="C290" s="15">
        <v>13</v>
      </c>
      <c r="D290" s="62" t="s">
        <v>400</v>
      </c>
    </row>
    <row r="291" spans="1:4" ht="17" x14ac:dyDescent="0.2">
      <c r="A291" s="68" t="s">
        <v>312</v>
      </c>
      <c r="B291" t="s">
        <v>85</v>
      </c>
      <c r="C291">
        <v>14</v>
      </c>
      <c r="D291" s="62" t="s">
        <v>400</v>
      </c>
    </row>
    <row r="292" spans="1:4" ht="17" x14ac:dyDescent="0.2">
      <c r="A292" s="68" t="s">
        <v>312</v>
      </c>
      <c r="B292" t="s">
        <v>184</v>
      </c>
      <c r="C292">
        <v>14</v>
      </c>
      <c r="D292" s="62" t="s">
        <v>400</v>
      </c>
    </row>
    <row r="293" spans="1:4" ht="17" x14ac:dyDescent="0.2">
      <c r="A293" s="68" t="s">
        <v>312</v>
      </c>
      <c r="B293" t="s">
        <v>86</v>
      </c>
      <c r="C293">
        <v>14</v>
      </c>
      <c r="D293" s="62" t="s">
        <v>400</v>
      </c>
    </row>
    <row r="294" spans="1:4" ht="17" x14ac:dyDescent="0.2">
      <c r="A294" s="68" t="s">
        <v>312</v>
      </c>
      <c r="B294" t="s">
        <v>87</v>
      </c>
      <c r="C294">
        <v>14</v>
      </c>
      <c r="D294" s="62" t="s">
        <v>400</v>
      </c>
    </row>
    <row r="295" spans="1:4" x14ac:dyDescent="0.2">
      <c r="A295" s="67" t="s">
        <v>308</v>
      </c>
      <c r="B295" s="15" t="s">
        <v>207</v>
      </c>
      <c r="C295" s="15">
        <v>15</v>
      </c>
      <c r="D295" s="62" t="s">
        <v>326</v>
      </c>
    </row>
    <row r="296" spans="1:4" ht="17" x14ac:dyDescent="0.2">
      <c r="A296" s="68" t="s">
        <v>307</v>
      </c>
      <c r="B296" s="15" t="s">
        <v>225</v>
      </c>
      <c r="C296" s="15">
        <v>15</v>
      </c>
      <c r="D296" s="62" t="s">
        <v>400</v>
      </c>
    </row>
    <row r="297" spans="1:4" ht="17" x14ac:dyDescent="0.2">
      <c r="A297" s="68" t="s">
        <v>307</v>
      </c>
      <c r="B297" s="15" t="s">
        <v>278</v>
      </c>
      <c r="C297" s="15">
        <v>15</v>
      </c>
      <c r="D297" s="62" t="s">
        <v>400</v>
      </c>
    </row>
    <row r="298" spans="1:4" x14ac:dyDescent="0.2">
      <c r="A298" s="67" t="s">
        <v>309</v>
      </c>
      <c r="B298" s="15" t="s">
        <v>149</v>
      </c>
      <c r="C298" s="15">
        <v>15</v>
      </c>
      <c r="D298" s="62" t="s">
        <v>400</v>
      </c>
    </row>
    <row r="299" spans="1:4" x14ac:dyDescent="0.2">
      <c r="A299" s="67" t="s">
        <v>308</v>
      </c>
      <c r="B299" t="s">
        <v>261</v>
      </c>
      <c r="C299">
        <v>16</v>
      </c>
      <c r="D299" s="62" t="s">
        <v>326</v>
      </c>
    </row>
    <row r="300" spans="1:4" x14ac:dyDescent="0.2">
      <c r="A300" s="67" t="s">
        <v>313</v>
      </c>
      <c r="B300" t="s">
        <v>98</v>
      </c>
      <c r="C300">
        <v>16</v>
      </c>
      <c r="D300" s="62" t="s">
        <v>326</v>
      </c>
    </row>
    <row r="301" spans="1:4" ht="17" x14ac:dyDescent="0.2">
      <c r="A301" s="68" t="s">
        <v>313</v>
      </c>
      <c r="B301" t="s">
        <v>44</v>
      </c>
      <c r="C301">
        <v>16</v>
      </c>
      <c r="D301" s="62" t="s">
        <v>326</v>
      </c>
    </row>
    <row r="302" spans="1:4" ht="17" x14ac:dyDescent="0.2">
      <c r="A302" s="68" t="s">
        <v>313</v>
      </c>
      <c r="B302" t="s">
        <v>276</v>
      </c>
      <c r="C302">
        <v>16</v>
      </c>
      <c r="D302" s="62" t="s">
        <v>326</v>
      </c>
    </row>
    <row r="303" spans="1:4" x14ac:dyDescent="0.2">
      <c r="A303" s="67" t="s">
        <v>313</v>
      </c>
      <c r="B303" s="15" t="s">
        <v>105</v>
      </c>
      <c r="C303" s="15">
        <v>17</v>
      </c>
      <c r="D303" s="62" t="s">
        <v>326</v>
      </c>
    </row>
    <row r="304" spans="1:4" x14ac:dyDescent="0.2">
      <c r="A304" s="67" t="s">
        <v>313</v>
      </c>
      <c r="B304" s="15" t="s">
        <v>110</v>
      </c>
      <c r="C304" s="15">
        <v>17</v>
      </c>
      <c r="D304" s="62" t="s">
        <v>326</v>
      </c>
    </row>
    <row r="305" spans="1:4" ht="17" x14ac:dyDescent="0.2">
      <c r="A305" s="68" t="s">
        <v>313</v>
      </c>
      <c r="B305" s="15" t="s">
        <v>135</v>
      </c>
      <c r="C305" s="15">
        <v>17</v>
      </c>
      <c r="D305" s="62" t="s">
        <v>326</v>
      </c>
    </row>
    <row r="306" spans="1:4" x14ac:dyDescent="0.2">
      <c r="A306" s="67" t="s">
        <v>313</v>
      </c>
      <c r="B306" t="s">
        <v>99</v>
      </c>
      <c r="C306">
        <v>18</v>
      </c>
      <c r="D306" s="62" t="s">
        <v>326</v>
      </c>
    </row>
    <row r="307" spans="1:4" ht="17" x14ac:dyDescent="0.2">
      <c r="A307" s="68" t="s">
        <v>313</v>
      </c>
      <c r="B307" t="s">
        <v>134</v>
      </c>
      <c r="C307">
        <v>18</v>
      </c>
      <c r="D307" s="62" t="s">
        <v>326</v>
      </c>
    </row>
    <row r="308" spans="1:4" ht="17" x14ac:dyDescent="0.2">
      <c r="A308" s="68" t="s">
        <v>312</v>
      </c>
      <c r="B308" t="s">
        <v>273</v>
      </c>
      <c r="C308">
        <v>18</v>
      </c>
      <c r="D308" s="62" t="s">
        <v>326</v>
      </c>
    </row>
    <row r="309" spans="1:4" x14ac:dyDescent="0.2">
      <c r="A309" s="67" t="s">
        <v>308</v>
      </c>
      <c r="B309" s="15" t="s">
        <v>303</v>
      </c>
      <c r="C309" s="15">
        <v>19</v>
      </c>
      <c r="D309" s="62" t="s">
        <v>400</v>
      </c>
    </row>
    <row r="310" spans="1:4" x14ac:dyDescent="0.2">
      <c r="A310" s="67" t="s">
        <v>308</v>
      </c>
      <c r="B310" s="15" t="s">
        <v>78</v>
      </c>
      <c r="C310" s="15">
        <v>19</v>
      </c>
      <c r="D310" s="62" t="s">
        <v>326</v>
      </c>
    </row>
    <row r="311" spans="1:4" x14ac:dyDescent="0.2">
      <c r="A311" s="67" t="s">
        <v>309</v>
      </c>
      <c r="B311" s="15" t="s">
        <v>361</v>
      </c>
      <c r="C311" s="15">
        <v>19</v>
      </c>
      <c r="D311" s="62" t="s">
        <v>326</v>
      </c>
    </row>
    <row r="312" spans="1:4" x14ac:dyDescent="0.2">
      <c r="A312" s="67" t="s">
        <v>308</v>
      </c>
      <c r="B312" t="s">
        <v>373</v>
      </c>
      <c r="C312">
        <v>20</v>
      </c>
      <c r="D312" s="62" t="s">
        <v>326</v>
      </c>
    </row>
    <row r="313" spans="1:4" x14ac:dyDescent="0.2">
      <c r="A313" s="67" t="s">
        <v>313</v>
      </c>
      <c r="B313" t="s">
        <v>104</v>
      </c>
      <c r="C313">
        <v>20</v>
      </c>
      <c r="D313" s="62" t="s">
        <v>326</v>
      </c>
    </row>
    <row r="314" spans="1:4" ht="17" x14ac:dyDescent="0.2">
      <c r="A314" s="68" t="s">
        <v>312</v>
      </c>
      <c r="B314" t="s">
        <v>229</v>
      </c>
      <c r="C314">
        <v>20</v>
      </c>
      <c r="D314" s="62" t="s">
        <v>326</v>
      </c>
    </row>
    <row r="315" spans="1:4" x14ac:dyDescent="0.2">
      <c r="A315" s="67" t="s">
        <v>308</v>
      </c>
      <c r="B315" s="15" t="s">
        <v>142</v>
      </c>
      <c r="C315" s="15">
        <v>21</v>
      </c>
      <c r="D315" s="62" t="s">
        <v>326</v>
      </c>
    </row>
    <row r="316" spans="1:4" x14ac:dyDescent="0.2">
      <c r="A316" s="67" t="s">
        <v>308</v>
      </c>
      <c r="B316" s="15" t="s">
        <v>145</v>
      </c>
      <c r="C316" s="15">
        <v>21</v>
      </c>
      <c r="D316" s="62" t="s">
        <v>326</v>
      </c>
    </row>
    <row r="317" spans="1:4" ht="17" x14ac:dyDescent="0.2">
      <c r="A317" s="68" t="s">
        <v>307</v>
      </c>
      <c r="B317" s="15" t="s">
        <v>272</v>
      </c>
      <c r="C317" s="15">
        <v>21</v>
      </c>
      <c r="D317" s="62" t="s">
        <v>400</v>
      </c>
    </row>
    <row r="318" spans="1:4" x14ac:dyDescent="0.2">
      <c r="A318" s="67" t="s">
        <v>308</v>
      </c>
      <c r="B318" t="s">
        <v>136</v>
      </c>
      <c r="C318">
        <v>22</v>
      </c>
      <c r="D318" s="62" t="s">
        <v>400</v>
      </c>
    </row>
    <row r="319" spans="1:4" ht="17" x14ac:dyDescent="0.2">
      <c r="A319" s="68" t="s">
        <v>312</v>
      </c>
      <c r="B319" t="s">
        <v>146</v>
      </c>
      <c r="C319">
        <v>22</v>
      </c>
      <c r="D319" s="62" t="s">
        <v>400</v>
      </c>
    </row>
    <row r="320" spans="1:4" ht="17" x14ac:dyDescent="0.2">
      <c r="A320" s="68" t="s">
        <v>312</v>
      </c>
      <c r="B320" t="s">
        <v>289</v>
      </c>
      <c r="C320">
        <v>22</v>
      </c>
      <c r="D320" s="62" t="s">
        <v>400</v>
      </c>
    </row>
    <row r="321" spans="1:4" x14ac:dyDescent="0.2">
      <c r="A321" s="67" t="s">
        <v>308</v>
      </c>
      <c r="B321" s="15" t="s">
        <v>175</v>
      </c>
      <c r="C321" s="15">
        <v>23</v>
      </c>
      <c r="D321" s="62" t="s">
        <v>400</v>
      </c>
    </row>
    <row r="322" spans="1:4" ht="17" x14ac:dyDescent="0.2">
      <c r="A322" s="68" t="s">
        <v>312</v>
      </c>
      <c r="B322" s="15" t="s">
        <v>211</v>
      </c>
      <c r="C322" s="15">
        <v>23</v>
      </c>
      <c r="D322" s="62" t="s">
        <v>400</v>
      </c>
    </row>
    <row r="323" spans="1:4" ht="17" x14ac:dyDescent="0.2">
      <c r="A323" s="68" t="s">
        <v>312</v>
      </c>
      <c r="B323" s="15" t="s">
        <v>299</v>
      </c>
      <c r="C323" s="15">
        <v>23</v>
      </c>
      <c r="D323" s="62" t="s">
        <v>400</v>
      </c>
    </row>
    <row r="324" spans="1:4" x14ac:dyDescent="0.2">
      <c r="A324" s="67" t="s">
        <v>308</v>
      </c>
      <c r="B324" t="s">
        <v>140</v>
      </c>
      <c r="C324">
        <v>24</v>
      </c>
      <c r="D324" s="62" t="s">
        <v>326</v>
      </c>
    </row>
    <row r="325" spans="1:4" x14ac:dyDescent="0.2">
      <c r="A325" s="67" t="s">
        <v>308</v>
      </c>
      <c r="B325" t="s">
        <v>386</v>
      </c>
      <c r="C325">
        <v>24</v>
      </c>
      <c r="D325" s="62" t="s">
        <v>326</v>
      </c>
    </row>
    <row r="326" spans="1:4" x14ac:dyDescent="0.2">
      <c r="A326" s="67" t="s">
        <v>309</v>
      </c>
      <c r="B326" t="s">
        <v>224</v>
      </c>
      <c r="C326">
        <v>24</v>
      </c>
      <c r="D326" s="62" t="s">
        <v>326</v>
      </c>
    </row>
    <row r="327" spans="1:4" x14ac:dyDescent="0.2">
      <c r="A327" s="67" t="s">
        <v>313</v>
      </c>
      <c r="B327" s="15" t="s">
        <v>95</v>
      </c>
      <c r="C327" s="15">
        <v>25</v>
      </c>
      <c r="D327" s="62" t="s">
        <v>326</v>
      </c>
    </row>
    <row r="328" spans="1:4" ht="17" x14ac:dyDescent="0.2">
      <c r="A328" s="68" t="s">
        <v>313</v>
      </c>
      <c r="B328" s="15" t="s">
        <v>132</v>
      </c>
      <c r="C328" s="15">
        <v>25</v>
      </c>
      <c r="D328" s="62" t="s">
        <v>326</v>
      </c>
    </row>
    <row r="329" spans="1:4" ht="17" x14ac:dyDescent="0.2">
      <c r="A329" s="68" t="s">
        <v>312</v>
      </c>
      <c r="B329" s="15" t="s">
        <v>124</v>
      </c>
      <c r="C329" s="15">
        <v>25</v>
      </c>
      <c r="D329" s="62" t="s">
        <v>326</v>
      </c>
    </row>
    <row r="330" spans="1:4" x14ac:dyDescent="0.2">
      <c r="A330" s="67" t="s">
        <v>308</v>
      </c>
      <c r="B330" t="s">
        <v>89</v>
      </c>
      <c r="C330">
        <v>26</v>
      </c>
      <c r="D330" s="62" t="s">
        <v>400</v>
      </c>
    </row>
    <row r="331" spans="1:4" x14ac:dyDescent="0.2">
      <c r="A331" s="67" t="s">
        <v>308</v>
      </c>
      <c r="B331" t="s">
        <v>255</v>
      </c>
      <c r="C331">
        <v>26</v>
      </c>
      <c r="D331" s="62" t="s">
        <v>400</v>
      </c>
    </row>
    <row r="332" spans="1:4" ht="17" x14ac:dyDescent="0.2">
      <c r="A332" s="68" t="s">
        <v>307</v>
      </c>
      <c r="B332" t="s">
        <v>73</v>
      </c>
      <c r="C332">
        <v>26</v>
      </c>
      <c r="D332" s="62" t="s">
        <v>326</v>
      </c>
    </row>
    <row r="333" spans="1:4" x14ac:dyDescent="0.2">
      <c r="A333" s="67" t="s">
        <v>313</v>
      </c>
      <c r="B333" s="15" t="s">
        <v>362</v>
      </c>
      <c r="C333" s="15">
        <v>27</v>
      </c>
      <c r="D333" s="62" t="s">
        <v>326</v>
      </c>
    </row>
    <row r="334" spans="1:4" ht="17" x14ac:dyDescent="0.2">
      <c r="A334" s="68" t="s">
        <v>313</v>
      </c>
      <c r="B334" s="15" t="s">
        <v>274</v>
      </c>
      <c r="C334" s="15">
        <v>27</v>
      </c>
      <c r="D334" s="62" t="s">
        <v>326</v>
      </c>
    </row>
    <row r="335" spans="1:4" x14ac:dyDescent="0.2">
      <c r="A335" s="67" t="s">
        <v>309</v>
      </c>
      <c r="B335" s="15" t="s">
        <v>163</v>
      </c>
      <c r="C335" s="15">
        <v>27</v>
      </c>
      <c r="D335" s="62" t="s">
        <v>400</v>
      </c>
    </row>
    <row r="336" spans="1:4" x14ac:dyDescent="0.2">
      <c r="A336" s="67" t="s">
        <v>308</v>
      </c>
      <c r="B336" t="s">
        <v>164</v>
      </c>
      <c r="C336">
        <v>28</v>
      </c>
      <c r="D336" s="62" t="s">
        <v>400</v>
      </c>
    </row>
    <row r="337" spans="1:4" x14ac:dyDescent="0.2">
      <c r="A337" s="67" t="s">
        <v>308</v>
      </c>
      <c r="B337" t="s">
        <v>201</v>
      </c>
      <c r="C337">
        <v>28</v>
      </c>
      <c r="D337" s="62" t="s">
        <v>400</v>
      </c>
    </row>
    <row r="338" spans="1:4" x14ac:dyDescent="0.2">
      <c r="A338" s="67" t="s">
        <v>308</v>
      </c>
      <c r="B338" t="s">
        <v>139</v>
      </c>
      <c r="C338">
        <v>28</v>
      </c>
      <c r="D338" s="62" t="s">
        <v>326</v>
      </c>
    </row>
    <row r="339" spans="1:4" x14ac:dyDescent="0.2">
      <c r="A339" s="67" t="s">
        <v>308</v>
      </c>
      <c r="B339" s="15" t="s">
        <v>242</v>
      </c>
      <c r="C339" s="15">
        <v>29</v>
      </c>
      <c r="D339" s="62" t="s">
        <v>400</v>
      </c>
    </row>
    <row r="340" spans="1:4" ht="17" x14ac:dyDescent="0.2">
      <c r="A340" s="68" t="s">
        <v>313</v>
      </c>
      <c r="B340" s="15" t="s">
        <v>294</v>
      </c>
      <c r="C340" s="15">
        <v>29</v>
      </c>
      <c r="D340" s="62" t="s">
        <v>400</v>
      </c>
    </row>
    <row r="341" spans="1:4" ht="17" x14ac:dyDescent="0.2">
      <c r="A341" s="68" t="s">
        <v>313</v>
      </c>
      <c r="B341" s="15" t="s">
        <v>159</v>
      </c>
      <c r="C341" s="15">
        <v>29</v>
      </c>
      <c r="D341" s="62" t="s">
        <v>401</v>
      </c>
    </row>
  </sheetData>
  <autoFilter ref="A1:D997" xr:uid="{37C206B2-80EF-6F42-B0E9-60C72B36E51C}">
    <sortState ref="A2:D342">
      <sortCondition ref="C1:C997"/>
    </sortState>
  </autoFilter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56B19-CF25-1042-B320-1547212FD114}">
  <dimension ref="A1:Q37"/>
  <sheetViews>
    <sheetView tabSelected="1" zoomScale="80" zoomScaleNormal="80" workbookViewId="0">
      <pane ySplit="1" topLeftCell="A2" activePane="bottomLeft" state="frozen"/>
      <selection pane="bottomLeft" activeCell="N24" sqref="N24"/>
    </sheetView>
  </sheetViews>
  <sheetFormatPr baseColWidth="10" defaultRowHeight="16" x14ac:dyDescent="0.2"/>
  <cols>
    <col min="1" max="1" width="21.83203125" style="9" customWidth="1"/>
    <col min="2" max="2" width="14" style="9" customWidth="1"/>
    <col min="3" max="7" width="10.83203125" style="9"/>
    <col min="8" max="8" width="10.83203125" style="3"/>
    <col min="9" max="9" width="12.1640625" style="124" customWidth="1"/>
    <col min="10" max="10" width="12.5" style="1" customWidth="1"/>
    <col min="11" max="12" width="10.83203125" style="12"/>
    <col min="15" max="15" width="11.33203125" customWidth="1"/>
  </cols>
  <sheetData>
    <row r="1" spans="1:17" x14ac:dyDescent="0.2">
      <c r="A1" s="10" t="s">
        <v>306</v>
      </c>
      <c r="B1" s="10" t="s">
        <v>310</v>
      </c>
      <c r="C1" s="10" t="s">
        <v>347</v>
      </c>
      <c r="D1" s="10" t="s">
        <v>313</v>
      </c>
      <c r="E1" s="10" t="s">
        <v>312</v>
      </c>
      <c r="F1" s="10" t="s">
        <v>336</v>
      </c>
      <c r="G1" s="10" t="s">
        <v>309</v>
      </c>
      <c r="H1" s="10" t="s">
        <v>346</v>
      </c>
      <c r="I1" s="13" t="s">
        <v>311</v>
      </c>
      <c r="J1" s="11" t="s">
        <v>314</v>
      </c>
      <c r="K1" s="11" t="s">
        <v>317</v>
      </c>
      <c r="L1" s="11" t="s">
        <v>388</v>
      </c>
      <c r="M1" s="11" t="s">
        <v>318</v>
      </c>
      <c r="N1" s="11" t="s">
        <v>389</v>
      </c>
      <c r="O1" s="11" t="s">
        <v>319</v>
      </c>
    </row>
    <row r="2" spans="1:17" x14ac:dyDescent="0.2">
      <c r="A2" s="12">
        <v>1</v>
      </c>
      <c r="B2" s="12">
        <v>39</v>
      </c>
      <c r="C2" s="18">
        <v>21</v>
      </c>
      <c r="D2" s="18">
        <v>6</v>
      </c>
      <c r="E2" s="18">
        <v>3</v>
      </c>
      <c r="F2" s="18">
        <v>5</v>
      </c>
      <c r="G2" s="18">
        <v>4</v>
      </c>
      <c r="H2" s="16">
        <v>5</v>
      </c>
      <c r="I2" s="124">
        <v>280627</v>
      </c>
      <c r="J2" s="12">
        <v>24</v>
      </c>
      <c r="K2" s="12">
        <v>0</v>
      </c>
      <c r="L2" s="12">
        <v>3</v>
      </c>
      <c r="M2" s="12">
        <v>36</v>
      </c>
      <c r="N2" s="1" t="s">
        <v>318</v>
      </c>
    </row>
    <row r="3" spans="1:17" x14ac:dyDescent="0.2">
      <c r="A3" s="12">
        <v>2</v>
      </c>
      <c r="B3" s="12">
        <v>17</v>
      </c>
      <c r="C3" s="69">
        <v>3</v>
      </c>
      <c r="D3" s="69">
        <v>0</v>
      </c>
      <c r="E3" s="69">
        <v>2</v>
      </c>
      <c r="F3" s="69">
        <v>11</v>
      </c>
      <c r="G3" s="69">
        <v>1</v>
      </c>
      <c r="H3" s="16">
        <v>4</v>
      </c>
      <c r="I3" s="124">
        <v>2706500</v>
      </c>
      <c r="J3" s="12">
        <v>229</v>
      </c>
      <c r="K3" s="12">
        <v>14</v>
      </c>
      <c r="L3" s="12">
        <v>3</v>
      </c>
      <c r="M3" s="12">
        <v>0</v>
      </c>
      <c r="N3" s="1" t="s">
        <v>317</v>
      </c>
    </row>
    <row r="4" spans="1:17" x14ac:dyDescent="0.2">
      <c r="A4" s="12">
        <v>3</v>
      </c>
      <c r="B4" s="12">
        <v>13</v>
      </c>
      <c r="C4" s="21">
        <v>10</v>
      </c>
      <c r="D4" s="21">
        <v>1</v>
      </c>
      <c r="E4" s="21">
        <v>0</v>
      </c>
      <c r="F4" s="21">
        <v>0</v>
      </c>
      <c r="G4" s="21">
        <v>2</v>
      </c>
      <c r="H4" s="16">
        <v>3</v>
      </c>
      <c r="I4" s="124">
        <v>165633</v>
      </c>
      <c r="J4" s="12">
        <v>14</v>
      </c>
      <c r="K4" s="12">
        <v>0</v>
      </c>
      <c r="L4" s="12">
        <v>0</v>
      </c>
      <c r="M4" s="12">
        <v>13</v>
      </c>
      <c r="N4" s="1" t="s">
        <v>318</v>
      </c>
    </row>
    <row r="5" spans="1:17" x14ac:dyDescent="0.2">
      <c r="A5" s="12">
        <v>4</v>
      </c>
      <c r="B5" s="12">
        <v>10</v>
      </c>
      <c r="C5" s="69">
        <v>1</v>
      </c>
      <c r="D5" s="69">
        <v>1</v>
      </c>
      <c r="E5" s="69">
        <v>4</v>
      </c>
      <c r="F5" s="69">
        <v>4</v>
      </c>
      <c r="G5" s="69">
        <v>0</v>
      </c>
      <c r="H5" s="16">
        <v>4</v>
      </c>
      <c r="I5" s="124">
        <v>1492437</v>
      </c>
      <c r="J5" s="12">
        <v>128</v>
      </c>
      <c r="K5" s="12">
        <v>0</v>
      </c>
      <c r="L5" s="12">
        <v>10</v>
      </c>
      <c r="M5" s="12">
        <v>0</v>
      </c>
      <c r="N5" s="1" t="s">
        <v>388</v>
      </c>
    </row>
    <row r="6" spans="1:17" x14ac:dyDescent="0.2">
      <c r="A6" s="12">
        <v>5</v>
      </c>
      <c r="B6" s="12">
        <v>8</v>
      </c>
      <c r="C6" s="20">
        <v>6</v>
      </c>
      <c r="D6" s="20">
        <v>0</v>
      </c>
      <c r="E6" s="20">
        <v>2</v>
      </c>
      <c r="F6" s="20">
        <v>0</v>
      </c>
      <c r="G6" s="20">
        <v>0</v>
      </c>
      <c r="H6" s="16">
        <v>2</v>
      </c>
      <c r="I6" s="124">
        <v>59753</v>
      </c>
      <c r="J6" s="12">
        <v>5</v>
      </c>
      <c r="K6" s="12">
        <v>0</v>
      </c>
      <c r="L6" s="12">
        <v>1</v>
      </c>
      <c r="M6" s="12">
        <v>7</v>
      </c>
      <c r="N6" s="1" t="s">
        <v>318</v>
      </c>
    </row>
    <row r="7" spans="1:17" x14ac:dyDescent="0.2">
      <c r="A7" s="12">
        <v>6</v>
      </c>
      <c r="B7" s="12">
        <v>7</v>
      </c>
      <c r="C7" s="69">
        <v>3</v>
      </c>
      <c r="D7" s="69">
        <v>2</v>
      </c>
      <c r="E7" s="69">
        <v>1</v>
      </c>
      <c r="F7" s="69">
        <v>0</v>
      </c>
      <c r="G7" s="69">
        <v>1</v>
      </c>
      <c r="H7" s="16">
        <v>4</v>
      </c>
      <c r="I7" s="124">
        <v>35692</v>
      </c>
      <c r="J7" s="12">
        <v>3</v>
      </c>
      <c r="K7" s="12">
        <v>0</v>
      </c>
      <c r="L7" s="12">
        <v>0</v>
      </c>
      <c r="M7" s="12">
        <v>7</v>
      </c>
      <c r="N7" s="1" t="s">
        <v>318</v>
      </c>
      <c r="O7" s="1"/>
      <c r="Q7" s="9"/>
    </row>
    <row r="8" spans="1:17" x14ac:dyDescent="0.2">
      <c r="A8" s="12">
        <v>7</v>
      </c>
      <c r="B8" s="12">
        <v>7</v>
      </c>
      <c r="C8" s="21">
        <v>2</v>
      </c>
      <c r="D8" s="21">
        <v>4</v>
      </c>
      <c r="E8" s="21">
        <v>1</v>
      </c>
      <c r="F8" s="21">
        <v>0</v>
      </c>
      <c r="G8" s="21">
        <v>0</v>
      </c>
      <c r="H8" s="16">
        <v>3</v>
      </c>
      <c r="I8" s="124">
        <v>35850</v>
      </c>
      <c r="J8" s="12">
        <v>3</v>
      </c>
      <c r="K8" s="12">
        <v>0</v>
      </c>
      <c r="L8" s="12">
        <v>0</v>
      </c>
      <c r="M8" s="12">
        <v>7</v>
      </c>
      <c r="N8" s="1" t="s">
        <v>318</v>
      </c>
    </row>
    <row r="9" spans="1:17" x14ac:dyDescent="0.2">
      <c r="A9" s="12">
        <v>8</v>
      </c>
      <c r="B9" s="12">
        <v>6</v>
      </c>
      <c r="C9" s="20">
        <v>5</v>
      </c>
      <c r="D9" s="20">
        <v>1</v>
      </c>
      <c r="E9" s="20">
        <v>0</v>
      </c>
      <c r="F9" s="20">
        <v>0</v>
      </c>
      <c r="G9" s="20">
        <v>0</v>
      </c>
      <c r="H9" s="16">
        <v>2</v>
      </c>
      <c r="I9" s="124">
        <v>69341</v>
      </c>
      <c r="J9" s="12">
        <v>6</v>
      </c>
      <c r="K9" s="12">
        <v>0</v>
      </c>
      <c r="L9" s="12">
        <v>0</v>
      </c>
      <c r="M9" s="12">
        <v>6</v>
      </c>
      <c r="N9" s="1" t="s">
        <v>318</v>
      </c>
    </row>
    <row r="10" spans="1:17" x14ac:dyDescent="0.2">
      <c r="A10" s="12">
        <v>9</v>
      </c>
      <c r="B10" s="12">
        <v>6</v>
      </c>
      <c r="C10" s="21">
        <v>4</v>
      </c>
      <c r="D10" s="21">
        <v>0</v>
      </c>
      <c r="E10" s="21">
        <v>1</v>
      </c>
      <c r="F10" s="21">
        <v>0</v>
      </c>
      <c r="G10" s="21">
        <v>1</v>
      </c>
      <c r="H10" s="16">
        <v>3</v>
      </c>
      <c r="I10" s="124">
        <v>201503</v>
      </c>
      <c r="J10" s="12">
        <v>17</v>
      </c>
      <c r="K10" s="12">
        <v>0</v>
      </c>
      <c r="L10" s="12">
        <v>2</v>
      </c>
      <c r="M10" s="12">
        <v>4</v>
      </c>
      <c r="N10" s="1" t="s">
        <v>318</v>
      </c>
    </row>
    <row r="11" spans="1:17" x14ac:dyDescent="0.2">
      <c r="A11" s="12">
        <v>10</v>
      </c>
      <c r="B11" s="12">
        <v>5</v>
      </c>
      <c r="C11" s="21">
        <v>1</v>
      </c>
      <c r="D11" s="21">
        <v>1</v>
      </c>
      <c r="E11" s="21">
        <v>3</v>
      </c>
      <c r="F11" s="21">
        <v>0</v>
      </c>
      <c r="G11" s="21">
        <v>0</v>
      </c>
      <c r="H11" s="16">
        <v>3</v>
      </c>
      <c r="I11" s="124">
        <v>59325</v>
      </c>
      <c r="J11" s="12">
        <v>5</v>
      </c>
      <c r="K11" s="12">
        <v>0</v>
      </c>
      <c r="L11" s="12">
        <v>0</v>
      </c>
      <c r="M11" s="12">
        <v>5</v>
      </c>
      <c r="N11" s="1" t="s">
        <v>318</v>
      </c>
    </row>
    <row r="12" spans="1:17" x14ac:dyDescent="0.2">
      <c r="A12" s="12">
        <v>11</v>
      </c>
      <c r="B12" s="12">
        <v>5</v>
      </c>
      <c r="C12" s="21">
        <v>0</v>
      </c>
      <c r="D12" s="21">
        <v>2</v>
      </c>
      <c r="E12" s="21">
        <v>0</v>
      </c>
      <c r="F12" s="21">
        <v>1</v>
      </c>
      <c r="G12" s="21">
        <v>2</v>
      </c>
      <c r="H12" s="16">
        <v>3</v>
      </c>
      <c r="I12" s="124">
        <v>47647</v>
      </c>
      <c r="J12" s="12">
        <v>4</v>
      </c>
      <c r="K12" s="12">
        <v>0</v>
      </c>
      <c r="L12" s="12">
        <v>2</v>
      </c>
      <c r="M12" s="12">
        <v>3</v>
      </c>
      <c r="N12" s="1" t="s">
        <v>318</v>
      </c>
    </row>
    <row r="13" spans="1:17" x14ac:dyDescent="0.2">
      <c r="A13" s="12">
        <v>12</v>
      </c>
      <c r="B13" s="12">
        <v>4</v>
      </c>
      <c r="C13" s="20">
        <v>3</v>
      </c>
      <c r="D13" s="20">
        <v>1</v>
      </c>
      <c r="E13" s="20">
        <v>0</v>
      </c>
      <c r="F13" s="20">
        <v>0</v>
      </c>
      <c r="G13" s="20">
        <v>0</v>
      </c>
      <c r="H13" s="16">
        <v>2</v>
      </c>
      <c r="I13" s="124">
        <v>70753</v>
      </c>
      <c r="J13" s="12">
        <v>6</v>
      </c>
      <c r="K13" s="12">
        <v>0</v>
      </c>
      <c r="L13" s="12">
        <v>0</v>
      </c>
      <c r="M13" s="12">
        <v>4</v>
      </c>
      <c r="N13" s="1" t="s">
        <v>318</v>
      </c>
    </row>
    <row r="14" spans="1:17" x14ac:dyDescent="0.2">
      <c r="A14" s="12">
        <v>13</v>
      </c>
      <c r="B14" s="12">
        <v>4</v>
      </c>
      <c r="C14" s="20">
        <v>2</v>
      </c>
      <c r="D14" s="20">
        <v>0</v>
      </c>
      <c r="E14" s="20">
        <v>0</v>
      </c>
      <c r="F14" s="20">
        <v>2</v>
      </c>
      <c r="G14" s="20">
        <v>0</v>
      </c>
      <c r="H14" s="16">
        <v>2</v>
      </c>
      <c r="I14" s="124">
        <v>829390</v>
      </c>
      <c r="J14" s="12">
        <v>71</v>
      </c>
      <c r="K14" s="12">
        <v>0</v>
      </c>
      <c r="L14" s="12">
        <v>4</v>
      </c>
      <c r="M14" s="12">
        <v>0</v>
      </c>
      <c r="N14" s="1" t="s">
        <v>388</v>
      </c>
    </row>
    <row r="15" spans="1:17" x14ac:dyDescent="0.2">
      <c r="A15" s="12">
        <v>14</v>
      </c>
      <c r="B15" s="12">
        <v>4</v>
      </c>
      <c r="C15" s="19">
        <v>0</v>
      </c>
      <c r="D15" s="19">
        <v>0</v>
      </c>
      <c r="E15" s="19">
        <v>4</v>
      </c>
      <c r="F15" s="19">
        <v>0</v>
      </c>
      <c r="G15" s="19">
        <v>0</v>
      </c>
      <c r="H15" s="16">
        <v>1</v>
      </c>
      <c r="I15" s="124">
        <v>518105</v>
      </c>
      <c r="J15" s="12">
        <v>45</v>
      </c>
      <c r="K15" s="12">
        <v>0</v>
      </c>
      <c r="L15" s="12">
        <v>4</v>
      </c>
      <c r="M15" s="12">
        <v>0</v>
      </c>
      <c r="N15" s="1" t="s">
        <v>388</v>
      </c>
    </row>
    <row r="16" spans="1:17" x14ac:dyDescent="0.2">
      <c r="A16" s="12">
        <v>15</v>
      </c>
      <c r="B16" s="12">
        <v>4</v>
      </c>
      <c r="C16" s="21">
        <v>1</v>
      </c>
      <c r="D16" s="21">
        <v>0</v>
      </c>
      <c r="E16" s="21">
        <v>0</v>
      </c>
      <c r="F16" s="21">
        <v>2</v>
      </c>
      <c r="G16" s="21">
        <v>1</v>
      </c>
      <c r="H16" s="16">
        <v>3</v>
      </c>
      <c r="I16" s="124">
        <v>216523</v>
      </c>
      <c r="J16" s="12">
        <v>18</v>
      </c>
      <c r="K16" s="12">
        <v>0</v>
      </c>
      <c r="L16" s="12">
        <v>3</v>
      </c>
      <c r="M16" s="12">
        <v>1</v>
      </c>
      <c r="N16" s="1" t="s">
        <v>388</v>
      </c>
    </row>
    <row r="17" spans="1:17" s="1" customFormat="1" x14ac:dyDescent="0.2">
      <c r="A17" s="12">
        <v>16</v>
      </c>
      <c r="B17" s="12">
        <v>4</v>
      </c>
      <c r="C17" s="20">
        <v>1</v>
      </c>
      <c r="D17" s="20">
        <v>3</v>
      </c>
      <c r="E17" s="20">
        <v>0</v>
      </c>
      <c r="F17" s="20">
        <v>0</v>
      </c>
      <c r="G17" s="20">
        <v>0</v>
      </c>
      <c r="H17" s="16">
        <v>2</v>
      </c>
      <c r="I17" s="124">
        <v>131575</v>
      </c>
      <c r="J17" s="12">
        <v>11</v>
      </c>
      <c r="K17" s="12">
        <v>0</v>
      </c>
      <c r="L17" s="12">
        <v>0</v>
      </c>
      <c r="M17" s="12">
        <v>4</v>
      </c>
      <c r="N17" s="1" t="s">
        <v>318</v>
      </c>
    </row>
    <row r="18" spans="1:17" s="1" customFormat="1" x14ac:dyDescent="0.2">
      <c r="A18" s="12">
        <v>17</v>
      </c>
      <c r="B18" s="12">
        <v>3</v>
      </c>
      <c r="C18" s="19">
        <v>0</v>
      </c>
      <c r="D18" s="19">
        <v>3</v>
      </c>
      <c r="E18" s="19">
        <v>0</v>
      </c>
      <c r="F18" s="19">
        <v>0</v>
      </c>
      <c r="G18" s="19">
        <v>0</v>
      </c>
      <c r="H18" s="16">
        <v>1</v>
      </c>
      <c r="I18" s="124">
        <v>36374</v>
      </c>
      <c r="J18" s="12">
        <v>3</v>
      </c>
      <c r="K18" s="12">
        <v>0</v>
      </c>
      <c r="L18" s="12">
        <v>0</v>
      </c>
      <c r="M18" s="12">
        <v>3</v>
      </c>
      <c r="N18" s="1" t="s">
        <v>318</v>
      </c>
    </row>
    <row r="19" spans="1:17" s="1" customFormat="1" x14ac:dyDescent="0.2">
      <c r="A19" s="12">
        <v>18</v>
      </c>
      <c r="B19" s="12">
        <v>3</v>
      </c>
      <c r="C19" s="20">
        <v>0</v>
      </c>
      <c r="D19" s="20">
        <v>2</v>
      </c>
      <c r="E19" s="20">
        <v>1</v>
      </c>
      <c r="F19" s="20">
        <v>0</v>
      </c>
      <c r="G19" s="20">
        <v>0</v>
      </c>
      <c r="H19" s="16">
        <v>2</v>
      </c>
      <c r="I19" s="124">
        <v>24175</v>
      </c>
      <c r="J19" s="12">
        <v>2</v>
      </c>
      <c r="K19" s="12">
        <v>0</v>
      </c>
      <c r="L19" s="12">
        <v>0</v>
      </c>
      <c r="M19" s="12">
        <v>3</v>
      </c>
      <c r="N19" s="1" t="s">
        <v>318</v>
      </c>
    </row>
    <row r="20" spans="1:17" x14ac:dyDescent="0.2">
      <c r="A20" s="12">
        <v>19</v>
      </c>
      <c r="B20" s="12">
        <v>3</v>
      </c>
      <c r="C20" s="20">
        <v>2</v>
      </c>
      <c r="D20" s="20">
        <v>0</v>
      </c>
      <c r="E20" s="20">
        <v>0</v>
      </c>
      <c r="F20" s="20">
        <v>0</v>
      </c>
      <c r="G20" s="20">
        <v>1</v>
      </c>
      <c r="H20" s="16">
        <v>2</v>
      </c>
      <c r="I20" s="124">
        <v>114447</v>
      </c>
      <c r="J20" s="12">
        <v>10</v>
      </c>
      <c r="K20" s="12">
        <v>0</v>
      </c>
      <c r="L20" s="12">
        <v>1</v>
      </c>
      <c r="M20" s="12">
        <v>2</v>
      </c>
      <c r="N20" s="1" t="s">
        <v>318</v>
      </c>
    </row>
    <row r="21" spans="1:17" x14ac:dyDescent="0.2">
      <c r="A21" s="12">
        <v>20</v>
      </c>
      <c r="B21" s="12">
        <v>3</v>
      </c>
      <c r="C21" s="21">
        <v>1</v>
      </c>
      <c r="D21" s="21">
        <v>1</v>
      </c>
      <c r="E21" s="21">
        <v>1</v>
      </c>
      <c r="F21" s="21">
        <v>0</v>
      </c>
      <c r="G21" s="21">
        <v>0</v>
      </c>
      <c r="H21" s="16">
        <v>3</v>
      </c>
      <c r="I21" s="124">
        <v>73125</v>
      </c>
      <c r="J21" s="12">
        <v>6</v>
      </c>
      <c r="K21" s="12">
        <v>0</v>
      </c>
      <c r="L21" s="12">
        <v>0</v>
      </c>
      <c r="M21" s="12">
        <v>3</v>
      </c>
      <c r="N21" s="1" t="s">
        <v>318</v>
      </c>
    </row>
    <row r="22" spans="1:17" x14ac:dyDescent="0.2">
      <c r="A22" s="12">
        <v>21</v>
      </c>
      <c r="B22" s="12">
        <v>3</v>
      </c>
      <c r="C22" s="20">
        <v>2</v>
      </c>
      <c r="D22" s="20">
        <v>0</v>
      </c>
      <c r="E22" s="20">
        <v>0</v>
      </c>
      <c r="F22" s="20">
        <v>1</v>
      </c>
      <c r="G22" s="20">
        <v>0</v>
      </c>
      <c r="H22" s="16">
        <v>2</v>
      </c>
      <c r="I22" s="124">
        <v>128339</v>
      </c>
      <c r="J22" s="12">
        <v>11</v>
      </c>
      <c r="K22" s="12">
        <v>0</v>
      </c>
      <c r="L22" s="12">
        <v>1</v>
      </c>
      <c r="M22" s="12">
        <v>2</v>
      </c>
      <c r="N22" s="1" t="s">
        <v>318</v>
      </c>
    </row>
    <row r="23" spans="1:17" x14ac:dyDescent="0.2">
      <c r="A23" s="12">
        <v>22</v>
      </c>
      <c r="B23" s="12">
        <v>3</v>
      </c>
      <c r="C23" s="20">
        <v>1</v>
      </c>
      <c r="D23" s="20">
        <v>0</v>
      </c>
      <c r="E23" s="20">
        <v>2</v>
      </c>
      <c r="F23" s="20">
        <v>0</v>
      </c>
      <c r="G23" s="20">
        <v>0</v>
      </c>
      <c r="H23" s="16">
        <v>2</v>
      </c>
      <c r="I23" s="124">
        <v>535739</v>
      </c>
      <c r="J23" s="12">
        <v>45</v>
      </c>
      <c r="K23" s="12">
        <v>0</v>
      </c>
      <c r="L23" s="12">
        <v>3</v>
      </c>
      <c r="M23" s="12">
        <v>0</v>
      </c>
      <c r="N23" s="1" t="s">
        <v>388</v>
      </c>
    </row>
    <row r="24" spans="1:17" x14ac:dyDescent="0.2">
      <c r="A24" s="12">
        <v>23</v>
      </c>
      <c r="B24" s="12">
        <v>3</v>
      </c>
      <c r="C24" s="64">
        <v>1</v>
      </c>
      <c r="D24" s="64">
        <v>0</v>
      </c>
      <c r="E24" s="64">
        <v>2</v>
      </c>
      <c r="F24" s="20">
        <v>0</v>
      </c>
      <c r="G24" s="64">
        <v>0</v>
      </c>
      <c r="H24" s="16">
        <v>2</v>
      </c>
      <c r="I24" s="124">
        <v>244318</v>
      </c>
      <c r="J24" s="12">
        <v>21</v>
      </c>
      <c r="K24" s="12">
        <v>0</v>
      </c>
      <c r="L24" s="12">
        <v>3</v>
      </c>
      <c r="M24" s="12">
        <v>0</v>
      </c>
      <c r="N24" s="1" t="s">
        <v>388</v>
      </c>
    </row>
    <row r="25" spans="1:17" x14ac:dyDescent="0.2">
      <c r="A25" s="12">
        <v>24</v>
      </c>
      <c r="B25" s="12">
        <v>3</v>
      </c>
      <c r="C25" s="64">
        <v>2</v>
      </c>
      <c r="D25" s="64">
        <v>0</v>
      </c>
      <c r="E25" s="64">
        <v>0</v>
      </c>
      <c r="F25" s="20">
        <v>0</v>
      </c>
      <c r="G25" s="64">
        <v>1</v>
      </c>
      <c r="H25" s="16">
        <v>2</v>
      </c>
      <c r="I25" s="124">
        <v>22447</v>
      </c>
      <c r="J25" s="12">
        <v>2</v>
      </c>
      <c r="K25" s="12">
        <v>0</v>
      </c>
      <c r="L25" s="12">
        <v>0</v>
      </c>
      <c r="M25" s="12">
        <v>3</v>
      </c>
      <c r="N25" s="1" t="s">
        <v>318</v>
      </c>
    </row>
    <row r="26" spans="1:17" x14ac:dyDescent="0.2">
      <c r="A26" s="12">
        <v>25</v>
      </c>
      <c r="B26" s="12">
        <v>3</v>
      </c>
      <c r="C26" s="64">
        <v>0</v>
      </c>
      <c r="D26" s="64">
        <v>2</v>
      </c>
      <c r="E26" s="64">
        <v>1</v>
      </c>
      <c r="F26" s="20">
        <v>0</v>
      </c>
      <c r="G26" s="64">
        <v>0</v>
      </c>
      <c r="H26" s="16">
        <v>2</v>
      </c>
      <c r="I26" s="124">
        <v>35952</v>
      </c>
      <c r="J26" s="12">
        <v>3</v>
      </c>
      <c r="K26" s="12">
        <v>0</v>
      </c>
      <c r="L26" s="12">
        <v>0</v>
      </c>
      <c r="M26" s="12">
        <v>3</v>
      </c>
      <c r="N26" s="1" t="s">
        <v>318</v>
      </c>
    </row>
    <row r="27" spans="1:17" x14ac:dyDescent="0.2">
      <c r="A27" s="12">
        <v>26</v>
      </c>
      <c r="B27" s="12">
        <v>3</v>
      </c>
      <c r="C27" s="64">
        <v>2</v>
      </c>
      <c r="D27" s="64">
        <v>0</v>
      </c>
      <c r="E27" s="64">
        <v>0</v>
      </c>
      <c r="F27" s="64">
        <v>1</v>
      </c>
      <c r="G27" s="64">
        <v>0</v>
      </c>
      <c r="H27" s="16">
        <v>2</v>
      </c>
      <c r="I27" s="124">
        <v>589620</v>
      </c>
      <c r="J27" s="12">
        <v>49</v>
      </c>
      <c r="K27" s="12">
        <v>0</v>
      </c>
      <c r="L27" s="12">
        <v>2</v>
      </c>
      <c r="M27" s="12">
        <v>1</v>
      </c>
      <c r="N27" s="1" t="s">
        <v>388</v>
      </c>
    </row>
    <row r="28" spans="1:17" x14ac:dyDescent="0.2">
      <c r="A28" s="12">
        <v>27</v>
      </c>
      <c r="B28" s="12">
        <v>3</v>
      </c>
      <c r="C28" s="64">
        <v>0</v>
      </c>
      <c r="D28" s="64">
        <v>2</v>
      </c>
      <c r="E28" s="64">
        <v>0</v>
      </c>
      <c r="F28" s="64">
        <v>0</v>
      </c>
      <c r="G28" s="64">
        <v>1</v>
      </c>
      <c r="H28" s="16">
        <v>2</v>
      </c>
      <c r="I28" s="124">
        <v>119501</v>
      </c>
      <c r="J28" s="12">
        <v>10</v>
      </c>
      <c r="K28" s="12">
        <v>0</v>
      </c>
      <c r="L28" s="12">
        <v>1</v>
      </c>
      <c r="M28" s="12">
        <v>2</v>
      </c>
      <c r="N28" s="1" t="s">
        <v>318</v>
      </c>
    </row>
    <row r="29" spans="1:17" x14ac:dyDescent="0.2">
      <c r="A29" s="12">
        <v>28</v>
      </c>
      <c r="B29" s="12">
        <v>3</v>
      </c>
      <c r="C29" s="70">
        <v>3</v>
      </c>
      <c r="D29" s="70">
        <v>0</v>
      </c>
      <c r="E29" s="70">
        <v>0</v>
      </c>
      <c r="F29" s="70">
        <v>0</v>
      </c>
      <c r="G29" s="70">
        <v>0</v>
      </c>
      <c r="H29" s="16">
        <v>1</v>
      </c>
      <c r="I29" s="124">
        <v>433721</v>
      </c>
      <c r="J29" s="12">
        <v>36</v>
      </c>
      <c r="K29" s="12">
        <v>0</v>
      </c>
      <c r="L29" s="12">
        <v>2</v>
      </c>
      <c r="M29" s="12">
        <v>1</v>
      </c>
      <c r="N29" s="1" t="s">
        <v>388</v>
      </c>
    </row>
    <row r="30" spans="1:17" x14ac:dyDescent="0.2">
      <c r="A30" s="12">
        <v>29</v>
      </c>
      <c r="B30" s="12">
        <v>3</v>
      </c>
      <c r="C30" s="64">
        <v>1</v>
      </c>
      <c r="D30" s="64">
        <v>2</v>
      </c>
      <c r="E30" s="64">
        <v>0</v>
      </c>
      <c r="F30" s="64">
        <v>0</v>
      </c>
      <c r="G30" s="64">
        <v>0</v>
      </c>
      <c r="H30" s="16">
        <v>2</v>
      </c>
      <c r="I30" s="124">
        <v>940438</v>
      </c>
      <c r="J30" s="12">
        <v>79</v>
      </c>
      <c r="K30" s="12">
        <v>1</v>
      </c>
      <c r="L30" s="12">
        <v>2</v>
      </c>
      <c r="M30" s="12">
        <v>0</v>
      </c>
      <c r="N30" s="1" t="s">
        <v>388</v>
      </c>
    </row>
    <row r="31" spans="1:17" x14ac:dyDescent="0.2">
      <c r="Q31" s="1"/>
    </row>
    <row r="32" spans="1:17" x14ac:dyDescent="0.2">
      <c r="Q32" s="12"/>
    </row>
    <row r="33" spans="17:17" x14ac:dyDescent="0.2">
      <c r="Q33" s="12"/>
    </row>
    <row r="34" spans="17:17" x14ac:dyDescent="0.2">
      <c r="Q34" s="12"/>
    </row>
    <row r="35" spans="17:17" x14ac:dyDescent="0.2">
      <c r="Q35" s="12"/>
    </row>
    <row r="36" spans="17:17" x14ac:dyDescent="0.2">
      <c r="Q36" s="12"/>
    </row>
    <row r="37" spans="17:17" x14ac:dyDescent="0.2">
      <c r="Q37" s="1"/>
    </row>
  </sheetData>
  <autoFilter ref="A1:O23" xr:uid="{DE1A20C9-41D8-6D4F-99AC-E85332934F3C}">
    <sortState ref="A2:O30">
      <sortCondition ref="A1:A3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69BF1-CCFD-6443-93E0-6139599E6807}">
  <dimension ref="A1:P36"/>
  <sheetViews>
    <sheetView workbookViewId="0">
      <selection activeCell="J24" sqref="J24"/>
    </sheetView>
  </sheetViews>
  <sheetFormatPr baseColWidth="10" defaultRowHeight="16" x14ac:dyDescent="0.2"/>
  <cols>
    <col min="1" max="1" width="21.5" bestFit="1" customWidth="1"/>
    <col min="3" max="3" width="11.5" customWidth="1"/>
  </cols>
  <sheetData>
    <row r="1" spans="1:16" x14ac:dyDescent="0.2">
      <c r="A1" s="121" t="s">
        <v>324</v>
      </c>
      <c r="B1" s="121"/>
      <c r="C1" s="121"/>
      <c r="D1" s="121"/>
      <c r="E1" s="121"/>
      <c r="F1" s="121"/>
      <c r="G1" s="74"/>
      <c r="H1" s="74"/>
      <c r="I1" s="75"/>
      <c r="J1" s="76"/>
      <c r="K1" s="77"/>
      <c r="L1" s="78"/>
      <c r="M1" s="78"/>
      <c r="N1" s="74"/>
    </row>
    <row r="2" spans="1:16" x14ac:dyDescent="0.2">
      <c r="A2" s="79"/>
      <c r="B2" s="79" t="s">
        <v>310</v>
      </c>
      <c r="C2" s="79" t="s">
        <v>347</v>
      </c>
      <c r="D2" s="79" t="s">
        <v>313</v>
      </c>
      <c r="E2" s="79" t="s">
        <v>312</v>
      </c>
      <c r="F2" s="79" t="s">
        <v>336</v>
      </c>
      <c r="G2" s="79" t="s">
        <v>309</v>
      </c>
      <c r="H2" s="79"/>
      <c r="I2" s="79"/>
      <c r="J2" s="80"/>
      <c r="K2" s="80" t="s">
        <v>347</v>
      </c>
      <c r="L2" s="80" t="s">
        <v>313</v>
      </c>
      <c r="M2" s="80" t="s">
        <v>312</v>
      </c>
      <c r="N2" s="80" t="s">
        <v>336</v>
      </c>
      <c r="O2" s="80" t="s">
        <v>309</v>
      </c>
    </row>
    <row r="3" spans="1:16" x14ac:dyDescent="0.2">
      <c r="A3" s="79" t="s">
        <v>322</v>
      </c>
      <c r="B3" s="79">
        <v>9</v>
      </c>
      <c r="C3" s="79">
        <v>9</v>
      </c>
      <c r="D3" s="79">
        <v>6</v>
      </c>
      <c r="E3" s="79">
        <v>5</v>
      </c>
      <c r="F3" s="79">
        <v>2</v>
      </c>
      <c r="G3" s="79">
        <v>7</v>
      </c>
      <c r="H3" s="74"/>
      <c r="I3" s="74"/>
      <c r="J3" s="79" t="s">
        <v>322</v>
      </c>
      <c r="K3" s="79" t="s">
        <v>348</v>
      </c>
      <c r="L3" s="79" t="s">
        <v>351</v>
      </c>
      <c r="M3" s="79" t="s">
        <v>355</v>
      </c>
      <c r="N3" s="79" t="s">
        <v>350</v>
      </c>
      <c r="O3" s="79" t="s">
        <v>353</v>
      </c>
    </row>
    <row r="4" spans="1:16" x14ac:dyDescent="0.2">
      <c r="A4" s="79" t="s">
        <v>323</v>
      </c>
      <c r="B4" s="79">
        <v>6</v>
      </c>
      <c r="C4" s="79">
        <v>2</v>
      </c>
      <c r="D4" s="79">
        <v>4</v>
      </c>
      <c r="E4" s="79">
        <v>4</v>
      </c>
      <c r="F4" s="79">
        <v>2</v>
      </c>
      <c r="G4" s="79">
        <v>2</v>
      </c>
      <c r="H4" s="74"/>
      <c r="I4" s="74"/>
      <c r="J4" s="81" t="s">
        <v>323</v>
      </c>
      <c r="K4" s="81" t="s">
        <v>349</v>
      </c>
      <c r="L4" s="81" t="s">
        <v>352</v>
      </c>
      <c r="M4" s="81" t="s">
        <v>356</v>
      </c>
      <c r="N4" s="81" t="s">
        <v>350</v>
      </c>
      <c r="O4" s="81" t="s">
        <v>354</v>
      </c>
    </row>
    <row r="5" spans="1:16" x14ac:dyDescent="0.2">
      <c r="A5" s="79" t="s">
        <v>329</v>
      </c>
      <c r="B5" s="79"/>
      <c r="C5" s="79">
        <f>9/9</f>
        <v>1</v>
      </c>
      <c r="D5" s="79">
        <f>6/9</f>
        <v>0.66666666666666663</v>
      </c>
      <c r="E5" s="79">
        <f>5/9</f>
        <v>0.55555555555555558</v>
      </c>
      <c r="F5" s="79">
        <f>2/9</f>
        <v>0.22222222222222221</v>
      </c>
      <c r="G5" s="79">
        <f>7/9</f>
        <v>0.77777777777777779</v>
      </c>
      <c r="H5" s="74"/>
      <c r="I5" s="74"/>
      <c r="J5" s="75"/>
      <c r="K5" s="76"/>
      <c r="L5" s="78"/>
      <c r="M5" s="74"/>
      <c r="N5" s="77"/>
      <c r="O5" s="78"/>
    </row>
    <row r="6" spans="1:16" x14ac:dyDescent="0.2">
      <c r="A6" s="79" t="s">
        <v>330</v>
      </c>
      <c r="B6" s="79"/>
      <c r="C6" s="79">
        <f>2/6</f>
        <v>0.33333333333333331</v>
      </c>
      <c r="D6" s="79">
        <f>4/6</f>
        <v>0.66666666666666663</v>
      </c>
      <c r="E6" s="79">
        <f>4/6</f>
        <v>0.66666666666666663</v>
      </c>
      <c r="F6" s="79">
        <f>2/6</f>
        <v>0.33333333333333331</v>
      </c>
      <c r="G6" s="79">
        <f>2/6</f>
        <v>0.33333333333333331</v>
      </c>
      <c r="H6" s="74"/>
      <c r="I6" s="74"/>
      <c r="J6" s="75"/>
      <c r="K6" s="76">
        <f>51/59</f>
        <v>0.86440677966101698</v>
      </c>
      <c r="L6" s="78">
        <f>15/27</f>
        <v>0.55555555555555558</v>
      </c>
      <c r="M6" s="74">
        <f>7/15</f>
        <v>0.46666666666666667</v>
      </c>
      <c r="N6" s="74">
        <f>5/10</f>
        <v>0.5</v>
      </c>
      <c r="O6" s="78">
        <f>10/12</f>
        <v>0.83333333333333337</v>
      </c>
    </row>
    <row r="7" spans="1:16" x14ac:dyDescent="0.2">
      <c r="A7" s="79"/>
      <c r="B7" s="79"/>
      <c r="C7" s="79"/>
      <c r="D7" s="79"/>
      <c r="E7" s="79"/>
      <c r="F7" s="79"/>
      <c r="G7" s="79"/>
      <c r="H7" s="79"/>
      <c r="I7" s="75"/>
      <c r="K7" s="76">
        <f>8/59</f>
        <v>0.13559322033898305</v>
      </c>
      <c r="L7" s="78">
        <f>12/27</f>
        <v>0.44444444444444442</v>
      </c>
      <c r="M7" s="74">
        <f>8/15</f>
        <v>0.53333333333333333</v>
      </c>
      <c r="N7" s="74">
        <f>5/10</f>
        <v>0.5</v>
      </c>
      <c r="O7" s="78">
        <f>2/12</f>
        <v>0.16666666666666666</v>
      </c>
    </row>
    <row r="8" spans="1:16" x14ac:dyDescent="0.2">
      <c r="A8" s="79"/>
      <c r="B8" s="79"/>
      <c r="C8" s="79"/>
      <c r="D8" s="79"/>
      <c r="E8" s="79"/>
      <c r="F8" s="79"/>
      <c r="G8" s="79"/>
      <c r="H8" s="79"/>
      <c r="I8" s="75"/>
      <c r="K8" s="76"/>
      <c r="L8" s="78"/>
      <c r="M8" s="74"/>
      <c r="N8" s="74"/>
      <c r="O8" s="78"/>
    </row>
    <row r="9" spans="1:16" x14ac:dyDescent="0.2">
      <c r="A9" s="79"/>
      <c r="B9" s="79"/>
      <c r="C9" s="79"/>
      <c r="D9" s="79"/>
      <c r="E9" s="79"/>
      <c r="F9" s="79"/>
      <c r="G9" s="79"/>
      <c r="H9" s="79"/>
      <c r="I9" s="107"/>
      <c r="J9" s="108"/>
      <c r="K9" s="109"/>
      <c r="L9" s="110"/>
      <c r="M9" s="111"/>
      <c r="N9" s="111"/>
      <c r="O9" s="110"/>
      <c r="P9" s="112"/>
    </row>
    <row r="10" spans="1:16" x14ac:dyDescent="0.2">
      <c r="A10" s="79"/>
      <c r="B10" s="79"/>
      <c r="C10" s="79"/>
      <c r="D10" s="79"/>
      <c r="E10" s="79"/>
      <c r="F10" s="79"/>
      <c r="G10" s="79"/>
      <c r="H10" s="79"/>
      <c r="I10" s="113"/>
      <c r="J10" s="7" t="s">
        <v>408</v>
      </c>
      <c r="K10" s="82"/>
      <c r="L10" s="83"/>
      <c r="M10" s="57"/>
      <c r="N10" s="57"/>
      <c r="O10" s="83"/>
      <c r="P10" s="65"/>
    </row>
    <row r="11" spans="1:16" x14ac:dyDescent="0.2">
      <c r="A11" s="79"/>
      <c r="B11" s="79"/>
      <c r="C11" s="79"/>
      <c r="D11" s="79"/>
      <c r="E11" s="79"/>
      <c r="F11" s="79"/>
      <c r="G11" s="79"/>
      <c r="H11" s="79"/>
      <c r="I11" s="113"/>
      <c r="J11" s="7"/>
      <c r="K11" s="82"/>
      <c r="L11" s="83"/>
      <c r="M11" s="57"/>
      <c r="N11" s="57"/>
      <c r="O11" s="83"/>
      <c r="P11" s="65"/>
    </row>
    <row r="12" spans="1:16" x14ac:dyDescent="0.2">
      <c r="A12" s="122" t="s">
        <v>324</v>
      </c>
      <c r="B12" s="122"/>
      <c r="C12" s="122"/>
      <c r="D12" s="122"/>
      <c r="E12" s="122"/>
      <c r="F12" s="122"/>
      <c r="G12" s="122"/>
      <c r="H12" s="79"/>
      <c r="I12" s="113"/>
      <c r="J12" s="123" t="s">
        <v>407</v>
      </c>
      <c r="K12" s="123"/>
      <c r="L12" s="123"/>
      <c r="M12" s="123"/>
      <c r="N12" s="123"/>
      <c r="O12" s="123"/>
      <c r="P12" s="65"/>
    </row>
    <row r="13" spans="1:16" x14ac:dyDescent="0.2">
      <c r="A13" s="98"/>
      <c r="B13" s="98" t="s">
        <v>310</v>
      </c>
      <c r="C13" s="98" t="s">
        <v>347</v>
      </c>
      <c r="D13" s="98" t="s">
        <v>313</v>
      </c>
      <c r="E13" s="98" t="s">
        <v>312</v>
      </c>
      <c r="F13" s="98" t="s">
        <v>336</v>
      </c>
      <c r="G13" s="98" t="s">
        <v>309</v>
      </c>
      <c r="H13" s="79"/>
      <c r="I13" s="114"/>
      <c r="J13" s="105"/>
      <c r="K13" s="85" t="s">
        <v>347</v>
      </c>
      <c r="L13" s="85" t="s">
        <v>313</v>
      </c>
      <c r="M13" s="85" t="s">
        <v>312</v>
      </c>
      <c r="N13" s="85" t="s">
        <v>336</v>
      </c>
      <c r="O13" s="85" t="s">
        <v>309</v>
      </c>
      <c r="P13" s="65"/>
    </row>
    <row r="14" spans="1:16" x14ac:dyDescent="0.2">
      <c r="A14" s="103" t="s">
        <v>325</v>
      </c>
      <c r="B14" s="103">
        <v>1</v>
      </c>
      <c r="C14" s="103">
        <v>1</v>
      </c>
      <c r="D14" s="103">
        <v>0</v>
      </c>
      <c r="E14" s="103">
        <v>1</v>
      </c>
      <c r="F14" s="103">
        <v>1</v>
      </c>
      <c r="G14" s="103">
        <v>1</v>
      </c>
      <c r="H14" s="79"/>
      <c r="I14" s="114"/>
      <c r="J14" s="85" t="s">
        <v>325</v>
      </c>
      <c r="K14" s="85">
        <v>3</v>
      </c>
      <c r="L14" s="85">
        <v>0</v>
      </c>
      <c r="M14" s="85">
        <v>2</v>
      </c>
      <c r="N14" s="85">
        <v>11</v>
      </c>
      <c r="O14" s="85">
        <v>1</v>
      </c>
      <c r="P14" s="65"/>
    </row>
    <row r="15" spans="1:16" x14ac:dyDescent="0.2">
      <c r="A15" s="103" t="s">
        <v>400</v>
      </c>
      <c r="B15" s="103">
        <v>9</v>
      </c>
      <c r="C15" s="103">
        <v>8</v>
      </c>
      <c r="D15" s="103">
        <v>2</v>
      </c>
      <c r="E15" s="103">
        <v>4</v>
      </c>
      <c r="F15" s="103">
        <v>4</v>
      </c>
      <c r="G15" s="103">
        <v>1</v>
      </c>
      <c r="H15" s="79"/>
      <c r="I15" s="114"/>
      <c r="J15" s="94" t="s">
        <v>400</v>
      </c>
      <c r="K15" s="94">
        <v>12</v>
      </c>
      <c r="L15" s="94">
        <v>3</v>
      </c>
      <c r="M15" s="94">
        <v>12</v>
      </c>
      <c r="N15" s="94">
        <v>9</v>
      </c>
      <c r="O15" s="94">
        <v>1</v>
      </c>
      <c r="P15" s="65"/>
    </row>
    <row r="16" spans="1:16" x14ac:dyDescent="0.2">
      <c r="A16" s="96" t="s">
        <v>326</v>
      </c>
      <c r="B16" s="96">
        <v>19</v>
      </c>
      <c r="C16" s="96">
        <v>14</v>
      </c>
      <c r="D16" s="96">
        <v>14</v>
      </c>
      <c r="E16" s="96">
        <v>9</v>
      </c>
      <c r="F16" s="96">
        <v>3</v>
      </c>
      <c r="G16" s="96">
        <v>8</v>
      </c>
      <c r="H16" s="79"/>
      <c r="I16" s="114"/>
      <c r="J16" s="96" t="s">
        <v>326</v>
      </c>
      <c r="K16" s="96">
        <v>63</v>
      </c>
      <c r="L16" s="96">
        <v>31</v>
      </c>
      <c r="M16" s="96">
        <v>14</v>
      </c>
      <c r="N16" s="96">
        <v>7</v>
      </c>
      <c r="O16" s="96">
        <v>13</v>
      </c>
      <c r="P16" s="65"/>
    </row>
    <row r="17" spans="1:16" x14ac:dyDescent="0.2">
      <c r="A17" s="103" t="s">
        <v>327</v>
      </c>
      <c r="B17" s="104"/>
      <c r="C17" s="104">
        <f>C14/B14</f>
        <v>1</v>
      </c>
      <c r="D17" s="104">
        <f>D14/B14</f>
        <v>0</v>
      </c>
      <c r="E17" s="104">
        <f>E14/B14</f>
        <v>1</v>
      </c>
      <c r="F17" s="104">
        <f>F14/B14</f>
        <v>1</v>
      </c>
      <c r="G17" s="104">
        <f>G14/B14</f>
        <v>1</v>
      </c>
      <c r="H17" s="79"/>
      <c r="I17" s="114"/>
      <c r="J17" s="94" t="s">
        <v>327</v>
      </c>
      <c r="K17" s="115">
        <f>K14/78</f>
        <v>3.8461538461538464E-2</v>
      </c>
      <c r="L17" s="115">
        <f>L14/34</f>
        <v>0</v>
      </c>
      <c r="M17" s="115">
        <f>M14/28</f>
        <v>7.1428571428571425E-2</v>
      </c>
      <c r="N17" s="115">
        <f>N14/27</f>
        <v>0.40740740740740738</v>
      </c>
      <c r="O17" s="115">
        <f>O14/15</f>
        <v>6.6666666666666666E-2</v>
      </c>
      <c r="P17" s="65"/>
    </row>
    <row r="18" spans="1:16" x14ac:dyDescent="0.2">
      <c r="A18" s="103" t="s">
        <v>406</v>
      </c>
      <c r="B18" s="104"/>
      <c r="C18" s="104">
        <f>C15/B15</f>
        <v>0.88888888888888884</v>
      </c>
      <c r="D18" s="104">
        <f>D15/B15</f>
        <v>0.22222222222222221</v>
      </c>
      <c r="E18" s="104">
        <f>E15/B15</f>
        <v>0.44444444444444442</v>
      </c>
      <c r="F18" s="104">
        <f>F15/B15</f>
        <v>0.44444444444444442</v>
      </c>
      <c r="G18" s="104">
        <f>G15/B15</f>
        <v>0.1111111111111111</v>
      </c>
      <c r="H18" s="79"/>
      <c r="I18" s="114"/>
      <c r="J18" s="94" t="s">
        <v>406</v>
      </c>
      <c r="K18" s="115">
        <f>K15/78</f>
        <v>0.15384615384615385</v>
      </c>
      <c r="L18" s="115">
        <f>L15/34</f>
        <v>8.8235294117647065E-2</v>
      </c>
      <c r="M18" s="115">
        <f>M15/28</f>
        <v>0.42857142857142855</v>
      </c>
      <c r="N18" s="115">
        <f>N15/27</f>
        <v>0.33333333333333331</v>
      </c>
      <c r="O18" s="115">
        <f>O15/15</f>
        <v>6.6666666666666666E-2</v>
      </c>
      <c r="P18" s="65"/>
    </row>
    <row r="19" spans="1:16" x14ac:dyDescent="0.2">
      <c r="A19" s="96" t="s">
        <v>328</v>
      </c>
      <c r="B19" s="106"/>
      <c r="C19" s="106">
        <f>C16/B16</f>
        <v>0.73684210526315785</v>
      </c>
      <c r="D19" s="106">
        <f>D16/B16</f>
        <v>0.73684210526315785</v>
      </c>
      <c r="E19" s="106">
        <f>E16/B16</f>
        <v>0.47368421052631576</v>
      </c>
      <c r="F19" s="106">
        <f>F16/B16</f>
        <v>0.15789473684210525</v>
      </c>
      <c r="G19" s="106">
        <f>G16/B16</f>
        <v>0.42105263157894735</v>
      </c>
      <c r="H19" s="79"/>
      <c r="I19" s="114"/>
      <c r="J19" s="96" t="s">
        <v>328</v>
      </c>
      <c r="K19" s="106">
        <f>K16/78</f>
        <v>0.80769230769230771</v>
      </c>
      <c r="L19" s="106">
        <f>L16/34</f>
        <v>0.91176470588235292</v>
      </c>
      <c r="M19" s="106">
        <f>M16/28</f>
        <v>0.5</v>
      </c>
      <c r="N19" s="106">
        <f>N16/27</f>
        <v>0.25925925925925924</v>
      </c>
      <c r="O19" s="106">
        <f>O16/15</f>
        <v>0.8666666666666667</v>
      </c>
      <c r="P19" s="65"/>
    </row>
    <row r="20" spans="1:16" x14ac:dyDescent="0.2">
      <c r="A20" s="74"/>
      <c r="B20" s="74"/>
      <c r="C20" s="74"/>
      <c r="D20" s="74"/>
      <c r="E20" s="74"/>
      <c r="F20" s="74"/>
      <c r="G20" s="79"/>
      <c r="H20" s="79"/>
      <c r="I20" s="116"/>
      <c r="J20" s="8"/>
      <c r="K20" s="8"/>
      <c r="L20" s="8"/>
      <c r="M20" s="8"/>
      <c r="N20" s="8"/>
      <c r="O20" s="8"/>
      <c r="P20" s="66"/>
    </row>
    <row r="21" spans="1:16" x14ac:dyDescent="0.2">
      <c r="G21" s="9"/>
      <c r="H21" s="3"/>
      <c r="I21" s="14"/>
    </row>
    <row r="22" spans="1:16" x14ac:dyDescent="0.2">
      <c r="A22" s="84" t="s">
        <v>402</v>
      </c>
      <c r="B22" s="85"/>
      <c r="C22" s="85"/>
      <c r="D22" s="85"/>
      <c r="E22" s="85"/>
      <c r="F22" s="85"/>
      <c r="G22" s="85"/>
      <c r="H22" s="86"/>
    </row>
    <row r="23" spans="1:16" x14ac:dyDescent="0.2">
      <c r="A23" s="87"/>
      <c r="B23" s="88"/>
      <c r="C23" s="88"/>
      <c r="D23" s="88"/>
      <c r="E23" s="88"/>
      <c r="F23" s="88"/>
      <c r="G23" s="88"/>
      <c r="H23" s="89"/>
    </row>
    <row r="24" spans="1:16" x14ac:dyDescent="0.2">
      <c r="A24" s="90"/>
      <c r="B24" s="91" t="s">
        <v>310</v>
      </c>
      <c r="C24" s="91" t="s">
        <v>347</v>
      </c>
      <c r="D24" s="91" t="s">
        <v>313</v>
      </c>
      <c r="E24" s="91" t="s">
        <v>312</v>
      </c>
      <c r="F24" s="91" t="s">
        <v>336</v>
      </c>
      <c r="G24" s="91" t="s">
        <v>309</v>
      </c>
      <c r="H24" s="92"/>
    </row>
    <row r="25" spans="1:16" x14ac:dyDescent="0.2">
      <c r="A25" s="93" t="s">
        <v>310</v>
      </c>
      <c r="B25" s="94">
        <v>340</v>
      </c>
      <c r="C25" s="94">
        <v>124</v>
      </c>
      <c r="D25" s="94">
        <v>66</v>
      </c>
      <c r="E25" s="94">
        <v>63</v>
      </c>
      <c r="F25" s="94">
        <v>45</v>
      </c>
      <c r="G25" s="94">
        <v>42</v>
      </c>
      <c r="H25" s="92"/>
    </row>
    <row r="26" spans="1:16" x14ac:dyDescent="0.2">
      <c r="A26" s="95" t="s">
        <v>321</v>
      </c>
      <c r="B26" s="96">
        <f>SUM(C26:G26)</f>
        <v>1</v>
      </c>
      <c r="C26" s="96">
        <f>C25/B25</f>
        <v>0.36470588235294116</v>
      </c>
      <c r="D26" s="96">
        <f>D25/B25</f>
        <v>0.19411764705882353</v>
      </c>
      <c r="E26" s="96">
        <f>E25/B25</f>
        <v>0.18529411764705883</v>
      </c>
      <c r="F26" s="96">
        <f>F25/B25</f>
        <v>0.13235294117647059</v>
      </c>
      <c r="G26" s="96">
        <f>G25/B25</f>
        <v>0.12352941176470589</v>
      </c>
      <c r="H26" s="92"/>
    </row>
    <row r="27" spans="1:16" x14ac:dyDescent="0.2">
      <c r="A27" s="97"/>
      <c r="B27" s="98"/>
      <c r="C27" s="98"/>
      <c r="D27" s="98"/>
      <c r="E27" s="98"/>
      <c r="F27" s="98"/>
      <c r="G27" s="98"/>
      <c r="H27" s="92"/>
    </row>
    <row r="28" spans="1:16" x14ac:dyDescent="0.2">
      <c r="A28" s="93" t="s">
        <v>405</v>
      </c>
      <c r="B28" s="94">
        <v>182</v>
      </c>
      <c r="C28" s="99">
        <v>78</v>
      </c>
      <c r="D28" s="94">
        <v>34</v>
      </c>
      <c r="E28" s="94">
        <v>28</v>
      </c>
      <c r="F28" s="94">
        <v>27</v>
      </c>
      <c r="G28" s="94">
        <v>15</v>
      </c>
      <c r="H28" s="92"/>
    </row>
    <row r="29" spans="1:16" x14ac:dyDescent="0.2">
      <c r="A29" s="93" t="s">
        <v>320</v>
      </c>
      <c r="B29" s="88">
        <f>B28/B25</f>
        <v>0.53529411764705881</v>
      </c>
      <c r="C29" s="94">
        <f>C28/B28</f>
        <v>0.42857142857142855</v>
      </c>
      <c r="D29" s="94">
        <f>D28/B28</f>
        <v>0.18681318681318682</v>
      </c>
      <c r="E29" s="94">
        <f>E28/B28</f>
        <v>0.15384615384615385</v>
      </c>
      <c r="F29" s="94">
        <f>F28/B28</f>
        <v>0.14835164835164835</v>
      </c>
      <c r="G29" s="94">
        <f>G28/B28</f>
        <v>8.2417582417582416E-2</v>
      </c>
      <c r="H29" s="92"/>
    </row>
    <row r="30" spans="1:16" x14ac:dyDescent="0.2">
      <c r="A30" s="97"/>
      <c r="B30" s="91"/>
      <c r="C30" s="98"/>
      <c r="D30" s="98"/>
      <c r="E30" s="98"/>
      <c r="F30" s="98"/>
      <c r="G30" s="98"/>
      <c r="H30" s="92"/>
    </row>
    <row r="31" spans="1:16" x14ac:dyDescent="0.2">
      <c r="A31" s="93" t="s">
        <v>1</v>
      </c>
      <c r="B31" s="94">
        <v>158</v>
      </c>
      <c r="C31" s="94">
        <v>46</v>
      </c>
      <c r="D31" s="94">
        <v>32</v>
      </c>
      <c r="E31" s="94">
        <v>35</v>
      </c>
      <c r="F31" s="94">
        <v>18</v>
      </c>
      <c r="G31" s="94">
        <v>27</v>
      </c>
      <c r="H31" s="92"/>
    </row>
    <row r="32" spans="1:16" x14ac:dyDescent="0.2">
      <c r="A32" s="93" t="s">
        <v>315</v>
      </c>
      <c r="B32" s="94">
        <f>B31/B25</f>
        <v>0.46470588235294119</v>
      </c>
      <c r="C32" s="94">
        <f>C31/B31</f>
        <v>0.29113924050632911</v>
      </c>
      <c r="D32" s="94">
        <f>D31/B31</f>
        <v>0.20253164556962025</v>
      </c>
      <c r="E32" s="94">
        <f>E31/B31</f>
        <v>0.22151898734177214</v>
      </c>
      <c r="F32" s="94">
        <f>F31/B31</f>
        <v>0.11392405063291139</v>
      </c>
      <c r="G32" s="94">
        <f>G31/B31</f>
        <v>0.17088607594936708</v>
      </c>
      <c r="H32" s="92"/>
    </row>
    <row r="33" spans="1:8" x14ac:dyDescent="0.2">
      <c r="A33" s="97"/>
      <c r="B33" s="98"/>
      <c r="C33" s="98"/>
      <c r="D33" s="98"/>
      <c r="E33" s="98"/>
      <c r="F33" s="98"/>
      <c r="G33" s="98"/>
      <c r="H33" s="92"/>
    </row>
    <row r="34" spans="1:8" x14ac:dyDescent="0.2">
      <c r="A34" s="95" t="s">
        <v>316</v>
      </c>
      <c r="B34" s="96">
        <f t="shared" ref="B34:G34" si="0">B31/B25</f>
        <v>0.46470588235294119</v>
      </c>
      <c r="C34" s="96">
        <f t="shared" si="0"/>
        <v>0.37096774193548387</v>
      </c>
      <c r="D34" s="96">
        <f t="shared" si="0"/>
        <v>0.48484848484848486</v>
      </c>
      <c r="E34" s="96">
        <f t="shared" si="0"/>
        <v>0.55555555555555558</v>
      </c>
      <c r="F34" s="96">
        <f t="shared" si="0"/>
        <v>0.4</v>
      </c>
      <c r="G34" s="96">
        <f t="shared" si="0"/>
        <v>0.6428571428571429</v>
      </c>
      <c r="H34" s="92"/>
    </row>
    <row r="35" spans="1:8" x14ac:dyDescent="0.2">
      <c r="A35" s="87"/>
      <c r="B35" s="88"/>
      <c r="C35" s="88"/>
      <c r="D35" s="88"/>
      <c r="E35" s="88"/>
      <c r="F35" s="88"/>
      <c r="G35" s="88"/>
      <c r="H35" s="92"/>
    </row>
    <row r="36" spans="1:8" x14ac:dyDescent="0.2">
      <c r="A36" s="100"/>
      <c r="B36" s="101"/>
      <c r="C36" s="101"/>
      <c r="D36" s="101"/>
      <c r="E36" s="101"/>
      <c r="F36" s="101"/>
      <c r="G36" s="101"/>
      <c r="H36" s="102"/>
    </row>
  </sheetData>
  <mergeCells count="3">
    <mergeCell ref="A1:F1"/>
    <mergeCell ref="A12:G12"/>
    <mergeCell ref="J12:O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8233B-E478-774A-8E5D-0A41164AE470}">
  <dimension ref="A1:L30"/>
  <sheetViews>
    <sheetView zoomScale="110" zoomScaleNormal="110" workbookViewId="0">
      <selection activeCell="C2" sqref="C2"/>
    </sheetView>
  </sheetViews>
  <sheetFormatPr baseColWidth="10" defaultRowHeight="16" x14ac:dyDescent="0.2"/>
  <cols>
    <col min="1" max="1" width="13.6640625" style="2" bestFit="1" customWidth="1"/>
    <col min="2" max="3" width="10.83203125" style="2"/>
    <col min="4" max="4" width="9" style="2" customWidth="1"/>
    <col min="5" max="16384" width="10.83203125" style="2"/>
  </cols>
  <sheetData>
    <row r="1" spans="1:12" x14ac:dyDescent="0.2">
      <c r="A1" s="71" t="s">
        <v>306</v>
      </c>
      <c r="B1" s="71" t="s">
        <v>357</v>
      </c>
      <c r="C1" s="71" t="s">
        <v>404</v>
      </c>
      <c r="D1" s="71" t="s">
        <v>310</v>
      </c>
      <c r="E1" s="71" t="s">
        <v>325</v>
      </c>
      <c r="F1" s="71" t="s">
        <v>400</v>
      </c>
      <c r="G1" s="71" t="s">
        <v>326</v>
      </c>
      <c r="H1" s="71" t="s">
        <v>308</v>
      </c>
      <c r="I1" s="71" t="s">
        <v>313</v>
      </c>
      <c r="J1" s="71" t="s">
        <v>312</v>
      </c>
      <c r="K1" s="71" t="s">
        <v>336</v>
      </c>
      <c r="L1" s="71" t="s">
        <v>309</v>
      </c>
    </row>
    <row r="2" spans="1:12" x14ac:dyDescent="0.2">
      <c r="A2" s="17">
        <v>1</v>
      </c>
      <c r="B2" s="17" t="s">
        <v>318</v>
      </c>
      <c r="C2" s="22"/>
      <c r="D2" s="17">
        <v>39</v>
      </c>
      <c r="E2" s="17">
        <v>0</v>
      </c>
      <c r="F2" s="17">
        <v>3</v>
      </c>
      <c r="G2" s="17">
        <v>36</v>
      </c>
      <c r="H2" s="22">
        <v>21</v>
      </c>
      <c r="I2" s="22">
        <v>6</v>
      </c>
      <c r="J2" s="22">
        <v>3</v>
      </c>
      <c r="K2" s="22">
        <v>5</v>
      </c>
      <c r="L2" s="22">
        <v>4</v>
      </c>
    </row>
    <row r="3" spans="1:12" s="4" customFormat="1" x14ac:dyDescent="0.2">
      <c r="A3" s="17">
        <v>2</v>
      </c>
      <c r="B3" s="17" t="s">
        <v>317</v>
      </c>
      <c r="C3" s="22"/>
      <c r="D3" s="17">
        <v>17</v>
      </c>
      <c r="E3" s="17">
        <v>14</v>
      </c>
      <c r="F3" s="17">
        <v>3</v>
      </c>
      <c r="G3" s="17">
        <v>0</v>
      </c>
      <c r="H3" s="22">
        <v>3</v>
      </c>
      <c r="I3" s="22">
        <v>0</v>
      </c>
      <c r="J3" s="22">
        <v>2</v>
      </c>
      <c r="K3" s="22">
        <v>11</v>
      </c>
      <c r="L3" s="22">
        <v>1</v>
      </c>
    </row>
    <row r="4" spans="1:12" x14ac:dyDescent="0.2">
      <c r="A4" s="17">
        <v>3</v>
      </c>
      <c r="B4" s="17" t="s">
        <v>318</v>
      </c>
      <c r="C4" s="22"/>
      <c r="D4" s="17">
        <v>13</v>
      </c>
      <c r="E4" s="17">
        <v>0</v>
      </c>
      <c r="F4" s="17">
        <v>0</v>
      </c>
      <c r="G4" s="17">
        <v>13</v>
      </c>
      <c r="H4" s="22">
        <v>10</v>
      </c>
      <c r="I4" s="22">
        <v>1</v>
      </c>
      <c r="J4" s="22">
        <v>0</v>
      </c>
      <c r="K4" s="22">
        <v>0</v>
      </c>
      <c r="L4" s="22">
        <v>2</v>
      </c>
    </row>
    <row r="5" spans="1:12" x14ac:dyDescent="0.2">
      <c r="A5" s="17">
        <v>4</v>
      </c>
      <c r="B5" s="17" t="s">
        <v>388</v>
      </c>
      <c r="C5" s="22"/>
      <c r="D5" s="17">
        <v>10</v>
      </c>
      <c r="E5" s="17">
        <v>0</v>
      </c>
      <c r="F5" s="17">
        <v>10</v>
      </c>
      <c r="G5" s="17">
        <v>0</v>
      </c>
      <c r="H5" s="22">
        <v>1</v>
      </c>
      <c r="I5" s="22">
        <v>1</v>
      </c>
      <c r="J5" s="22">
        <v>4</v>
      </c>
      <c r="K5" s="22">
        <v>4</v>
      </c>
      <c r="L5" s="22">
        <v>0</v>
      </c>
    </row>
    <row r="6" spans="1:12" x14ac:dyDescent="0.2">
      <c r="A6" s="17">
        <v>5</v>
      </c>
      <c r="B6" s="17" t="s">
        <v>318</v>
      </c>
      <c r="C6" s="22"/>
      <c r="D6" s="17">
        <v>8</v>
      </c>
      <c r="E6" s="17">
        <v>0</v>
      </c>
      <c r="F6" s="17">
        <v>1</v>
      </c>
      <c r="G6" s="17">
        <v>7</v>
      </c>
      <c r="H6" s="22">
        <v>6</v>
      </c>
      <c r="I6" s="22">
        <v>0</v>
      </c>
      <c r="J6" s="22">
        <v>2</v>
      </c>
      <c r="K6" s="22">
        <v>0</v>
      </c>
      <c r="L6" s="22">
        <v>0</v>
      </c>
    </row>
    <row r="7" spans="1:12" x14ac:dyDescent="0.2">
      <c r="A7" s="17">
        <v>6</v>
      </c>
      <c r="B7" s="17" t="s">
        <v>318</v>
      </c>
      <c r="C7" s="22"/>
      <c r="D7" s="17">
        <v>7</v>
      </c>
      <c r="E7" s="17">
        <v>0</v>
      </c>
      <c r="F7" s="17">
        <v>0</v>
      </c>
      <c r="G7" s="17">
        <v>7</v>
      </c>
      <c r="H7" s="22">
        <v>3</v>
      </c>
      <c r="I7" s="22">
        <v>2</v>
      </c>
      <c r="J7" s="22">
        <v>1</v>
      </c>
      <c r="K7" s="22">
        <v>0</v>
      </c>
      <c r="L7" s="22">
        <v>1</v>
      </c>
    </row>
    <row r="8" spans="1:12" x14ac:dyDescent="0.2">
      <c r="A8" s="17">
        <v>7</v>
      </c>
      <c r="B8" s="17" t="s">
        <v>318</v>
      </c>
      <c r="C8" s="22"/>
      <c r="D8" s="17">
        <v>7</v>
      </c>
      <c r="E8" s="17">
        <v>0</v>
      </c>
      <c r="F8" s="17">
        <v>0</v>
      </c>
      <c r="G8" s="17">
        <v>7</v>
      </c>
      <c r="H8" s="22">
        <v>2</v>
      </c>
      <c r="I8" s="22">
        <v>4</v>
      </c>
      <c r="J8" s="22">
        <v>1</v>
      </c>
      <c r="K8" s="22">
        <v>0</v>
      </c>
      <c r="L8" s="22">
        <v>0</v>
      </c>
    </row>
    <row r="9" spans="1:12" x14ac:dyDescent="0.2">
      <c r="A9" s="17">
        <v>8</v>
      </c>
      <c r="B9" s="17" t="s">
        <v>318</v>
      </c>
      <c r="C9" s="22"/>
      <c r="D9" s="17">
        <v>6</v>
      </c>
      <c r="E9" s="17">
        <v>0</v>
      </c>
      <c r="F9" s="17">
        <v>0</v>
      </c>
      <c r="G9" s="17">
        <v>6</v>
      </c>
      <c r="H9" s="22">
        <v>5</v>
      </c>
      <c r="I9" s="22">
        <v>1</v>
      </c>
      <c r="J9" s="22">
        <v>0</v>
      </c>
      <c r="K9" s="22">
        <v>0</v>
      </c>
      <c r="L9" s="22">
        <v>0</v>
      </c>
    </row>
    <row r="10" spans="1:12" x14ac:dyDescent="0.2">
      <c r="A10" s="17">
        <v>9</v>
      </c>
      <c r="B10" s="17" t="s">
        <v>318</v>
      </c>
      <c r="C10" s="22"/>
      <c r="D10" s="17">
        <v>6</v>
      </c>
      <c r="E10" s="17">
        <v>0</v>
      </c>
      <c r="F10" s="17">
        <v>2</v>
      </c>
      <c r="G10" s="17">
        <v>4</v>
      </c>
      <c r="H10" s="22">
        <v>4</v>
      </c>
      <c r="I10" s="22">
        <v>0</v>
      </c>
      <c r="J10" s="22">
        <v>1</v>
      </c>
      <c r="K10" s="22">
        <v>0</v>
      </c>
      <c r="L10" s="22">
        <v>1</v>
      </c>
    </row>
    <row r="11" spans="1:12" x14ac:dyDescent="0.2">
      <c r="A11" s="17">
        <v>10</v>
      </c>
      <c r="B11" s="17" t="s">
        <v>318</v>
      </c>
      <c r="C11" s="22"/>
      <c r="D11" s="17">
        <v>5</v>
      </c>
      <c r="E11" s="17">
        <v>0</v>
      </c>
      <c r="F11" s="17">
        <v>0</v>
      </c>
      <c r="G11" s="17">
        <v>5</v>
      </c>
      <c r="H11" s="22">
        <v>1</v>
      </c>
      <c r="I11" s="22">
        <v>1</v>
      </c>
      <c r="J11" s="22">
        <v>3</v>
      </c>
      <c r="K11" s="22">
        <v>0</v>
      </c>
      <c r="L11" s="22">
        <v>0</v>
      </c>
    </row>
    <row r="12" spans="1:12" x14ac:dyDescent="0.2">
      <c r="A12" s="17">
        <v>11</v>
      </c>
      <c r="B12" s="17" t="s">
        <v>318</v>
      </c>
      <c r="C12" s="22"/>
      <c r="D12" s="17">
        <v>5</v>
      </c>
      <c r="E12" s="17">
        <v>0</v>
      </c>
      <c r="F12" s="17">
        <v>2</v>
      </c>
      <c r="G12" s="17">
        <v>3</v>
      </c>
      <c r="H12" s="22">
        <v>0</v>
      </c>
      <c r="I12" s="22">
        <v>2</v>
      </c>
      <c r="J12" s="22">
        <v>0</v>
      </c>
      <c r="K12" s="22">
        <v>1</v>
      </c>
      <c r="L12" s="22">
        <v>2</v>
      </c>
    </row>
    <row r="13" spans="1:12" s="4" customFormat="1" x14ac:dyDescent="0.2">
      <c r="A13" s="17">
        <v>12</v>
      </c>
      <c r="B13" s="17" t="s">
        <v>318</v>
      </c>
      <c r="C13" s="22"/>
      <c r="D13" s="17">
        <v>4</v>
      </c>
      <c r="E13" s="17">
        <v>0</v>
      </c>
      <c r="F13" s="17">
        <v>0</v>
      </c>
      <c r="G13" s="17">
        <v>4</v>
      </c>
      <c r="H13" s="22">
        <v>3</v>
      </c>
      <c r="I13" s="22">
        <v>1</v>
      </c>
      <c r="J13" s="22">
        <v>0</v>
      </c>
      <c r="K13" s="22">
        <v>0</v>
      </c>
      <c r="L13" s="22">
        <v>0</v>
      </c>
    </row>
    <row r="14" spans="1:12" s="4" customFormat="1" x14ac:dyDescent="0.2">
      <c r="A14" s="17">
        <v>13</v>
      </c>
      <c r="B14" s="17" t="s">
        <v>388</v>
      </c>
      <c r="C14" s="22"/>
      <c r="D14" s="17">
        <v>4</v>
      </c>
      <c r="E14" s="17">
        <v>0</v>
      </c>
      <c r="F14" s="17">
        <v>4</v>
      </c>
      <c r="G14" s="17">
        <v>0</v>
      </c>
      <c r="H14" s="22">
        <v>2</v>
      </c>
      <c r="I14" s="22">
        <v>0</v>
      </c>
      <c r="J14" s="22">
        <v>0</v>
      </c>
      <c r="K14" s="22">
        <v>2</v>
      </c>
      <c r="L14" s="22">
        <v>0</v>
      </c>
    </row>
    <row r="15" spans="1:12" x14ac:dyDescent="0.2">
      <c r="A15" s="17">
        <v>14</v>
      </c>
      <c r="B15" s="17" t="s">
        <v>388</v>
      </c>
      <c r="C15" s="22"/>
      <c r="D15" s="17">
        <v>4</v>
      </c>
      <c r="E15" s="17">
        <v>0</v>
      </c>
      <c r="F15" s="17">
        <v>4</v>
      </c>
      <c r="G15" s="17">
        <v>0</v>
      </c>
      <c r="H15" s="22">
        <v>0</v>
      </c>
      <c r="I15" s="22">
        <v>0</v>
      </c>
      <c r="J15" s="22">
        <v>4</v>
      </c>
      <c r="K15" s="22">
        <v>0</v>
      </c>
      <c r="L15" s="22">
        <v>0</v>
      </c>
    </row>
    <row r="16" spans="1:12" x14ac:dyDescent="0.2">
      <c r="A16" s="17">
        <v>15</v>
      </c>
      <c r="B16" s="17" t="s">
        <v>388</v>
      </c>
      <c r="C16" s="22"/>
      <c r="D16" s="17">
        <v>4</v>
      </c>
      <c r="E16" s="17">
        <v>0</v>
      </c>
      <c r="F16" s="17">
        <v>3</v>
      </c>
      <c r="G16" s="17">
        <v>1</v>
      </c>
      <c r="H16" s="22">
        <v>1</v>
      </c>
      <c r="I16" s="22">
        <v>0</v>
      </c>
      <c r="J16" s="22">
        <v>0</v>
      </c>
      <c r="K16" s="22">
        <v>2</v>
      </c>
      <c r="L16" s="22">
        <v>1</v>
      </c>
    </row>
    <row r="17" spans="1:12" x14ac:dyDescent="0.2">
      <c r="A17" s="17">
        <v>16</v>
      </c>
      <c r="B17" s="17" t="s">
        <v>318</v>
      </c>
      <c r="C17" s="22"/>
      <c r="D17" s="17">
        <v>4</v>
      </c>
      <c r="E17" s="17">
        <v>0</v>
      </c>
      <c r="F17" s="17">
        <v>0</v>
      </c>
      <c r="G17" s="17">
        <v>4</v>
      </c>
      <c r="H17" s="22">
        <v>1</v>
      </c>
      <c r="I17" s="22">
        <v>3</v>
      </c>
      <c r="J17" s="22">
        <v>0</v>
      </c>
      <c r="K17" s="22">
        <v>0</v>
      </c>
      <c r="L17" s="22">
        <v>0</v>
      </c>
    </row>
    <row r="18" spans="1:12" x14ac:dyDescent="0.2">
      <c r="A18" s="17">
        <v>17</v>
      </c>
      <c r="B18" s="17" t="s">
        <v>318</v>
      </c>
      <c r="C18" s="22"/>
      <c r="D18" s="17">
        <v>3</v>
      </c>
      <c r="E18" s="17">
        <v>0</v>
      </c>
      <c r="F18" s="17">
        <v>0</v>
      </c>
      <c r="G18" s="17">
        <v>3</v>
      </c>
      <c r="H18" s="22">
        <v>0</v>
      </c>
      <c r="I18" s="22">
        <v>3</v>
      </c>
      <c r="J18" s="22">
        <v>0</v>
      </c>
      <c r="K18" s="22">
        <v>0</v>
      </c>
      <c r="L18" s="22">
        <v>0</v>
      </c>
    </row>
    <row r="19" spans="1:12" x14ac:dyDescent="0.2">
      <c r="A19" s="17">
        <v>18</v>
      </c>
      <c r="B19" s="17" t="s">
        <v>318</v>
      </c>
      <c r="C19" s="22"/>
      <c r="D19" s="17">
        <v>3</v>
      </c>
      <c r="E19" s="17">
        <v>0</v>
      </c>
      <c r="F19" s="17">
        <v>0</v>
      </c>
      <c r="G19" s="17">
        <v>3</v>
      </c>
      <c r="H19" s="22">
        <v>0</v>
      </c>
      <c r="I19" s="22">
        <v>2</v>
      </c>
      <c r="J19" s="22">
        <v>1</v>
      </c>
      <c r="K19" s="22">
        <v>0</v>
      </c>
      <c r="L19" s="22">
        <v>0</v>
      </c>
    </row>
    <row r="20" spans="1:12" x14ac:dyDescent="0.2">
      <c r="A20" s="17">
        <v>19</v>
      </c>
      <c r="B20" s="17" t="s">
        <v>318</v>
      </c>
      <c r="C20" s="22"/>
      <c r="D20" s="17">
        <v>3</v>
      </c>
      <c r="E20" s="17">
        <v>0</v>
      </c>
      <c r="F20" s="17">
        <v>1</v>
      </c>
      <c r="G20" s="17">
        <v>2</v>
      </c>
      <c r="H20" s="22">
        <v>2</v>
      </c>
      <c r="I20" s="22">
        <v>0</v>
      </c>
      <c r="J20" s="22">
        <v>0</v>
      </c>
      <c r="K20" s="22">
        <v>0</v>
      </c>
      <c r="L20" s="22">
        <v>1</v>
      </c>
    </row>
    <row r="21" spans="1:12" x14ac:dyDescent="0.2">
      <c r="A21" s="17">
        <v>20</v>
      </c>
      <c r="B21" s="17" t="s">
        <v>318</v>
      </c>
      <c r="C21" s="22"/>
      <c r="D21" s="17">
        <v>3</v>
      </c>
      <c r="E21" s="17">
        <v>0</v>
      </c>
      <c r="F21" s="17">
        <v>0</v>
      </c>
      <c r="G21" s="17">
        <v>3</v>
      </c>
      <c r="H21" s="22">
        <v>1</v>
      </c>
      <c r="I21" s="22">
        <v>1</v>
      </c>
      <c r="J21" s="22">
        <v>1</v>
      </c>
      <c r="K21" s="22">
        <v>0</v>
      </c>
      <c r="L21" s="22">
        <v>0</v>
      </c>
    </row>
    <row r="22" spans="1:12" x14ac:dyDescent="0.2">
      <c r="A22" s="17">
        <v>21</v>
      </c>
      <c r="B22" s="17" t="s">
        <v>318</v>
      </c>
      <c r="C22" s="22"/>
      <c r="D22" s="17">
        <v>3</v>
      </c>
      <c r="E22" s="17">
        <v>0</v>
      </c>
      <c r="F22" s="17">
        <v>1</v>
      </c>
      <c r="G22" s="17">
        <v>2</v>
      </c>
      <c r="H22" s="22">
        <v>2</v>
      </c>
      <c r="I22" s="22">
        <v>0</v>
      </c>
      <c r="J22" s="22">
        <v>0</v>
      </c>
      <c r="K22" s="22">
        <v>1</v>
      </c>
      <c r="L22" s="22">
        <v>0</v>
      </c>
    </row>
    <row r="23" spans="1:12" x14ac:dyDescent="0.2">
      <c r="A23" s="17">
        <v>22</v>
      </c>
      <c r="B23" s="17" t="s">
        <v>388</v>
      </c>
      <c r="C23" s="25"/>
      <c r="D23" s="17">
        <v>3</v>
      </c>
      <c r="E23" s="17">
        <v>0</v>
      </c>
      <c r="F23" s="17">
        <v>3</v>
      </c>
      <c r="G23" s="17">
        <v>0</v>
      </c>
      <c r="H23" s="25">
        <v>1</v>
      </c>
      <c r="I23" s="25">
        <v>0</v>
      </c>
      <c r="J23" s="25">
        <v>2</v>
      </c>
      <c r="K23" s="25">
        <v>0</v>
      </c>
      <c r="L23" s="25">
        <v>0</v>
      </c>
    </row>
    <row r="24" spans="1:12" x14ac:dyDescent="0.2">
      <c r="A24" s="17">
        <v>23</v>
      </c>
      <c r="B24" s="17" t="s">
        <v>388</v>
      </c>
      <c r="C24" s="25"/>
      <c r="D24" s="17">
        <v>3</v>
      </c>
      <c r="E24" s="17">
        <v>0</v>
      </c>
      <c r="F24" s="17">
        <v>3</v>
      </c>
      <c r="G24" s="17">
        <v>0</v>
      </c>
      <c r="H24" s="25">
        <v>1</v>
      </c>
      <c r="I24" s="25">
        <v>0</v>
      </c>
      <c r="J24" s="25">
        <v>2</v>
      </c>
      <c r="K24" s="25">
        <v>0</v>
      </c>
      <c r="L24" s="25">
        <v>0</v>
      </c>
    </row>
    <row r="25" spans="1:12" x14ac:dyDescent="0.2">
      <c r="A25" s="17">
        <v>24</v>
      </c>
      <c r="B25" s="17" t="s">
        <v>318</v>
      </c>
      <c r="C25" s="25"/>
      <c r="D25" s="17">
        <v>3</v>
      </c>
      <c r="E25" s="17">
        <v>0</v>
      </c>
      <c r="F25" s="17">
        <v>0</v>
      </c>
      <c r="G25" s="17">
        <v>3</v>
      </c>
      <c r="H25" s="25">
        <v>2</v>
      </c>
      <c r="I25" s="25">
        <v>0</v>
      </c>
      <c r="J25" s="25">
        <v>0</v>
      </c>
      <c r="K25" s="25">
        <v>0</v>
      </c>
      <c r="L25" s="25">
        <v>1</v>
      </c>
    </row>
    <row r="26" spans="1:12" x14ac:dyDescent="0.2">
      <c r="A26" s="17">
        <v>25</v>
      </c>
      <c r="B26" s="17" t="s">
        <v>318</v>
      </c>
      <c r="C26" s="25"/>
      <c r="D26" s="17">
        <v>3</v>
      </c>
      <c r="E26" s="17">
        <v>0</v>
      </c>
      <c r="F26" s="17">
        <v>0</v>
      </c>
      <c r="G26" s="17">
        <v>3</v>
      </c>
      <c r="H26" s="25">
        <v>0</v>
      </c>
      <c r="I26" s="25">
        <v>2</v>
      </c>
      <c r="J26" s="25">
        <v>1</v>
      </c>
      <c r="K26" s="25">
        <v>0</v>
      </c>
      <c r="L26" s="25">
        <v>0</v>
      </c>
    </row>
    <row r="27" spans="1:12" x14ac:dyDescent="0.2">
      <c r="A27" s="17">
        <v>26</v>
      </c>
      <c r="B27" s="17" t="s">
        <v>388</v>
      </c>
      <c r="C27" s="25"/>
      <c r="D27" s="17">
        <v>3</v>
      </c>
      <c r="E27" s="17">
        <v>0</v>
      </c>
      <c r="F27" s="17">
        <v>2</v>
      </c>
      <c r="G27" s="17">
        <v>1</v>
      </c>
      <c r="H27" s="25">
        <v>2</v>
      </c>
      <c r="I27" s="25">
        <v>0</v>
      </c>
      <c r="J27" s="25">
        <v>0</v>
      </c>
      <c r="K27" s="25">
        <v>1</v>
      </c>
      <c r="L27" s="25">
        <v>0</v>
      </c>
    </row>
    <row r="28" spans="1:12" x14ac:dyDescent="0.2">
      <c r="A28" s="17">
        <v>27</v>
      </c>
      <c r="B28" s="17" t="s">
        <v>318</v>
      </c>
      <c r="C28" s="25"/>
      <c r="D28" s="17">
        <v>3</v>
      </c>
      <c r="E28" s="17">
        <v>0</v>
      </c>
      <c r="F28" s="17">
        <v>1</v>
      </c>
      <c r="G28" s="17">
        <v>2</v>
      </c>
      <c r="H28" s="25">
        <v>0</v>
      </c>
      <c r="I28" s="25">
        <v>2</v>
      </c>
      <c r="J28" s="25">
        <v>0</v>
      </c>
      <c r="K28" s="25">
        <v>0</v>
      </c>
      <c r="L28" s="25">
        <v>1</v>
      </c>
    </row>
    <row r="29" spans="1:12" x14ac:dyDescent="0.2">
      <c r="A29" s="17">
        <v>28</v>
      </c>
      <c r="B29" s="17" t="s">
        <v>388</v>
      </c>
      <c r="C29" s="25"/>
      <c r="D29" s="17">
        <v>3</v>
      </c>
      <c r="E29" s="17">
        <v>0</v>
      </c>
      <c r="F29" s="17">
        <v>2</v>
      </c>
      <c r="G29" s="17">
        <v>1</v>
      </c>
      <c r="H29" s="25">
        <v>3</v>
      </c>
      <c r="I29" s="25">
        <v>0</v>
      </c>
      <c r="J29" s="25">
        <v>0</v>
      </c>
      <c r="K29" s="25">
        <v>0</v>
      </c>
      <c r="L29" s="25">
        <v>0</v>
      </c>
    </row>
    <row r="30" spans="1:12" x14ac:dyDescent="0.2">
      <c r="A30" s="72">
        <v>29</v>
      </c>
      <c r="B30" s="72" t="s">
        <v>388</v>
      </c>
      <c r="C30" s="73"/>
      <c r="D30" s="72">
        <v>3</v>
      </c>
      <c r="E30" s="72">
        <v>1</v>
      </c>
      <c r="F30" s="72">
        <v>2</v>
      </c>
      <c r="G30" s="72">
        <v>0</v>
      </c>
      <c r="H30" s="73">
        <v>1</v>
      </c>
      <c r="I30" s="73">
        <v>2</v>
      </c>
      <c r="J30" s="73">
        <v>0</v>
      </c>
      <c r="K30" s="73">
        <v>0</v>
      </c>
      <c r="L30" s="7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cdn</vt:lpstr>
      <vt:lpstr>combination</vt:lpstr>
      <vt:lpstr>units</vt:lpstr>
      <vt:lpstr>summary</vt:lpstr>
      <vt:lpstr>tables</vt:lpstr>
      <vt:lpstr>table 2</vt:lpstr>
      <vt:lpstr>'table 2'!_FilterDatabase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2020-07-17T15:27:55Z</dcterms:created>
  <dcterms:modified xsi:type="dcterms:W3CDTF">2021-10-04T20:09:06Z</dcterms:modified>
</cp:coreProperties>
</file>