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svalencar/Library/CloudStorage/GoogleDrive-joaopaulo.valencar@usp.br/My Drive/Carreira Academica/Doutorado/Tese/Textos/Capitulo 1 - Hotspot getting hotter/"/>
    </mc:Choice>
  </mc:AlternateContent>
  <xr:revisionPtr revIDLastSave="0" documentId="13_ncr:1_{65487939-E10C-B845-8259-2C1D919FBD84}" xr6:coauthVersionLast="36" xr6:coauthVersionMax="36" xr10:uidLastSave="{00000000-0000-0000-0000-000000000000}"/>
  <bookViews>
    <workbookView xWindow="1920" yWindow="-18440" windowWidth="25500" windowHeight="14280" xr2:uid="{E416E0BF-29AE-4345-807C-443DA2B08F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M6" i="1" l="1"/>
  <c r="N5" i="1"/>
  <c r="P6" i="1"/>
  <c r="J6" i="1"/>
  <c r="G6" i="1"/>
  <c r="D6" i="1"/>
  <c r="M4" i="1" l="1"/>
  <c r="M5" i="1"/>
  <c r="M3" i="1"/>
  <c r="J4" i="1"/>
  <c r="J5" i="1"/>
  <c r="J3" i="1"/>
  <c r="G4" i="1"/>
  <c r="G5" i="1"/>
  <c r="G3" i="1"/>
  <c r="D4" i="1"/>
  <c r="D5" i="1"/>
  <c r="D3" i="1"/>
  <c r="O4" i="1"/>
  <c r="P4" i="1" s="1"/>
  <c r="O5" i="1"/>
  <c r="P5" i="1" s="1"/>
  <c r="O6" i="1"/>
  <c r="N4" i="1"/>
  <c r="N3" i="1"/>
  <c r="O3" i="1"/>
  <c r="P3" i="1" s="1"/>
  <c r="F6" i="1"/>
</calcChain>
</file>

<file path=xl/sharedStrings.xml><?xml version="1.0" encoding="utf-8"?>
<sst xmlns="http://schemas.openxmlformats.org/spreadsheetml/2006/main" count="24" uniqueCount="11">
  <si>
    <t>Total</t>
  </si>
  <si>
    <t>Mittermeier et al 2011</t>
  </si>
  <si>
    <t>Mittermeier et al 2004</t>
  </si>
  <si>
    <t>Myers et al 2000</t>
  </si>
  <si>
    <t>Endemic</t>
  </si>
  <si>
    <t>Present Study</t>
  </si>
  <si>
    <t>endPerc</t>
  </si>
  <si>
    <t>Amphibians</t>
  </si>
  <si>
    <t>Reptiles</t>
  </si>
  <si>
    <t>Birds</t>
  </si>
  <si>
    <t>Mammals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</si>
</sst>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A381-85C3-504F-8EFB-4162E0F68DA1}">
  <dimension ref="A1:P6"/>
  <sheetViews>
    <sheetView tabSelected="1" zoomScale="90" zoomScaleNormal="90" workbookViewId="0">
      <selection activeCell="K18" sqref="K18:M30"/>
    </sheetView>
  </sheetViews>
  <sheetFormatPr baseColWidth="10" defaultRowHeight="16"/>
  <cols>
    <col min="1" max="1" width="21.85546875" bestFit="1" customWidth="1"/>
    <col min="2" max="2" width="4.85546875" bestFit="1" customWidth="1"/>
    <col min="3" max="3" width="7.85546875" bestFit="1" customWidth="1"/>
    <col min="4" max="4" width="7.5703125" customWidth="1"/>
    <col min="5" max="5" width="4.85546875" bestFit="1" customWidth="1"/>
    <col min="6" max="6" width="7.85546875" bestFit="1" customWidth="1"/>
    <col min="7" max="7" width="7.5703125" bestFit="1" customWidth="1"/>
    <col min="8" max="8" width="4.85546875" bestFit="1" customWidth="1"/>
    <col min="9" max="9" width="7.85546875" bestFit="1" customWidth="1"/>
    <col min="10" max="10" width="7.5703125" bestFit="1" customWidth="1"/>
    <col min="11" max="11" width="4.85546875" bestFit="1" customWidth="1"/>
    <col min="12" max="12" width="7.85546875" bestFit="1" customWidth="1"/>
    <col min="13" max="13" width="7.5703125" bestFit="1" customWidth="1"/>
    <col min="14" max="14" width="5" bestFit="1" customWidth="1"/>
    <col min="15" max="15" width="7.85546875" bestFit="1" customWidth="1"/>
    <col min="16" max="16" width="7.5703125" bestFit="1" customWidth="1"/>
  </cols>
  <sheetData>
    <row r="1" spans="1:16">
      <c r="B1" s="3" t="s">
        <v>7</v>
      </c>
      <c r="C1" s="3"/>
      <c r="D1" s="3"/>
      <c r="E1" s="3" t="s">
        <v>8</v>
      </c>
      <c r="F1" s="3"/>
      <c r="G1" s="3"/>
      <c r="H1" s="3" t="s">
        <v>9</v>
      </c>
      <c r="I1" s="3"/>
      <c r="J1" s="3"/>
      <c r="K1" s="3" t="s">
        <v>10</v>
      </c>
      <c r="L1" s="3"/>
      <c r="M1" s="3"/>
      <c r="N1" s="3" t="s">
        <v>0</v>
      </c>
      <c r="O1" s="3"/>
      <c r="P1" s="3"/>
    </row>
    <row r="2" spans="1:16">
      <c r="B2" s="1" t="s">
        <v>0</v>
      </c>
      <c r="C2" s="1" t="s">
        <v>4</v>
      </c>
      <c r="D2" s="1" t="s">
        <v>6</v>
      </c>
      <c r="E2" s="1" t="s">
        <v>0</v>
      </c>
      <c r="F2" s="1" t="s">
        <v>4</v>
      </c>
      <c r="G2" s="1" t="s">
        <v>6</v>
      </c>
      <c r="H2" s="1" t="s">
        <v>0</v>
      </c>
      <c r="I2" s="1" t="s">
        <v>4</v>
      </c>
      <c r="J2" s="1" t="s">
        <v>6</v>
      </c>
      <c r="K2" s="1" t="s">
        <v>0</v>
      </c>
      <c r="L2" s="1" t="s">
        <v>4</v>
      </c>
      <c r="M2" s="1" t="s">
        <v>6</v>
      </c>
      <c r="N2" s="1" t="s">
        <v>0</v>
      </c>
      <c r="O2" s="1" t="s">
        <v>4</v>
      </c>
      <c r="P2" s="1" t="s">
        <v>6</v>
      </c>
    </row>
    <row r="3" spans="1:16">
      <c r="A3" t="s">
        <v>3</v>
      </c>
      <c r="B3" s="1">
        <v>150</v>
      </c>
      <c r="C3" s="1">
        <v>45</v>
      </c>
      <c r="D3" s="2">
        <f>C3/B3</f>
        <v>0.3</v>
      </c>
      <c r="E3" s="1">
        <v>120</v>
      </c>
      <c r="F3" s="1">
        <v>24</v>
      </c>
      <c r="G3" s="2">
        <f>F3/E3</f>
        <v>0.2</v>
      </c>
      <c r="H3" s="1">
        <v>837</v>
      </c>
      <c r="I3" s="1">
        <v>29</v>
      </c>
      <c r="J3" s="2">
        <f>I3/H3</f>
        <v>3.4647550776583033E-2</v>
      </c>
      <c r="K3" s="1">
        <v>161</v>
      </c>
      <c r="L3" s="1">
        <v>19</v>
      </c>
      <c r="M3" s="2">
        <f>L3/K3</f>
        <v>0.11801242236024845</v>
      </c>
      <c r="N3" s="1">
        <f>SUM(B3,E3,H3,K3)</f>
        <v>1268</v>
      </c>
      <c r="O3" s="1">
        <f>SUM(C3,F3,I3,L3)</f>
        <v>117</v>
      </c>
      <c r="P3" s="2">
        <f>O3/N3</f>
        <v>9.2271293375394317E-2</v>
      </c>
    </row>
    <row r="4" spans="1:16">
      <c r="A4" t="s">
        <v>2</v>
      </c>
      <c r="B4" s="1">
        <v>251</v>
      </c>
      <c r="C4" s="1">
        <v>26</v>
      </c>
      <c r="D4" s="2">
        <f t="shared" ref="D4:D6" si="0">C4/B4</f>
        <v>0.10358565737051793</v>
      </c>
      <c r="E4" s="1">
        <v>225</v>
      </c>
      <c r="F4" s="1">
        <v>33</v>
      </c>
      <c r="G4" s="2">
        <f t="shared" ref="G4:G6" si="1">F4/E4</f>
        <v>0.14666666666666667</v>
      </c>
      <c r="H4" s="1">
        <v>605</v>
      </c>
      <c r="I4" s="1">
        <v>16</v>
      </c>
      <c r="J4" s="2">
        <f t="shared" ref="J4:J6" si="2">I4/H4</f>
        <v>2.6446280991735537E-2</v>
      </c>
      <c r="K4" s="1">
        <v>195</v>
      </c>
      <c r="L4" s="1">
        <v>14</v>
      </c>
      <c r="M4" s="2">
        <f t="shared" ref="M4:M6" si="3">L4/K4</f>
        <v>7.179487179487179E-2</v>
      </c>
      <c r="N4" s="1">
        <f t="shared" ref="N4" si="4">SUM(B4,E4,H4,K4)</f>
        <v>1276</v>
      </c>
      <c r="O4" s="1">
        <f t="shared" ref="O4:O6" si="5">SUM(C4,F4,I4,L4)</f>
        <v>89</v>
      </c>
      <c r="P4" s="2">
        <f t="shared" ref="P4:P6" si="6">O4/N4</f>
        <v>6.9749216300940442E-2</v>
      </c>
    </row>
    <row r="5" spans="1:16">
      <c r="A5" t="s">
        <v>1</v>
      </c>
      <c r="B5" s="1">
        <v>205</v>
      </c>
      <c r="C5" s="1">
        <v>34</v>
      </c>
      <c r="D5" s="2">
        <f t="shared" si="0"/>
        <v>0.16585365853658537</v>
      </c>
      <c r="E5" s="1">
        <v>225</v>
      </c>
      <c r="F5" s="1">
        <v>33</v>
      </c>
      <c r="G5" s="2">
        <f t="shared" si="1"/>
        <v>0.14666666666666667</v>
      </c>
      <c r="H5" s="1">
        <v>605</v>
      </c>
      <c r="I5" s="1">
        <v>16</v>
      </c>
      <c r="J5" s="2">
        <f t="shared" si="2"/>
        <v>2.6446280991735537E-2</v>
      </c>
      <c r="K5" s="1">
        <v>300</v>
      </c>
      <c r="L5" s="1">
        <v>10</v>
      </c>
      <c r="M5" s="2">
        <f t="shared" si="3"/>
        <v>3.3333333333333333E-2</v>
      </c>
      <c r="N5" s="1">
        <f>SUM(B5,E5,H5,K5)</f>
        <v>1335</v>
      </c>
      <c r="O5" s="1">
        <f t="shared" si="5"/>
        <v>93</v>
      </c>
      <c r="P5" s="2">
        <f t="shared" si="6"/>
        <v>6.9662921348314602E-2</v>
      </c>
    </row>
    <row r="6" spans="1:16">
      <c r="A6" t="s">
        <v>5</v>
      </c>
      <c r="B6" s="1">
        <v>292</v>
      </c>
      <c r="C6" s="1">
        <v>124</v>
      </c>
      <c r="D6" s="2">
        <f t="shared" si="0"/>
        <v>0.42465753424657532</v>
      </c>
      <c r="E6" s="1">
        <v>419</v>
      </c>
      <c r="F6" s="1">
        <f>66+63</f>
        <v>129</v>
      </c>
      <c r="G6" s="2">
        <f t="shared" si="1"/>
        <v>0.30787589498806683</v>
      </c>
      <c r="H6" s="1">
        <v>982</v>
      </c>
      <c r="I6" s="1">
        <v>45</v>
      </c>
      <c r="J6" s="2">
        <f t="shared" si="2"/>
        <v>4.5824847250509164E-2</v>
      </c>
      <c r="K6" s="1">
        <v>354</v>
      </c>
      <c r="L6" s="1">
        <v>42</v>
      </c>
      <c r="M6" s="2">
        <f t="shared" si="3"/>
        <v>0.11864406779661017</v>
      </c>
      <c r="N6" s="1">
        <f>SUM(B6,E6,H6,K6)</f>
        <v>2047</v>
      </c>
      <c r="O6" s="1">
        <f t="shared" si="5"/>
        <v>340</v>
      </c>
      <c r="P6" s="2">
        <f t="shared" si="6"/>
        <v>0.16609672691744015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Alencar</dc:creator>
  <cp:lastModifiedBy>João Paulo Alencar</cp:lastModifiedBy>
  <dcterms:created xsi:type="dcterms:W3CDTF">2023-01-18T15:16:01Z</dcterms:created>
  <dcterms:modified xsi:type="dcterms:W3CDTF">2023-03-01T13:53:04Z</dcterms:modified>
</cp:coreProperties>
</file>