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  <sheet state="visible" name="comparativo" sheetId="2" r:id="rId5"/>
    <sheet state="visible" name="Cplex MIP" sheetId="3" r:id="rId6"/>
    <sheet state="visible" name="Cplex CP" sheetId="4" r:id="rId7"/>
    <sheet state="visible" name="LP - OR-Tools" sheetId="5" r:id="rId8"/>
    <sheet state="visible" name="MIP - OR-Tools" sheetId="6" r:id="rId9"/>
    <sheet state="visible" name="OLD_LP - OR-Tools" sheetId="7" r:id="rId10"/>
    <sheet state="visible" name="OLD_CP - OR-Tools" sheetId="8" r:id="rId11"/>
    <sheet state="visible" name="avaliar_resultado_set_124" sheetId="9" r:id="rId12"/>
  </sheets>
  <definedNames/>
  <calcPr/>
</workbook>
</file>

<file path=xl/sharedStrings.xml><?xml version="1.0" encoding="utf-8"?>
<sst xmlns="http://schemas.openxmlformats.org/spreadsheetml/2006/main" count="1439" uniqueCount="531">
  <si>
    <t>Wh_ficheiros_dados.txt</t>
  </si>
  <si>
    <t>cap41?</t>
  </si>
  <si>
    <t>objectivo: minimizar o custo V3</t>
  </si>
  <si>
    <t>Print que o francisco enviou para o whatsapp!!!!!!  Verificar os dados</t>
  </si>
  <si>
    <t>LP</t>
  </si>
  <si>
    <t>CP</t>
  </si>
  <si>
    <t>dif</t>
  </si>
  <si>
    <t>básico</t>
  </si>
  <si>
    <t>básico +1</t>
  </si>
  <si>
    <t>básico +2</t>
  </si>
  <si>
    <t>básico +3</t>
  </si>
  <si>
    <t>incremento custo 1</t>
  </si>
  <si>
    <t>incremento custo 2</t>
  </si>
  <si>
    <t>incremento custo 3</t>
  </si>
  <si>
    <t>Results</t>
  </si>
  <si>
    <t>cap44
(16 warehouses and 50 customers)</t>
  </si>
  <si>
    <t>cap92
(25 warehouses and 50 customers)</t>
  </si>
  <si>
    <t>cap123
(50 warehouses and 50 customers)</t>
  </si>
  <si>
    <t>cap124
(50 warehouses and 50 customers)</t>
  </si>
  <si>
    <t>Summary</t>
  </si>
  <si>
    <t>Scenery without Resctrictions</t>
  </si>
  <si>
    <t>Optimal Reference Value</t>
  </si>
  <si>
    <t>-</t>
  </si>
  <si>
    <t>Best Execution Time (MIP)</t>
  </si>
  <si>
    <t>Best Execution Time (CP)</t>
  </si>
  <si>
    <t>MIP - OR-Tools</t>
  </si>
  <si>
    <t>Achieved Value</t>
  </si>
  <si>
    <t>Achieved Optimal</t>
  </si>
  <si>
    <t>Execution Time (s)</t>
  </si>
  <si>
    <t>CP - OR-Tools</t>
  </si>
  <si>
    <t>Best CP Execution Time</t>
  </si>
  <si>
    <t>MIP - CPLEX</t>
  </si>
  <si>
    <t>Best MIP Execution Time</t>
  </si>
  <si>
    <t>CP - CPLEX</t>
  </si>
  <si>
    <t>No Optimal Achieved</t>
  </si>
  <si>
    <t>Scenery with Resctrictions</t>
  </si>
  <si>
    <t>Best Result</t>
  </si>
  <si>
    <t>Worse Result</t>
  </si>
  <si>
    <t>Comparar Nº de instancias</t>
  </si>
  <si>
    <t>Sem Restrições</t>
  </si>
  <si>
    <t>cap44 (16 warehouses and 50 customers)</t>
  </si>
  <si>
    <t>cap92</t>
  </si>
  <si>
    <t>cap123</t>
  </si>
  <si>
    <t>cap124</t>
  </si>
  <si>
    <t>Time (seconds)</t>
  </si>
  <si>
    <t>0.64 sec (103.47 ticks)</t>
  </si>
  <si>
    <t>0.17 sec. (122.34 ticks)</t>
  </si>
  <si>
    <t>0.38 sec. (258.15 ticks)</t>
  </si>
  <si>
    <t xml:space="preserve"> 0.38 sec. (258.87 ticks)</t>
  </si>
  <si>
    <t>Lower bound</t>
  </si>
  <si>
    <t>Optimal Solution</t>
  </si>
  <si>
    <t>Gap</t>
  </si>
  <si>
    <t>Nº Branches</t>
  </si>
  <si>
    <t>Nº Fails</t>
  </si>
  <si>
    <t>Memory Usage</t>
  </si>
  <si>
    <t>0.01 MB</t>
  </si>
  <si>
    <t>Search Speed (branches/seconds)</t>
  </si>
  <si>
    <t>Com Restrições</t>
  </si>
  <si>
    <t>0.72 sec. (102.45 ticks)</t>
  </si>
  <si>
    <t>0.73 sec. (721.55 ticks)</t>
  </si>
  <si>
    <t>3.74 sec. (3193.17 ticks)</t>
  </si>
  <si>
    <t>3.44 sec. (3120.86 ticks)</t>
  </si>
  <si>
    <t>10 minutos</t>
  </si>
  <si>
    <t>600.13s engine + 0.04s extraction</t>
  </si>
  <si>
    <t>600.08s engine + 0.06s extraction</t>
  </si>
  <si>
    <t>600.19s engine + 0.09s extraction</t>
  </si>
  <si>
    <t>600.15s engine + 0.11s extraction</t>
  </si>
  <si>
    <t>Uper Bound</t>
  </si>
  <si>
    <t>263.3 MB CP Optimizer + 0.3 MB Concert</t>
  </si>
  <si>
    <t>361.3 MB CP Optimizer + 0.4 MB Concert</t>
  </si>
  <si>
    <t>732.0 MB CP Optimizer + 0.9 MB Concert</t>
  </si>
  <si>
    <t>884.5 MB CP Optimizer + 0.9 MB Concert</t>
  </si>
  <si>
    <t>23945.0</t>
  </si>
  <si>
    <t>600.34s engine + 0.03s extraction</t>
  </si>
  <si>
    <t>600.13s engine + 0.06s extraction</t>
  </si>
  <si>
    <t>600.36s engine + 0.10s extraction</t>
  </si>
  <si>
    <t>600.17s engine + 0.08s extraction</t>
  </si>
  <si>
    <t>98.87%</t>
  </si>
  <si>
    <t>282.8 MB CP Optimizer + 0.3 MB Concert</t>
  </si>
  <si>
    <t>332.1 MB CP Optimizer + 0.4 MB Concert</t>
  </si>
  <si>
    <t>620.2 MB CP Optimizer + 0.9 MB Concert</t>
  </si>
  <si>
    <t>631.7 MB CP Optimizer + 0.9 MB Concert</t>
  </si>
  <si>
    <t>Cap44</t>
  </si>
  <si>
    <t>Comparar tempos</t>
  </si>
  <si>
    <t>2 minutos</t>
  </si>
  <si>
    <t>5 minutos</t>
  </si>
  <si>
    <t>30 minutos</t>
  </si>
  <si>
    <t>60 minutos</t>
  </si>
  <si>
    <t>120.11s engine + 0.03s extraction</t>
  </si>
  <si>
    <t>300.12s engine + 0.03s extraction</t>
  </si>
  <si>
    <t>1800.06s engine + 0.03s extraction</t>
  </si>
  <si>
    <t>3600.03s engine + 0.03s extraction</t>
  </si>
  <si>
    <t>167.7 MB CP Optimizer + 0.3 MB Concert</t>
  </si>
  <si>
    <t>226.3 MB CP Optimizer + 0.3 MB Concert</t>
  </si>
  <si>
    <t>380.6 MB CP Optimizer + 0.3 MB Concert</t>
  </si>
  <si>
    <t>474.6 MB CP Optimizer + 0.3 MB Concert</t>
  </si>
  <si>
    <t>34045.0</t>
  </si>
  <si>
    <t>26610.2</t>
  </si>
  <si>
    <t>SearchType</t>
  </si>
  <si>
    <t>Workers (cores do computador)</t>
  </si>
  <si>
    <t>LogVerbosity</t>
  </si>
  <si>
    <t>Comparar Definições</t>
  </si>
  <si>
    <t>DepthFirst</t>
  </si>
  <si>
    <t>Restart</t>
  </si>
  <si>
    <t>Multipoint</t>
  </si>
  <si>
    <t>IterativeDiving</t>
  </si>
  <si>
    <t>Neighborhood</t>
  </si>
  <si>
    <t>Auto (default)</t>
  </si>
  <si>
    <t>Todos (16) (default é Auto)</t>
  </si>
  <si>
    <t>Quiet</t>
  </si>
  <si>
    <t>Terse</t>
  </si>
  <si>
    <t>Normal (default)</t>
  </si>
  <si>
    <t>Verbose</t>
  </si>
  <si>
    <t>600.03s engine + 0.03s extraction</t>
  </si>
  <si>
    <t>600.15s engine + 0.03s extraction</t>
  </si>
  <si>
    <t>600.03s engine + 0.04s extraction</t>
  </si>
  <si>
    <t>600.18s engine + 0.03s extraction</t>
  </si>
  <si>
    <t>600.05s engine + 0.25s extraction</t>
  </si>
  <si>
    <t>600.33s engine + 0.03s extraction</t>
  </si>
  <si>
    <t>600.39s engine + 0.03s extraction</t>
  </si>
  <si>
    <t>Not Found</t>
  </si>
  <si>
    <t>1615092.60</t>
  </si>
  <si>
    <t>98.38%</t>
  </si>
  <si>
    <t>66.1 MB CP Optimizer + 0.3 MB Concert</t>
  </si>
  <si>
    <t>234.0 MB CP Optimizer + 0.3 MB Concert</t>
  </si>
  <si>
    <t>340.1 MB CP Optimizer + 0.3 MB Concert</t>
  </si>
  <si>
    <t>261.1 MB CP Optimizer + 0.3 MB Concert</t>
  </si>
  <si>
    <t>175.2 MB CP Optimizer + 0.3 MB Concert</t>
  </si>
  <si>
    <t>29.1 MB CP Optimizer + 0.3 MB Concert</t>
  </si>
  <si>
    <t>283.4 MB CP Optimizer + 0.3 MB Concert</t>
  </si>
  <si>
    <t>282.1 MB CP Optimizer + 0.3 MB Concert</t>
  </si>
  <si>
    <t>293.5</t>
  </si>
  <si>
    <t>actualizado 12-01-2025 as 10:42</t>
  </si>
  <si>
    <t>max. cap. wh</t>
  </si>
  <si>
    <t>usada v5</t>
  </si>
  <si>
    <t>Solução Site</t>
  </si>
  <si>
    <t>cap41
(16 warehouses and 50 customers)</t>
  </si>
  <si>
    <t>Time (seconds) - CPU</t>
  </si>
  <si>
    <t>Objective Value</t>
  </si>
  <si>
    <t>Enumerated nodes</t>
  </si>
  <si>
    <t>Total iterations</t>
  </si>
  <si>
    <t>Time (seconds) - Wallclock</t>
  </si>
  <si>
    <t>Custo Total Óptimo</t>
  </si>
  <si>
    <t>actualizado 12-01-2025 as 11:03</t>
  </si>
  <si>
    <t>Nº Propagations</t>
  </si>
  <si>
    <t>Nº Integer Propagations</t>
  </si>
  <si>
    <t>Nº Restarts</t>
  </si>
  <si>
    <t>lp_iterations</t>
  </si>
  <si>
    <t>Dif. para modelo MIP</t>
  </si>
  <si>
    <t>versão código v4 com problema</t>
  </si>
  <si>
    <t>usada v4</t>
  </si>
  <si>
    <t>se verde nosso modelo está pior</t>
  </si>
  <si>
    <t>Workers (cores)</t>
  </si>
  <si>
    <t>Todos</t>
  </si>
  <si>
    <t>Normal</t>
  </si>
  <si>
    <t>Dif. para modelo LP</t>
  </si>
  <si>
    <t>versão código v4 (confirmou-se que tinha erro)</t>
  </si>
  <si>
    <t>OR-Tools</t>
  </si>
  <si>
    <t>RESULTADO LP - sem restricoes</t>
  </si>
  <si>
    <t>RESULTADO CP - sem restricoes</t>
  </si>
  <si>
    <t>RESULTADO LP - com restrições</t>
  </si>
  <si>
    <t>RESULTADO CP - com restrições</t>
  </si>
  <si>
    <t>Custo Total Ótimo: 978991.70</t>
  </si>
  <si>
    <t>Custo Total Ótimo: 946051.33</t>
  </si>
  <si>
    <t>Custo Total Ótimo: 1160678.90</t>
  </si>
  <si>
    <t>Custo Total Ótimo: 1118311.69</t>
  </si>
  <si>
    <t>Armazéns a Abrir e Quantidade Total Servida:</t>
  </si>
  <si>
    <t>Armazéns a Abrir:</t>
  </si>
  <si>
    <t>- Armazém 11 está aberto. Quantidade Total Servida: 10193.00 unidades</t>
  </si>
  <si>
    <t>ok</t>
  </si>
  <si>
    <t>- Armazém 11 está aberto. Total fornecido: 10193 unidades</t>
  </si>
  <si>
    <t>- Armazém 13 está aberto. Quantidade Total Servida: 14056.00 unidades</t>
  </si>
  <si>
    <t>- Armazém 13 está aberto. Total fornecido: 14545 unidades</t>
  </si>
  <si>
    <t>- Armazém 15 está aberto. Quantidade Total Servida: 2724.00 unidades</t>
  </si>
  <si>
    <t>- Armazém 15 está aberto. Total fornecido: 2724 unidades</t>
  </si>
  <si>
    <t>- Armazém 23 está aberto. Quantidade Total Servida: 15000.00 unidades</t>
  </si>
  <si>
    <t>- Armazém 23 está aberto. Total fornecido: 15000 unidades</t>
  </si>
  <si>
    <t>- Armazém 37 está aberto. Quantidade Total Servida: 14212.00 unidades</t>
  </si>
  <si>
    <t>- Armazém 25 está aberto. Total fornecido: 13723 unidades</t>
  </si>
  <si>
    <t>- Armazém 27 está aberto. Quantidade Total Servida: 6609.00 unidades</t>
  </si>
  <si>
    <t>- Armazém 27 está aberto. Total fornecido: 6609 unidades</t>
  </si>
  <si>
    <t>- Armazém 41 está aberto. Quantidade Total Servida: 15000.00 unidades</t>
  </si>
  <si>
    <t>- Armazém 34 está aberto. Total fornecido: 15000 unidades</t>
  </si>
  <si>
    <t>- Armazém 34 está aberto. Quantidade Total Servida: 7370.00 unidades</t>
  </si>
  <si>
    <t>- Armazém 37 está aberto. Quantidade Total Servida: 8671.00 unidades</t>
  </si>
  <si>
    <t>- Armazém 46 está aberto. Total fornecido: 1660 unidades</t>
  </si>
  <si>
    <t>Armazéns Não Abertos:</t>
  </si>
  <si>
    <t>Armazéns Fechados:</t>
  </si>
  <si>
    <t>- Armazém 46 está aberto. Quantidade Total Servida: 1660.00 unidades</t>
  </si>
  <si>
    <t>- Armazém 49 está aberto. Total fornecido: 7082 unidades</t>
  </si>
  <si>
    <t>- Armazém 1 não está aberto.</t>
  </si>
  <si>
    <t>- Armazém 1 está fechado.</t>
  </si>
  <si>
    <t>- Armazém 49 está aberto. Quantidade Total Servida: 6041.00 unidades</t>
  </si>
  <si>
    <t>- Armazém 2 não está aberto.</t>
  </si>
  <si>
    <t>- Armazém 2 está fechado.</t>
  </si>
  <si>
    <t>- Armazém 3 não está aberto.</t>
  </si>
  <si>
    <t>- Armazém 3 está fechado.</t>
  </si>
  <si>
    <t>- Armazém 4 não está aberto.</t>
  </si>
  <si>
    <t>- Armazém 4 está fechado.</t>
  </si>
  <si>
    <t>- Armazém 5 não está aberto.</t>
  </si>
  <si>
    <t>- Armazém 5 está fechado.</t>
  </si>
  <si>
    <t>- Armazém 6 não está aberto.</t>
  </si>
  <si>
    <t>- Armazém 6 está fechado.</t>
  </si>
  <si>
    <t>- Armazém 7 não está aberto.</t>
  </si>
  <si>
    <t>- Armazém 7 está fechado.</t>
  </si>
  <si>
    <t>- Armazém 8 não está aberto.</t>
  </si>
  <si>
    <t>- Armazém 8 está fechado.</t>
  </si>
  <si>
    <t>- Armazém 9 não está aberto.</t>
  </si>
  <si>
    <t>- Armazém 9 está fechado.</t>
  </si>
  <si>
    <t>- Armazém 10 não está aberto.</t>
  </si>
  <si>
    <t>- Armazém 10 está fechado.</t>
  </si>
  <si>
    <t>- Armazém 11 não está aberto.</t>
  </si>
  <si>
    <t>- Armazém 11 está fechado.</t>
  </si>
  <si>
    <t>- Armazém 12 não está aberto.</t>
  </si>
  <si>
    <t>- Armazém 12 está fechado.</t>
  </si>
  <si>
    <t>- Armazém 14 não está aberto.</t>
  </si>
  <si>
    <t>- Armazém 14 está fechado.</t>
  </si>
  <si>
    <t>- Armazém 15 não está aberto.</t>
  </si>
  <si>
    <t>- Armazém 15 está fechado.</t>
  </si>
  <si>
    <t>- Armazém 16 não está aberto.</t>
  </si>
  <si>
    <t>- Armazém 16 está fechado.</t>
  </si>
  <si>
    <t>- Armazém 13 não está aberto.</t>
  </si>
  <si>
    <t>- Armazém 13 está fechado.</t>
  </si>
  <si>
    <t>- Armazém 17 não está aberto.</t>
  </si>
  <si>
    <t>- Armazém 17 está fechado.</t>
  </si>
  <si>
    <t>- Armazém 18 não está aberto.</t>
  </si>
  <si>
    <t>- Armazém 18 está fechado.</t>
  </si>
  <si>
    <t>- Armazém 19 não está aberto.</t>
  </si>
  <si>
    <t>- Armazém 19 está fechado.</t>
  </si>
  <si>
    <t>- Armazém 20 não está aberto.</t>
  </si>
  <si>
    <t>- Armazém 20 está fechado.</t>
  </si>
  <si>
    <t>- Armazém 21 não está aberto.</t>
  </si>
  <si>
    <t>- Armazém 21 está fechado.</t>
  </si>
  <si>
    <t>- Armazém 22 não está aberto.</t>
  </si>
  <si>
    <t>- Armazém 22 está fechado.</t>
  </si>
  <si>
    <t>- Armazém 24 não está aberto.</t>
  </si>
  <si>
    <t>- Armazém 24 está fechado.</t>
  </si>
  <si>
    <t>- Armazém 25 não está aberto.</t>
  </si>
  <si>
    <t>- Armazém 26 está fechado.</t>
  </si>
  <si>
    <t>- Armazém 26 não está aberto.</t>
  </si>
  <si>
    <t>- Armazém 27 está fechado.</t>
  </si>
  <si>
    <t>- Armazém 27 não está aberto.</t>
  </si>
  <si>
    <t>- Armazém 28 está fechado.</t>
  </si>
  <si>
    <t>- Armazém 25 está fechado.</t>
  </si>
  <si>
    <t>- Armazém 28 não está aberto.</t>
  </si>
  <si>
    <t>- Armazém 29 está fechado.</t>
  </si>
  <si>
    <t>- Armazém 29 não está aberto.</t>
  </si>
  <si>
    <t>- Armazém 30 está fechado.</t>
  </si>
  <si>
    <t>- Armazém 30 não está aberto.</t>
  </si>
  <si>
    <t>- Armazém 31 está fechado.</t>
  </si>
  <si>
    <t>- Armazém 31 não está aberto.</t>
  </si>
  <si>
    <t>- Armazém 32 está fechado.</t>
  </si>
  <si>
    <t>- Armazém 32 não está aberto.</t>
  </si>
  <si>
    <t>- Armazém 33 está fechado.</t>
  </si>
  <si>
    <t>- Armazém 33 não está aberto.</t>
  </si>
  <si>
    <t>- Armazém 35 está fechado.</t>
  </si>
  <si>
    <t>- Armazém 34 não está aberto.</t>
  </si>
  <si>
    <t>- Armazém 36 está fechado.</t>
  </si>
  <si>
    <t>- Armazém 35 não está aberto.</t>
  </si>
  <si>
    <t>- Armazém 37 está fechado.</t>
  </si>
  <si>
    <t>- Armazém 36 não está aberto.</t>
  </si>
  <si>
    <t>- Armazém 38 está fechado.</t>
  </si>
  <si>
    <t>- Armazém 38 não está aberto.</t>
  </si>
  <si>
    <t>- Armazém 39 está fechado.</t>
  </si>
  <si>
    <t>- Armazém 39 não está aberto.</t>
  </si>
  <si>
    <t>- Armazém 40 está fechado.</t>
  </si>
  <si>
    <t>- Armazém 40 não está aberto.</t>
  </si>
  <si>
    <t>- Armazém 41 está fechado.</t>
  </si>
  <si>
    <t>- Armazém 42 não está aberto.</t>
  </si>
  <si>
    <t>- Armazém 42 está fechado.</t>
  </si>
  <si>
    <t>- Armazém 41 não está aberto.</t>
  </si>
  <si>
    <t>- Armazém 43 não está aberto.</t>
  </si>
  <si>
    <t>- Armazém 43 está fechado.</t>
  </si>
  <si>
    <t>- Armazém 44 não está aberto.</t>
  </si>
  <si>
    <t>- Armazém 44 está fechado.</t>
  </si>
  <si>
    <t>- Armazém 45 não está aberto.</t>
  </si>
  <si>
    <t>- Armazém 45 está fechado.</t>
  </si>
  <si>
    <t>- Armazém 46 não está aberto.</t>
  </si>
  <si>
    <t>- Armazém 46 está fechado.</t>
  </si>
  <si>
    <t>- Armazém 47 não está aberto.</t>
  </si>
  <si>
    <t>- Armazém 47 está fechado.</t>
  </si>
  <si>
    <t>- Armazém 48 não está aberto.</t>
  </si>
  <si>
    <t>- Armazém 48 está fechado.</t>
  </si>
  <si>
    <t>- Armazém 49 não está aberto.</t>
  </si>
  <si>
    <t>- Armazém 49 está fechado.</t>
  </si>
  <si>
    <t>- Armazém 50 não está aberto.</t>
  </si>
  <si>
    <t>- Armazém 50 está fechado.</t>
  </si>
  <si>
    <t>Fornecimento aos Clientes:</t>
  </si>
  <si>
    <t>Cliente 1 é atendido por:</t>
  </si>
  <si>
    <t>-&gt; Armazém 15 com fornecimento: 146.0 unidades</t>
  </si>
  <si>
    <t>-&gt; Armazém 41 com fornecimento: 146.0 unidades</t>
  </si>
  <si>
    <t>-&gt; Armazém 25 com fornecimento: 146 unidades</t>
  </si>
  <si>
    <t>-&gt; Armazém 15 com fornecimento: 146 unidades</t>
  </si>
  <si>
    <t>Cliente 2 é atendido por:</t>
  </si>
  <si>
    <t>-&gt; Armazém 15 com fornecimento: 87.0 unidades</t>
  </si>
  <si>
    <t>-&gt; Armazém 23 com fornecimento: 87.0 unidades</t>
  </si>
  <si>
    <t>-&gt; Armazém 23 com fornecimento: 87 unidades</t>
  </si>
  <si>
    <t>-&gt; Armazém 15 com fornecimento: 87 unidades</t>
  </si>
  <si>
    <t>Cliente 3 é atendido por:</t>
  </si>
  <si>
    <t>-&gt; Armazém 23 com fornecimento: 672.0 unidades</t>
  </si>
  <si>
    <t>-&gt; Armazém 23 com fornecimento: 672 unidades</t>
  </si>
  <si>
    <t>Cliente 4 é atendido por:</t>
  </si>
  <si>
    <t>-&gt; Armazém 49 com fornecimento: 1337.0 unidades</t>
  </si>
  <si>
    <t>-&gt; Armazém 37 com fornecimento: 1337.0 unidades</t>
  </si>
  <si>
    <t>-&gt; Armazém 13 com fornecimento: 1337 unidades</t>
  </si>
  <si>
    <t>-&gt; Armazém 49 com fornecimento: 1337 unidades</t>
  </si>
  <si>
    <t>Cliente 5 é atendido por:</t>
  </si>
  <si>
    <t>-&gt; Armazém 11 com fornecimento: 31.0 unidades</t>
  </si>
  <si>
    <t>-&gt; Armazém 41 com fornecimento: 31.0 unidades</t>
  </si>
  <si>
    <t>-&gt; Armazém 25 com fornecimento: 31 unidades</t>
  </si>
  <si>
    <t>-&gt; Armazém 11 com fornecimento: 31 unidades</t>
  </si>
  <si>
    <t>Cliente 6 é atendido por:</t>
  </si>
  <si>
    <t>-&gt; Armazém 23 com fornecimento: 559.0 unidades</t>
  </si>
  <si>
    <t>-&gt; Armazém 23 com fornecimento: 559 unidades</t>
  </si>
  <si>
    <t>Cliente 7 é atendido por:</t>
  </si>
  <si>
    <t>-&gt; Armazém 34 com fornecimento: 2370.0 unidades</t>
  </si>
  <si>
    <t>-&gt; Armazém 37 com fornecimento: 2370.0 unidades</t>
  </si>
  <si>
    <t>-&gt; Armazém 34 com fornecimento: 2370 unidades</t>
  </si>
  <si>
    <t>-&gt; Armazém 34 com fornecimento: 2088 unidades</t>
  </si>
  <si>
    <t>Cliente 8 é atendido por:</t>
  </si>
  <si>
    <t>-&gt; Armazém 49 com fornecimento: 282 unidades</t>
  </si>
  <si>
    <t>-&gt; Armazém 23 com fornecimento: 1089.0 unidades</t>
  </si>
  <si>
    <t>-&gt; Armazém 13 com fornecimento: 1089.0 unidades</t>
  </si>
  <si>
    <t>-&gt; Armazém 13 com fornecimento: 1089 unidades</t>
  </si>
  <si>
    <t>Cliente 9 é atendido por:</t>
  </si>
  <si>
    <t>-&gt; Armazém 23 com fornecimento: 1089 unidades</t>
  </si>
  <si>
    <t>-&gt; Armazém 11 com fornecimento: 33.0 unidades</t>
  </si>
  <si>
    <t>-&gt; Armazém 23 com fornecimento: 33.0 unidades</t>
  </si>
  <si>
    <t>-&gt; Armazém 23 com fornecimento: 33 unidades</t>
  </si>
  <si>
    <t>Cliente 10 é atendido por:</t>
  </si>
  <si>
    <t>-&gt; Armazém 11 com fornecimento: 33 unidades</t>
  </si>
  <si>
    <t>-&gt; Armazém 11 com fornecimento: 32.0 unidades</t>
  </si>
  <si>
    <t>-&gt; Armazém 41 com fornecimento: 32.0 unidades</t>
  </si>
  <si>
    <t>-&gt; Armazém 25 com fornecimento: 32 unidades</t>
  </si>
  <si>
    <t>Cliente 11 é atendido por:</t>
  </si>
  <si>
    <t>-&gt; Armazém 11 com fornecimento: 32 unidades</t>
  </si>
  <si>
    <t>-&gt; Armazém 11 com fornecimento: 5000.0 unidades</t>
  </si>
  <si>
    <t>-&gt; Armazém 23 com fornecimento: 5000.0 unidades</t>
  </si>
  <si>
    <t>-&gt; Armazém 23 com fornecimento: 5495 unidades</t>
  </si>
  <si>
    <t>-&gt; Armazém 23 com fornecimento: 495.0 unidades</t>
  </si>
  <si>
    <t>-&gt; Armazém 41 com fornecimento: 495.0 unidades</t>
  </si>
  <si>
    <t>-&gt; Armazém 11 com fornecimento: 5495 unidades</t>
  </si>
  <si>
    <t>Cliente 12 é atendido por:</t>
  </si>
  <si>
    <t>-&gt; Armazém 13 com fornecimento: 904 unidades</t>
  </si>
  <si>
    <t>-&gt; Armazém 23 com fornecimento: 904.0 unidades</t>
  </si>
  <si>
    <t>-&gt; Armazém 13 com fornecimento: 904.0 unidades</t>
  </si>
  <si>
    <t>-&gt; Armazém 23 com fornecimento: 904 unidades</t>
  </si>
  <si>
    <t>Cliente 13 é atendido por:</t>
  </si>
  <si>
    <t>-&gt; Armazém 13 com fornecimento: 1466 unidades</t>
  </si>
  <si>
    <t>-&gt; Armazém 23 com fornecimento: 1466.0 unidades</t>
  </si>
  <si>
    <t>-&gt; Armazém 13 com fornecimento: 1466.0 unidades</t>
  </si>
  <si>
    <t>-&gt; Armazém 23 com fornecimento: 1466 unidades</t>
  </si>
  <si>
    <t>Cliente 14 é atendido por:</t>
  </si>
  <si>
    <t>-&gt; Armazém 23 com fornecimento: 143 unidades</t>
  </si>
  <si>
    <t>-&gt; Armazém 23 com fornecimento: 143.0 unidades</t>
  </si>
  <si>
    <t>-&gt; Armazém 23 com fornecimento: 101.0 unidades</t>
  </si>
  <si>
    <t>-&gt; Armazém 37 com fornecimento: 42.0 unidades</t>
  </si>
  <si>
    <t>Cliente 15 é atendido por:</t>
  </si>
  <si>
    <t>-&gt; Armazém 23 com fornecimento: 615 unidades</t>
  </si>
  <si>
    <t>-&gt; Armazém 15 com fornecimento: 615.0 unidades</t>
  </si>
  <si>
    <t>-&gt; Armazém 15 com fornecimento: 615 unidades</t>
  </si>
  <si>
    <t>-&gt; Armazém 41 com fornecimento: 615.0 unidades</t>
  </si>
  <si>
    <t>Cliente 16 é atendido por:</t>
  </si>
  <si>
    <t>-&gt; Armazém 25 com fornecimento: 564 unidades</t>
  </si>
  <si>
    <t>-&gt; Armazém 11 com fornecimento: 564.0 unidades</t>
  </si>
  <si>
    <t>-&gt; Armazém 11 com fornecimento: 564 unidades</t>
  </si>
  <si>
    <t>-&gt; Armazém 23 com fornecimento: 564.0 unidades</t>
  </si>
  <si>
    <t>Cliente 17 é atendido por:</t>
  </si>
  <si>
    <t>-&gt; Armazém 25 com fornecimento: 226 unidades</t>
  </si>
  <si>
    <t>-&gt; Armazém 11 com fornecimento: 226.0 unidades</t>
  </si>
  <si>
    <t>-&gt; Armazém 11 com fornecimento: 226 unidades</t>
  </si>
  <si>
    <t>-&gt; Armazém 41 com fornecimento: 226.0 unidades</t>
  </si>
  <si>
    <t>Cliente 18 é atendido por:</t>
  </si>
  <si>
    <t>-&gt; Armazém 13 com fornecimento: 3016 unidades</t>
  </si>
  <si>
    <t>-&gt; Armazém 11 com fornecimento: 1222.0 unidades</t>
  </si>
  <si>
    <t>-&gt; Armazém 23 com fornecimento: 1794.0 unidades</t>
  </si>
  <si>
    <t>-&gt; Armazém 11 com fornecimento: 727 unidades</t>
  </si>
  <si>
    <t>-&gt; Armazém 13 com fornecimento: 3016.0 unidades</t>
  </si>
  <si>
    <t>Cliente 19 é atendido por:</t>
  </si>
  <si>
    <t>-&gt; Armazém 23 com fornecimento: 2289 unidades</t>
  </si>
  <si>
    <t>-&gt; Armazém 23 com fornecimento: 253 unidades</t>
  </si>
  <si>
    <t>-&gt; Armazém 11 com fornecimento: 253.0 unidades</t>
  </si>
  <si>
    <t>-&gt; Armazém 23 com fornecimento: 253.0 unidades</t>
  </si>
  <si>
    <t>Cliente 20 é atendido por:</t>
  </si>
  <si>
    <t>-&gt; Armazém 11 com fornecimento: 253 unidades</t>
  </si>
  <si>
    <t>-&gt; Armazém 25 com fornecimento: 195 unidades</t>
  </si>
  <si>
    <t>-&gt; Armazém 15 com fornecimento: 195.0 unidades</t>
  </si>
  <si>
    <t>-&gt; Armazém 41 com fornecimento: 195.0 unidades</t>
  </si>
  <si>
    <t>Cliente 21 é atendido por:</t>
  </si>
  <si>
    <t>-&gt; Armazém 15 com fornecimento: 195 unidades</t>
  </si>
  <si>
    <t>-&gt; Armazém 23 com fornecimento: 38 unidades</t>
  </si>
  <si>
    <t>-&gt; Armazém 11 com fornecimento: 38.0 unidades</t>
  </si>
  <si>
    <t>-&gt; Armazém 23 com fornecimento: 38.0 unidades</t>
  </si>
  <si>
    <t>Cliente 22 é atendido por:</t>
  </si>
  <si>
    <t>-&gt; Armazém 11 com fornecimento: 38 unidades</t>
  </si>
  <si>
    <t>-&gt; Armazém 25 com fornecimento: 807 unidades</t>
  </si>
  <si>
    <t>-&gt; Armazém 15 com fornecimento: 807.0 unidades</t>
  </si>
  <si>
    <t>-&gt; Armazém 41 com fornecimento: 807.0 unidades</t>
  </si>
  <si>
    <t>Cliente 23 é atendido por:</t>
  </si>
  <si>
    <t>-&gt; Armazém 15 com fornecimento: 807 unidades</t>
  </si>
  <si>
    <t>-&gt; Armazém 23 com fornecimento: 551 unidades</t>
  </si>
  <si>
    <t>-&gt; Armazém 23 com fornecimento: 551.0 unidades</t>
  </si>
  <si>
    <t>Cliente 24 é atendido por:</t>
  </si>
  <si>
    <t>-&gt; Armazém 13 com fornecimento: 304 unidades</t>
  </si>
  <si>
    <t>-&gt; Armazém 23 com fornecimento: 304.0 unidades</t>
  </si>
  <si>
    <t>-&gt; Armazém 13 com fornecimento: 304.0 unidades</t>
  </si>
  <si>
    <t>Cliente 25 é atendido por:</t>
  </si>
  <si>
    <t>-&gt; Armazém 23 com fornecimento: 304 unidades</t>
  </si>
  <si>
    <t>-&gt; Armazém 25 com fornecimento: 814 unidades</t>
  </si>
  <si>
    <t>-&gt; Armazém 11 com fornecimento: 814.0 unidades</t>
  </si>
  <si>
    <t>-&gt; Armazém 41 com fornecimento: 814.0 unidades</t>
  </si>
  <si>
    <t>Cliente 26 é atendido por:</t>
  </si>
  <si>
    <t>-&gt; Armazém 11 com fornecimento: 814 unidades</t>
  </si>
  <si>
    <t>-&gt; Armazém 23 com fornecimento: 337 unidades</t>
  </si>
  <si>
    <t>-&gt; Armazém 23 com fornecimento: 337.0 unidades</t>
  </si>
  <si>
    <t>Cliente 27 é atendido por:</t>
  </si>
  <si>
    <t>-&gt; Armazém 25 com fornecimento: 4368 unidades</t>
  </si>
  <si>
    <t>-&gt; Armazém 27 com fornecimento: 4368.0 unidades</t>
  </si>
  <si>
    <t>-&gt; Armazém 41 com fornecimento: 4368.0 unidades</t>
  </si>
  <si>
    <t>Cliente 28 é atendido por:</t>
  </si>
  <si>
    <t>-&gt; Armazém 27 com fornecimento: 4368 unidades</t>
  </si>
  <si>
    <t>-&gt; Armazém 23 com fornecimento: 577 unidades</t>
  </si>
  <si>
    <t>-&gt; Armazém 23 com fornecimento: 577.0 unidades</t>
  </si>
  <si>
    <t>Cliente 29 é atendido por:</t>
  </si>
  <si>
    <t>-&gt; Armazém 25 com fornecimento: 482 unidades</t>
  </si>
  <si>
    <t>-&gt; Armazém 23 com fornecimento: 482.0 unidades</t>
  </si>
  <si>
    <t>-&gt; Armazém 41 com fornecimento: 482.0 unidades</t>
  </si>
  <si>
    <t>Cliente 30 é atendido por:</t>
  </si>
  <si>
    <t>-&gt; Armazém 23 com fornecimento: 482 unidades</t>
  </si>
  <si>
    <t>-&gt; Armazém 23 com fornecimento: 495 unidades</t>
  </si>
  <si>
    <t>Cliente 31 é atendido por:</t>
  </si>
  <si>
    <t>-&gt; Armazém 13 com fornecimento: 231 unidades</t>
  </si>
  <si>
    <t>-&gt; Armazém 23 com fornecimento: 231.0 unidades</t>
  </si>
  <si>
    <t>-&gt; Armazém 41 com fornecimento: 231.0 unidades</t>
  </si>
  <si>
    <t>Cliente 32 é atendido por:</t>
  </si>
  <si>
    <t>-&gt; Armazém 23 com fornecimento: 231 unidades</t>
  </si>
  <si>
    <t>-&gt; Armazém 23 com fornecimento: 322 unidades</t>
  </si>
  <si>
    <t>-&gt; Armazém 23 com fornecimento: 322.0 unidades</t>
  </si>
  <si>
    <t>Cliente 33 é atendido por:</t>
  </si>
  <si>
    <t>-&gt; Armazém 25 com fornecimento: 685 unidades</t>
  </si>
  <si>
    <t>-&gt; Armazém 23 com fornecimento: 685.0 unidades</t>
  </si>
  <si>
    <t>-&gt; Armazém 41 com fornecimento: 685.0 unidades</t>
  </si>
  <si>
    <t>Cliente 34 é atendido por:</t>
  </si>
  <si>
    <t>-&gt; Armazém 23 com fornecimento: 685 unidades</t>
  </si>
  <si>
    <t>-&gt; Armazém 13 com fornecimento: 282 unidades</t>
  </si>
  <si>
    <t>-&gt; Armazém 34 com fornecimento: 12630 unidades</t>
  </si>
  <si>
    <t>-&gt; Armazém 34 com fornecimento: 5000.0 unidades</t>
  </si>
  <si>
    <t>-&gt; Armazém 13 com fornecimento: 5000.0 unidades</t>
  </si>
  <si>
    <t>-&gt; Armazém 37 com fornecimento: 5000.0 unidades</t>
  </si>
  <si>
    <t>-&gt; Armazém 34 com fornecimento: 12912 unidades</t>
  </si>
  <si>
    <t>-&gt; Armazém 23 com fornecimento: 2912.0 unidades</t>
  </si>
  <si>
    <t>Cliente 35 é atendido por:</t>
  </si>
  <si>
    <t>-&gt; Armazém 49 com fornecimento: 2912.0 unidades</t>
  </si>
  <si>
    <t>-&gt; Armazém 23 com fornecimento: 325 unidades</t>
  </si>
  <si>
    <t>-&gt; Armazém 15 com fornecimento: 325 unidades</t>
  </si>
  <si>
    <t>Cliente 36 é atendido por:</t>
  </si>
  <si>
    <t>-&gt; Armazém 15 com fornecimento: 325.0 unidades</t>
  </si>
  <si>
    <t>-&gt; Armazém 23 com fornecimento: 325.0 unidades</t>
  </si>
  <si>
    <t>-&gt; Armazém 25 com fornecimento: 366 unidades</t>
  </si>
  <si>
    <t>-&gt; Armazém 11 com fornecimento: 366 unidades</t>
  </si>
  <si>
    <t>Cliente 37 é atendido por:</t>
  </si>
  <si>
    <t>-&gt; Armazém 11 com fornecimento: 366.0 unidades</t>
  </si>
  <si>
    <t>-&gt; Armazém 41 com fornecimento: 366.0 unidades</t>
  </si>
  <si>
    <t>-&gt; Armazém 13 com fornecimento: 3671 unidades</t>
  </si>
  <si>
    <t>-&gt; Armazém 49 com fornecimento: 3671 unidades</t>
  </si>
  <si>
    <t>Cliente 38 é atendido por:</t>
  </si>
  <si>
    <t>-&gt; Armazém 37 com fornecimento: 3671.0 unidades</t>
  </si>
  <si>
    <t>-&gt; Armazém 23 com fornecimento: 2213 unidades</t>
  </si>
  <si>
    <t>Cliente 39 é atendido por:</t>
  </si>
  <si>
    <t>-&gt; Armazém 23 com fornecimento: 2213.0 unidades</t>
  </si>
  <si>
    <t>-&gt; Armazém 13 com fornecimento: 2213.0 unidades</t>
  </si>
  <si>
    <t>-&gt; Armazém 25 com fornecimento: 705 unidades</t>
  </si>
  <si>
    <t>-&gt; Armazém 46 com fornecimento: 705 unidades</t>
  </si>
  <si>
    <t>Cliente 40 é atendido por:</t>
  </si>
  <si>
    <t>-&gt; Armazém 46 com fornecimento: 705.0 unidades</t>
  </si>
  <si>
    <t>-&gt; Armazém 41 com fornecimento: 705.0 unidades</t>
  </si>
  <si>
    <t>-&gt; Armazém 13 com fornecimento: 328 unidades</t>
  </si>
  <si>
    <t>-&gt; Armazém 49 com fornecimento: 328 unidades</t>
  </si>
  <si>
    <t>Cliente 41 é atendido por:</t>
  </si>
  <si>
    <t>-&gt; Armazém 49 com fornecimento: 328.0 unidades</t>
  </si>
  <si>
    <t>-&gt; Armazém 37 com fornecimento: 328.0 unidades</t>
  </si>
  <si>
    <t>-&gt; Armazém 23 com fornecimento: 1681 unidades</t>
  </si>
  <si>
    <t>Cliente 42 é atendido por:</t>
  </si>
  <si>
    <t>-&gt; Armazém 23 com fornecimento: 1681.0 unidades</t>
  </si>
  <si>
    <t>-&gt; Armazém 41 com fornecimento: 1681.0 unidades</t>
  </si>
  <si>
    <t>-&gt; Armazém 25 com fornecimento: 1117 unidades</t>
  </si>
  <si>
    <t>-&gt; Armazém 11 com fornecimento: 1117 unidades</t>
  </si>
  <si>
    <t>Cliente 43 é atendido por:</t>
  </si>
  <si>
    <t>-&gt; Armazém 11 com fornecimento: 1117.0 unidades</t>
  </si>
  <si>
    <t>-&gt; Armazém 23 com fornecimento: 1117.0 unidades</t>
  </si>
  <si>
    <t>-&gt; Armazém 23 com fornecimento: 275 unidades</t>
  </si>
  <si>
    <t>-&gt; Armazém 11 com fornecimento: 275 unidades</t>
  </si>
  <si>
    <t>Cliente 44 é atendido por:</t>
  </si>
  <si>
    <t>-&gt; Armazém 11 com fornecimento: 275.0 unidades</t>
  </si>
  <si>
    <t>-&gt; Armazém 23 com fornecimento: 275.0 unidades</t>
  </si>
  <si>
    <t>-&gt; Armazém 25 com fornecimento: 500 unidades</t>
  </si>
  <si>
    <t>-&gt; Armazém 15 com fornecimento: 500 unidades</t>
  </si>
  <si>
    <t>Cliente 45 é atendido por:</t>
  </si>
  <si>
    <t>-&gt; Armazém 15 com fornecimento: 500.0 unidades</t>
  </si>
  <si>
    <t>-&gt; Armazém 41 com fornecimento: 500.0 unidades</t>
  </si>
  <si>
    <t>-&gt; Armazém 25 com fornecimento: 2241 unidades</t>
  </si>
  <si>
    <t>-&gt; Armazém 27 com fornecimento: 2241 unidades</t>
  </si>
  <si>
    <t>Cliente 46 é atendido por:</t>
  </si>
  <si>
    <t>-&gt; Armazém 27 com fornecimento: 2241.0 unidades</t>
  </si>
  <si>
    <t>-&gt; Armazém 41 com fornecimento: 2241.0 unidades</t>
  </si>
  <si>
    <t>-&gt; Armazém 13 com fornecimento: 453 unidades</t>
  </si>
  <si>
    <t>-&gt; Armazém 23 com fornecimento: 280 unidades</t>
  </si>
  <si>
    <t>-&gt; Armazém 46 com fornecimento: 733 unidades</t>
  </si>
  <si>
    <t>-&gt; Armazém 46 com fornecimento: 733.0 unidades</t>
  </si>
  <si>
    <t>-&gt; Armazém 23 com fornecimento: 733.0 unidades</t>
  </si>
  <si>
    <t>Cliente 47 é atendido por:</t>
  </si>
  <si>
    <t>-&gt; Armazém 25 com fornecimento: 222 unidades</t>
  </si>
  <si>
    <t>-&gt; Armazém 46 com fornecimento: 222 unidades</t>
  </si>
  <si>
    <t>-&gt; Armazém 46 com fornecimento: 222.0 unidades</t>
  </si>
  <si>
    <t>-&gt; Armazém 13 com fornecimento: 64.0 unidades</t>
  </si>
  <si>
    <t>Cliente 48 é atendido por:</t>
  </si>
  <si>
    <t>-&gt; Armazém 41 com fornecimento: 158.0 unidades</t>
  </si>
  <si>
    <t>-&gt; Armazém 23 com fornecimento: 49 unidades</t>
  </si>
  <si>
    <t>-&gt; Armazém 15 com fornecimento: 49 unidades</t>
  </si>
  <si>
    <t>-&gt; Armazém 15 com fornecimento: 49.0 unidades</t>
  </si>
  <si>
    <t>Cliente 49 é atendido por:</t>
  </si>
  <si>
    <t>-&gt; Armazém 23 com fornecimento: 49.0 unidades</t>
  </si>
  <si>
    <t>-&gt; Armazém 13 com fornecimento: 1464 unidades</t>
  </si>
  <si>
    <t>-&gt; Armazém 49 com fornecimento: 1464 unidades</t>
  </si>
  <si>
    <t>-&gt; Armazém 49 com fornecimento: 1464.0 unidades</t>
  </si>
  <si>
    <t>Cliente 50 é atendido por:</t>
  </si>
  <si>
    <t>-&gt; Armazém 37 com fornecimento: 1464.0 unidades</t>
  </si>
  <si>
    <t>-&gt; Armazém 11 com fornecimento: 222 unidades</t>
  </si>
  <si>
    <t>-&gt; Armazém 11 com fornecimento: 222.0 unidades</t>
  </si>
  <si>
    <t>Process finished with exit code 0</t>
  </si>
  <si>
    <t>-&gt; Armazém 41 com fornecimento: 222.0 unidades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</si>
</sst>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%"/>
    <numFmt numFmtId="166" formatCode="#,##0.000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theme="1"/>
      <name val="Helvetica"/>
    </font>
    <font>
      <b/>
      <sz val="11.0"/>
      <color rgb="FF000000"/>
      <name val="Calibri"/>
    </font>
    <font>
      <sz val="11.0"/>
      <color rgb="FF000000"/>
      <name val="Calibri"/>
    </font>
    <font>
      <b/>
      <sz val="10.0"/>
      <color theme="1"/>
      <name val="Arial"/>
      <scheme val="minor"/>
    </font>
    <font>
      <sz val="9.0"/>
      <color theme="1"/>
      <name val="Arial"/>
    </font>
    <font>
      <b/>
      <sz val="9.0"/>
      <color theme="1"/>
      <name val="Arial"/>
    </font>
    <font>
      <b/>
      <color theme="1"/>
      <name val="Arial"/>
      <scheme val="minor"/>
    </font>
    <font>
      <color rgb="FFFFFFFF"/>
      <name val="Arial"/>
    </font>
    <font>
      <color theme="1"/>
      <name val="Arial"/>
    </font>
    <font>
      <b/>
      <i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1" fillId="0" fontId="3" numFmtId="0" xfId="0" applyAlignment="1" applyBorder="1" applyFont="1">
      <alignment horizontal="center" shrinkToFit="0" vertical="top" wrapText="0"/>
    </xf>
    <xf borderId="2" fillId="0" fontId="3" numFmtId="0" xfId="0" applyAlignment="1" applyBorder="1" applyFont="1">
      <alignment horizontal="center" readingOrder="0" shrinkToFit="0" vertical="top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3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readingOrder="0"/>
    </xf>
    <xf borderId="0" fillId="0" fontId="1" numFmtId="4" xfId="0" applyFont="1" applyNumberFormat="1"/>
    <xf borderId="0" fillId="0" fontId="1" numFmtId="10" xfId="0" applyAlignment="1" applyFont="1" applyNumberFormat="1">
      <alignment horizontal="center" readingOrder="0"/>
    </xf>
    <xf borderId="0" fillId="0" fontId="1" numFmtId="164" xfId="0" applyFont="1" applyNumberFormat="1"/>
    <xf borderId="0" fillId="0" fontId="1" numFmtId="10" xfId="0" applyFont="1" applyNumberFormat="1"/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center" readingOrder="0"/>
    </xf>
    <xf borderId="0" fillId="0" fontId="1" numFmtId="2" xfId="0" applyFont="1" applyNumberFormat="1"/>
    <xf borderId="0" fillId="2" fontId="1" numFmtId="165" xfId="0" applyAlignment="1" applyFill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0" fillId="0" fontId="1" numFmtId="0" xfId="0" applyAlignment="1" applyFont="1">
      <alignment readingOrder="0" vertical="center"/>
    </xf>
    <xf borderId="0" fillId="3" fontId="9" numFmtId="0" xfId="0" applyAlignment="1" applyFill="1" applyFont="1">
      <alignment readingOrder="0" textRotation="0" vertical="center"/>
    </xf>
    <xf borderId="4" fillId="0" fontId="10" numFmtId="0" xfId="0" applyAlignment="1" applyBorder="1" applyFont="1">
      <alignment vertical="bottom"/>
    </xf>
    <xf borderId="3" fillId="0" fontId="10" numFmtId="0" xfId="0" applyAlignment="1" applyBorder="1" applyFont="1">
      <alignment readingOrder="0" vertical="bottom"/>
    </xf>
    <xf borderId="5" fillId="0" fontId="10" numFmtId="0" xfId="0" applyAlignment="1" applyBorder="1" applyFont="1">
      <alignment vertical="bottom"/>
    </xf>
    <xf borderId="2" fillId="0" fontId="10" numFmtId="0" xfId="0" applyAlignment="1" applyBorder="1" applyFont="1">
      <alignment vertical="bottom"/>
    </xf>
    <xf borderId="6" fillId="0" fontId="10" numFmtId="0" xfId="0" applyAlignment="1" applyBorder="1" applyFont="1">
      <alignment vertical="bottom"/>
    </xf>
    <xf borderId="0" fillId="0" fontId="10" numFmtId="0" xfId="0" applyAlignment="1" applyFont="1">
      <alignment readingOrder="0" vertical="bottom"/>
    </xf>
    <xf borderId="7" fillId="0" fontId="10" numFmtId="0" xfId="0" applyAlignment="1" applyBorder="1" applyFont="1">
      <alignment readingOrder="0" vertical="bottom"/>
    </xf>
    <xf borderId="8" fillId="0" fontId="10" numFmtId="0" xfId="0" applyAlignment="1" applyBorder="1" applyFont="1">
      <alignment vertical="bottom"/>
    </xf>
    <xf borderId="0" fillId="0" fontId="10" numFmtId="4" xfId="0" applyAlignment="1" applyFont="1" applyNumberFormat="1">
      <alignment horizontal="right" readingOrder="0" vertical="bottom"/>
    </xf>
    <xf borderId="0" fillId="0" fontId="10" numFmtId="0" xfId="0" applyAlignment="1" applyFont="1">
      <alignment horizontal="right" readingOrder="0" vertical="bottom"/>
    </xf>
    <xf borderId="8" fillId="0" fontId="10" numFmtId="0" xfId="0" applyAlignment="1" applyBorder="1" applyFont="1">
      <alignment readingOrder="0" vertical="bottom"/>
    </xf>
    <xf borderId="7" fillId="0" fontId="10" numFmtId="4" xfId="0" applyAlignment="1" applyBorder="1" applyFont="1" applyNumberFormat="1">
      <alignment readingOrder="0" vertical="bottom"/>
    </xf>
    <xf borderId="0" fillId="0" fontId="10" numFmtId="10" xfId="0" applyAlignment="1" applyFont="1" applyNumberFormat="1">
      <alignment horizontal="right" readingOrder="0" vertical="bottom"/>
    </xf>
    <xf borderId="7" fillId="0" fontId="10" numFmtId="10" xfId="0" applyAlignment="1" applyBorder="1" applyFont="1" applyNumberFormat="1">
      <alignment readingOrder="0" vertical="bottom"/>
    </xf>
    <xf borderId="9" fillId="0" fontId="10" numFmtId="0" xfId="0" applyAlignment="1" applyBorder="1" applyFont="1">
      <alignment vertical="bottom"/>
    </xf>
    <xf borderId="10" fillId="0" fontId="10" numFmtId="0" xfId="0" applyAlignment="1" applyBorder="1" applyFont="1">
      <alignment horizontal="right" readingOrder="0" vertical="bottom"/>
    </xf>
    <xf borderId="11" fillId="0" fontId="10" numFmtId="0" xfId="0" applyAlignment="1" applyBorder="1" applyFont="1">
      <alignment readingOrder="0" vertical="bottom"/>
    </xf>
    <xf borderId="0" fillId="4" fontId="9" numFmtId="0" xfId="0" applyAlignment="1" applyFill="1" applyFont="1">
      <alignment textRotation="0" vertical="center"/>
    </xf>
    <xf borderId="0" fillId="0" fontId="10" numFmtId="0" xfId="0" applyAlignment="1" applyFont="1">
      <alignment horizontal="right" vertical="bottom"/>
    </xf>
    <xf borderId="0" fillId="0" fontId="1" numFmtId="0" xfId="0" applyAlignment="1" applyFont="1">
      <alignment horizontal="center" readingOrder="0" vertical="bottom"/>
    </xf>
    <xf borderId="5" fillId="0" fontId="10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0" fillId="0" fontId="10" numFmtId="10" xfId="0" applyAlignment="1" applyFont="1" applyNumberFormat="1">
      <alignment readingOrder="0" vertical="bottom"/>
    </xf>
    <xf borderId="7" fillId="0" fontId="1" numFmtId="10" xfId="0" applyAlignment="1" applyBorder="1" applyFont="1" applyNumberFormat="1">
      <alignment readingOrder="0"/>
    </xf>
    <xf borderId="10" fillId="0" fontId="10" numFmtId="0" xfId="0" applyAlignment="1" applyBorder="1" applyFont="1">
      <alignment readingOrder="0" vertical="bottom"/>
    </xf>
    <xf borderId="11" fillId="0" fontId="1" numFmtId="0" xfId="0" applyAlignment="1" applyBorder="1" applyFont="1">
      <alignment readingOrder="0"/>
    </xf>
    <xf borderId="0" fillId="0" fontId="1" numFmtId="0" xfId="0" applyAlignment="1" applyFont="1">
      <alignment readingOrder="0" vertical="bottom"/>
    </xf>
    <xf borderId="0" fillId="5" fontId="1" numFmtId="0" xfId="0" applyAlignment="1" applyFill="1" applyFont="1">
      <alignment horizontal="center" readingOrder="0"/>
    </xf>
    <xf borderId="5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2" fillId="0" fontId="10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/>
    </xf>
    <xf borderId="4" fillId="0" fontId="10" numFmtId="0" xfId="0" applyAlignment="1" applyBorder="1" applyFont="1">
      <alignment readingOrder="0" vertical="bottom"/>
    </xf>
    <xf borderId="12" fillId="0" fontId="10" numFmtId="0" xfId="0" applyAlignment="1" applyBorder="1" applyFont="1">
      <alignment readingOrder="0" vertical="bottom"/>
    </xf>
    <xf borderId="13" fillId="0" fontId="10" numFmtId="0" xfId="0" applyAlignment="1" applyBorder="1" applyFont="1">
      <alignment readingOrder="0" vertical="bottom"/>
    </xf>
    <xf borderId="4" fillId="0" fontId="1" numFmtId="0" xfId="0" applyAlignment="1" applyBorder="1" applyFont="1">
      <alignment readingOrder="0"/>
    </xf>
    <xf borderId="14" fillId="0" fontId="10" numFmtId="0" xfId="0" applyAlignment="1" applyBorder="1" applyFont="1">
      <alignment vertical="bottom"/>
    </xf>
    <xf borderId="14" fillId="0" fontId="10" numFmtId="0" xfId="0" applyAlignment="1" applyBorder="1" applyFont="1">
      <alignment horizontal="right" readingOrder="0" vertical="bottom"/>
    </xf>
    <xf borderId="7" fillId="0" fontId="10" numFmtId="0" xfId="0" applyAlignment="1" applyBorder="1" applyFont="1">
      <alignment horizontal="right" vertical="bottom"/>
    </xf>
    <xf borderId="14" fillId="0" fontId="1" numFmtId="0" xfId="0" applyAlignment="1" applyBorder="1" applyFont="1">
      <alignment readingOrder="0"/>
    </xf>
    <xf borderId="7" fillId="0" fontId="10" numFmtId="0" xfId="0" applyAlignment="1" applyBorder="1" applyFont="1">
      <alignment horizontal="right" readingOrder="0" vertical="bottom"/>
    </xf>
    <xf borderId="14" fillId="0" fontId="10" numFmtId="10" xfId="0" applyAlignment="1" applyBorder="1" applyFont="1" applyNumberFormat="1">
      <alignment horizontal="right" readingOrder="0" vertical="bottom"/>
    </xf>
    <xf borderId="0" fillId="0" fontId="1" numFmtId="9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7" fillId="0" fontId="10" numFmtId="10" xfId="0" applyAlignment="1" applyBorder="1" applyFont="1" applyNumberFormat="1">
      <alignment horizontal="right" readingOrder="0" vertical="bottom"/>
    </xf>
    <xf borderId="14" fillId="0" fontId="1" numFmtId="10" xfId="0" applyAlignment="1" applyBorder="1" applyFont="1" applyNumberFormat="1">
      <alignment readingOrder="0"/>
    </xf>
    <xf borderId="14" fillId="0" fontId="10" numFmtId="0" xfId="0" applyAlignment="1" applyBorder="1" applyFont="1">
      <alignment readingOrder="0" vertical="bottom"/>
    </xf>
    <xf borderId="15" fillId="0" fontId="10" numFmtId="0" xfId="0" applyAlignment="1" applyBorder="1" applyFont="1">
      <alignment vertical="bottom"/>
    </xf>
    <xf borderId="15" fillId="0" fontId="10" numFmtId="0" xfId="0" applyAlignment="1" applyBorder="1" applyFont="1">
      <alignment horizontal="right" readingOrder="0" vertical="bottom"/>
    </xf>
    <xf borderId="10" fillId="0" fontId="1" numFmtId="0" xfId="0" applyAlignment="1" applyBorder="1" applyFont="1">
      <alignment readingOrder="0"/>
    </xf>
    <xf borderId="11" fillId="0" fontId="10" numFmtId="0" xfId="0" applyAlignment="1" applyBorder="1" applyFont="1">
      <alignment horizontal="right" readingOrder="0" vertical="bottom"/>
    </xf>
    <xf borderId="15" fillId="0" fontId="1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center" wrapText="1"/>
    </xf>
    <xf borderId="6" fillId="0" fontId="10" numFmtId="0" xfId="0" applyAlignment="1" applyBorder="1" applyFont="1">
      <alignment readingOrder="0" vertical="bottom"/>
    </xf>
    <xf borderId="0" fillId="0" fontId="10" numFmtId="2" xfId="0" applyAlignment="1" applyFont="1" applyNumberFormat="1">
      <alignment readingOrder="0" vertical="bottom"/>
    </xf>
    <xf borderId="0" fillId="0" fontId="1" numFmtId="2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0" numFmtId="164" xfId="0" applyAlignment="1" applyFont="1" applyNumberFormat="1">
      <alignment readingOrder="0" vertical="bottom"/>
    </xf>
    <xf borderId="0" fillId="0" fontId="1" numFmtId="164" xfId="0" applyAlignment="1" applyFont="1" applyNumberFormat="1">
      <alignment readingOrder="0"/>
    </xf>
    <xf borderId="7" fillId="0" fontId="10" numFmtId="164" xfId="0" applyAlignment="1" applyBorder="1" applyFont="1" applyNumberFormat="1">
      <alignment horizontal="right" readingOrder="0" vertical="bottom"/>
    </xf>
    <xf borderId="0" fillId="0" fontId="10" numFmtId="3" xfId="0" applyAlignment="1" applyFont="1" applyNumberFormat="1">
      <alignment horizontal="right" readingOrder="0" vertical="bottom"/>
    </xf>
    <xf borderId="7" fillId="0" fontId="10" numFmtId="3" xfId="0" applyAlignment="1" applyBorder="1" applyFont="1" applyNumberFormat="1">
      <alignment horizontal="right" readingOrder="0" vertical="bottom"/>
    </xf>
    <xf borderId="0" fillId="0" fontId="1" numFmtId="0" xfId="0" applyAlignment="1" applyFont="1">
      <alignment horizontal="right" readingOrder="0"/>
    </xf>
    <xf borderId="0" fillId="0" fontId="1" numFmtId="3" xfId="0" applyAlignment="1" applyFont="1" applyNumberFormat="1">
      <alignment horizontal="right" readingOrder="0"/>
    </xf>
    <xf borderId="0" fillId="6" fontId="1" numFmtId="4" xfId="0" applyFill="1" applyFont="1" applyNumberFormat="1"/>
    <xf borderId="13" fillId="0" fontId="1" numFmtId="0" xfId="0" applyBorder="1" applyFont="1"/>
    <xf borderId="12" fillId="0" fontId="1" numFmtId="0" xfId="0" applyBorder="1" applyFont="1"/>
    <xf borderId="7" fillId="0" fontId="1" numFmtId="0" xfId="0" applyBorder="1" applyFont="1"/>
    <xf borderId="14" fillId="0" fontId="10" numFmtId="0" xfId="0" applyAlignment="1" applyBorder="1" applyFont="1">
      <alignment horizontal="right" vertical="bottom"/>
    </xf>
    <xf borderId="11" fillId="0" fontId="1" numFmtId="0" xfId="0" applyBorder="1" applyFont="1"/>
    <xf borderId="10" fillId="0" fontId="1" numFmtId="0" xfId="0" applyBorder="1" applyFont="1"/>
    <xf borderId="7" fillId="0" fontId="10" numFmtId="166" xfId="0" applyAlignment="1" applyBorder="1" applyFont="1" applyNumberFormat="1">
      <alignment horizontal="right" readingOrder="0" vertical="bottom"/>
    </xf>
    <xf borderId="0" fillId="0" fontId="8" numFmtId="0" xfId="0" applyFont="1"/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17.25"/>
    <col customWidth="1" min="3" max="3" width="15.88"/>
  </cols>
  <sheetData>
    <row r="1">
      <c r="A1" s="1" t="s">
        <v>0</v>
      </c>
      <c r="B1" s="1" t="s">
        <v>1</v>
      </c>
    </row>
    <row r="2">
      <c r="A2" s="2" t="s">
        <v>2</v>
      </c>
    </row>
    <row r="3">
      <c r="A3" s="1" t="s">
        <v>3</v>
      </c>
    </row>
    <row r="4">
      <c r="A4" s="3"/>
      <c r="B4" s="4" t="s">
        <v>4</v>
      </c>
      <c r="C4" s="4" t="s">
        <v>5</v>
      </c>
      <c r="D4" s="4" t="s">
        <v>6</v>
      </c>
    </row>
    <row r="5">
      <c r="A5" s="5" t="s">
        <v>7</v>
      </c>
      <c r="B5" s="6">
        <v>1040444.37</v>
      </c>
      <c r="C5" s="6">
        <v>1040444.37</v>
      </c>
      <c r="D5" s="6">
        <f t="shared" ref="D5:D8" si="1">B5-C5</f>
        <v>0</v>
      </c>
    </row>
    <row r="6">
      <c r="A6" s="5" t="s">
        <v>8</v>
      </c>
      <c r="B6" s="6">
        <v>1043000.45</v>
      </c>
      <c r="C6" s="6">
        <v>1043000.45</v>
      </c>
      <c r="D6" s="6">
        <f t="shared" si="1"/>
        <v>0</v>
      </c>
    </row>
    <row r="7">
      <c r="A7" s="5" t="s">
        <v>9</v>
      </c>
      <c r="B7" s="6">
        <v>1061725.55</v>
      </c>
      <c r="C7" s="6">
        <v>1061717.12</v>
      </c>
      <c r="D7" s="6">
        <f t="shared" si="1"/>
        <v>8.43</v>
      </c>
    </row>
    <row r="8">
      <c r="A8" s="5" t="s">
        <v>10</v>
      </c>
      <c r="B8" s="6">
        <v>1150951.65</v>
      </c>
      <c r="C8" s="6">
        <v>1150951.65</v>
      </c>
      <c r="D8" s="6">
        <f t="shared" si="1"/>
        <v>0</v>
      </c>
    </row>
    <row r="9">
      <c r="A9" s="7"/>
      <c r="B9" s="7"/>
      <c r="C9" s="7"/>
      <c r="D9" s="6"/>
    </row>
    <row r="10">
      <c r="A10" s="5" t="s">
        <v>11</v>
      </c>
      <c r="B10" s="6">
        <v>2556.08</v>
      </c>
      <c r="C10" s="6">
        <v>2556.08</v>
      </c>
      <c r="D10" s="6">
        <f t="shared" ref="D10:D12" si="2">B10-C10</f>
        <v>0</v>
      </c>
    </row>
    <row r="11">
      <c r="A11" s="5" t="s">
        <v>12</v>
      </c>
      <c r="B11" s="6">
        <v>18725.1</v>
      </c>
      <c r="C11" s="6">
        <v>18716.67</v>
      </c>
      <c r="D11" s="6">
        <f t="shared" si="2"/>
        <v>8.43</v>
      </c>
    </row>
    <row r="12">
      <c r="A12" s="5" t="s">
        <v>13</v>
      </c>
      <c r="B12" s="6">
        <v>89226.1</v>
      </c>
      <c r="C12" s="6">
        <v>89234.53</v>
      </c>
      <c r="D12" s="6">
        <f t="shared" si="2"/>
        <v>-8.43</v>
      </c>
    </row>
  </sheetData>
  <mergeCells count="1">
    <mergeCell ref="A2:D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13"/>
    <col customWidth="1" min="3" max="6" width="15.5"/>
    <col customWidth="1" min="7" max="7" width="1.5"/>
    <col customWidth="1" min="12" max="12" width="19.38"/>
  </cols>
  <sheetData>
    <row r="1">
      <c r="L1" s="8"/>
    </row>
    <row r="2">
      <c r="H2" s="9" t="s">
        <v>14</v>
      </c>
      <c r="L2" s="8"/>
    </row>
    <row r="3">
      <c r="C3" s="10" t="s">
        <v>15</v>
      </c>
      <c r="D3" s="10" t="s">
        <v>16</v>
      </c>
      <c r="E3" s="10" t="s">
        <v>17</v>
      </c>
      <c r="F3" s="11" t="s">
        <v>18</v>
      </c>
      <c r="H3" s="10" t="s">
        <v>15</v>
      </c>
      <c r="I3" s="10" t="s">
        <v>16</v>
      </c>
      <c r="J3" s="10" t="s">
        <v>17</v>
      </c>
      <c r="K3" s="11" t="s">
        <v>18</v>
      </c>
      <c r="L3" s="12" t="s">
        <v>19</v>
      </c>
    </row>
    <row r="4">
      <c r="A4" s="13" t="s">
        <v>20</v>
      </c>
      <c r="L4" s="8"/>
    </row>
    <row r="5">
      <c r="B5" s="1" t="s">
        <v>21</v>
      </c>
      <c r="C5" s="14">
        <f>'LP - OR-Tools'!E3</f>
        <v>1235500.45</v>
      </c>
      <c r="D5" s="14">
        <f>'LP - OR-Tools'!F3</f>
        <v>855733.5</v>
      </c>
      <c r="E5" s="14">
        <f>'LP - OR-Tools'!G3</f>
        <v>895302.325</v>
      </c>
      <c r="F5" s="14">
        <f>'LP - OR-Tools'!H3</f>
        <v>946051.325</v>
      </c>
      <c r="H5" s="15" t="s">
        <v>22</v>
      </c>
      <c r="I5" s="15" t="s">
        <v>22</v>
      </c>
      <c r="J5" s="15" t="s">
        <v>22</v>
      </c>
      <c r="K5" s="15" t="s">
        <v>22</v>
      </c>
      <c r="L5" s="8"/>
    </row>
    <row r="6">
      <c r="B6" s="1" t="s">
        <v>23</v>
      </c>
      <c r="C6" s="16">
        <f t="shared" ref="C6:F6" si="1">min(C11,C19)</f>
        <v>0.4</v>
      </c>
      <c r="D6" s="16">
        <f t="shared" si="1"/>
        <v>0.17</v>
      </c>
      <c r="E6" s="16">
        <f t="shared" si="1"/>
        <v>0.38</v>
      </c>
      <c r="F6" s="16">
        <f t="shared" si="1"/>
        <v>0.38</v>
      </c>
      <c r="H6" s="15" t="s">
        <v>22</v>
      </c>
      <c r="I6" s="15" t="s">
        <v>22</v>
      </c>
      <c r="J6" s="15" t="s">
        <v>22</v>
      </c>
      <c r="K6" s="15" t="s">
        <v>22</v>
      </c>
      <c r="L6" s="8"/>
    </row>
    <row r="7">
      <c r="B7" s="1" t="s">
        <v>24</v>
      </c>
      <c r="C7" s="16">
        <f t="shared" ref="C7:F7" si="2">min(C15,C23)</f>
        <v>0.35859</v>
      </c>
      <c r="D7" s="16">
        <f t="shared" si="2"/>
        <v>0.324535</v>
      </c>
      <c r="E7" s="16">
        <f t="shared" si="2"/>
        <v>3.45244</v>
      </c>
      <c r="F7" s="16">
        <f t="shared" si="2"/>
        <v>4.59346</v>
      </c>
      <c r="H7" s="17"/>
      <c r="I7" s="17"/>
      <c r="J7" s="17"/>
      <c r="K7" s="17"/>
      <c r="L7" s="8"/>
    </row>
    <row r="8">
      <c r="H8" s="17"/>
      <c r="I8" s="17"/>
      <c r="J8" s="17"/>
      <c r="K8" s="17"/>
      <c r="L8" s="8"/>
    </row>
    <row r="9">
      <c r="A9" s="1" t="s">
        <v>25</v>
      </c>
      <c r="H9" s="17"/>
      <c r="I9" s="17"/>
      <c r="J9" s="17"/>
      <c r="K9" s="17"/>
      <c r="L9" s="8"/>
    </row>
    <row r="10">
      <c r="B10" s="1" t="s">
        <v>26</v>
      </c>
      <c r="C10" s="14">
        <f>'LP - OR-Tools'!E20</f>
        <v>1235500.45</v>
      </c>
      <c r="D10" s="14">
        <f>'LP - OR-Tools'!F20</f>
        <v>855733.5</v>
      </c>
      <c r="E10" s="14">
        <f>'LP - OR-Tools'!G20</f>
        <v>895302.325</v>
      </c>
      <c r="F10" s="14">
        <f>'LP - OR-Tools'!H20</f>
        <v>946051.325</v>
      </c>
      <c r="H10" s="18">
        <f t="shared" ref="H10:K10" si="3">(C10-C$5)/C$5</f>
        <v>0</v>
      </c>
      <c r="I10" s="18">
        <f t="shared" si="3"/>
        <v>0</v>
      </c>
      <c r="J10" s="18">
        <f t="shared" si="3"/>
        <v>0</v>
      </c>
      <c r="K10" s="18">
        <f t="shared" si="3"/>
        <v>0</v>
      </c>
      <c r="L10" s="19" t="s">
        <v>27</v>
      </c>
    </row>
    <row r="11">
      <c r="B11" s="1" t="s">
        <v>28</v>
      </c>
      <c r="C11" s="16">
        <f>'LP - OR-Tools'!E19</f>
        <v>0.4</v>
      </c>
      <c r="D11" s="16">
        <f>'LP - OR-Tools'!F19</f>
        <v>0.41</v>
      </c>
      <c r="E11" s="16">
        <f>'LP - OR-Tools'!G19</f>
        <v>1.43</v>
      </c>
      <c r="F11" s="16">
        <f>'LP - OR-Tools'!H19</f>
        <v>3.03</v>
      </c>
      <c r="H11" s="18">
        <f t="shared" ref="H11:K11" si="4">(C11-C$6)/C$6</f>
        <v>0</v>
      </c>
      <c r="I11" s="18">
        <f t="shared" si="4"/>
        <v>1.411764706</v>
      </c>
      <c r="J11" s="18">
        <f t="shared" si="4"/>
        <v>2.763157895</v>
      </c>
      <c r="K11" s="18">
        <f t="shared" si="4"/>
        <v>6.973684211</v>
      </c>
      <c r="L11" s="19" t="s">
        <v>22</v>
      </c>
    </row>
    <row r="12">
      <c r="H12" s="20"/>
      <c r="I12" s="20"/>
      <c r="J12" s="20"/>
      <c r="K12" s="20"/>
      <c r="L12" s="8"/>
    </row>
    <row r="13">
      <c r="A13" s="1" t="s">
        <v>29</v>
      </c>
      <c r="H13" s="20"/>
      <c r="I13" s="20"/>
      <c r="J13" s="20"/>
      <c r="K13" s="20"/>
      <c r="L13" s="8"/>
    </row>
    <row r="14">
      <c r="B14" s="1" t="s">
        <v>26</v>
      </c>
      <c r="C14" s="14">
        <f>'MIP - OR-Tools'!E24</f>
        <v>1235500.45</v>
      </c>
      <c r="D14" s="14">
        <f>'MIP - OR-Tools'!F24</f>
        <v>855733.5</v>
      </c>
      <c r="E14" s="14">
        <f>'MIP - OR-Tools'!G24</f>
        <v>895302.325</v>
      </c>
      <c r="F14" s="14">
        <f>'MIP - OR-Tools'!H24</f>
        <v>946051.325</v>
      </c>
      <c r="H14" s="18">
        <f t="shared" ref="H14:K14" si="5">(C14-C$5)/C$5</f>
        <v>0</v>
      </c>
      <c r="I14" s="18">
        <f t="shared" si="5"/>
        <v>0</v>
      </c>
      <c r="J14" s="18">
        <f t="shared" si="5"/>
        <v>0</v>
      </c>
      <c r="K14" s="18">
        <f t="shared" si="5"/>
        <v>0</v>
      </c>
      <c r="L14" s="19" t="s">
        <v>27</v>
      </c>
    </row>
    <row r="15">
      <c r="B15" s="1" t="s">
        <v>28</v>
      </c>
      <c r="C15" s="16">
        <f>'MIP - OR-Tools'!E23</f>
        <v>0.35859</v>
      </c>
      <c r="D15" s="16">
        <f>'MIP - OR-Tools'!F23</f>
        <v>0.324535</v>
      </c>
      <c r="E15" s="16">
        <f>'MIP - OR-Tools'!G23</f>
        <v>3.45244</v>
      </c>
      <c r="F15" s="16">
        <f>'MIP - OR-Tools'!H23</f>
        <v>4.59346</v>
      </c>
      <c r="H15" s="18">
        <f t="shared" ref="H15:K15" si="6">(C15-C$7)/C$7</f>
        <v>0</v>
      </c>
      <c r="I15" s="18">
        <f t="shared" si="6"/>
        <v>0</v>
      </c>
      <c r="J15" s="18">
        <f t="shared" si="6"/>
        <v>0</v>
      </c>
      <c r="K15" s="18">
        <f t="shared" si="6"/>
        <v>0</v>
      </c>
      <c r="L15" s="19" t="s">
        <v>30</v>
      </c>
    </row>
    <row r="16">
      <c r="H16" s="20"/>
      <c r="I16" s="20"/>
      <c r="J16" s="20"/>
      <c r="K16" s="20"/>
      <c r="L16" s="8"/>
    </row>
    <row r="17">
      <c r="A17" s="1" t="s">
        <v>31</v>
      </c>
      <c r="H17" s="20"/>
      <c r="I17" s="20"/>
      <c r="J17" s="20"/>
      <c r="K17" s="20"/>
      <c r="L17" s="8"/>
    </row>
    <row r="18">
      <c r="B18" s="1" t="s">
        <v>26</v>
      </c>
      <c r="C18" s="14">
        <f>'Cplex MIP'!D5</f>
        <v>1235500.45</v>
      </c>
      <c r="D18" s="14">
        <f>'Cplex MIP'!E5</f>
        <v>855733.5</v>
      </c>
      <c r="E18" s="14">
        <f>'Cplex MIP'!F5</f>
        <v>895302.32</v>
      </c>
      <c r="F18" s="14">
        <f>'Cplex MIP'!G5</f>
        <v>946051.33</v>
      </c>
      <c r="H18" s="18">
        <f t="shared" ref="H18:K18" si="7">(C18-C$5)/C$5</f>
        <v>0</v>
      </c>
      <c r="I18" s="18">
        <f t="shared" si="7"/>
        <v>0</v>
      </c>
      <c r="J18" s="18">
        <f t="shared" si="7"/>
        <v>-0.000000005584705708</v>
      </c>
      <c r="K18" s="18">
        <f t="shared" si="7"/>
        <v>0.000000005285125524</v>
      </c>
      <c r="L18" s="19" t="s">
        <v>27</v>
      </c>
    </row>
    <row r="19">
      <c r="B19" s="1" t="s">
        <v>28</v>
      </c>
      <c r="C19" s="16">
        <f>'Cplex MIP'!D11</f>
        <v>0.64</v>
      </c>
      <c r="D19" s="16">
        <f>'Cplex MIP'!E11</f>
        <v>0.17</v>
      </c>
      <c r="E19" s="16">
        <f>'Cplex MIP'!F11</f>
        <v>0.38</v>
      </c>
      <c r="F19" s="16">
        <f>'Cplex MIP'!G11</f>
        <v>0.38</v>
      </c>
      <c r="H19" s="18">
        <f t="shared" ref="H19:K19" si="8">(C19-C$6)/C$6</f>
        <v>0.6</v>
      </c>
      <c r="I19" s="18">
        <f t="shared" si="8"/>
        <v>0</v>
      </c>
      <c r="J19" s="18">
        <f t="shared" si="8"/>
        <v>0</v>
      </c>
      <c r="K19" s="18">
        <f t="shared" si="8"/>
        <v>0</v>
      </c>
      <c r="L19" s="19" t="s">
        <v>32</v>
      </c>
    </row>
    <row r="20">
      <c r="H20" s="20"/>
      <c r="I20" s="20"/>
      <c r="J20" s="20"/>
      <c r="K20" s="20"/>
      <c r="L20" s="8"/>
    </row>
    <row r="21">
      <c r="A21" s="1" t="s">
        <v>33</v>
      </c>
      <c r="H21" s="20"/>
      <c r="I21" s="20"/>
      <c r="J21" s="20"/>
      <c r="K21" s="20"/>
      <c r="L21" s="8"/>
    </row>
    <row r="22">
      <c r="B22" s="1" t="s">
        <v>26</v>
      </c>
      <c r="C22" s="14">
        <f>'Cplex CP'!D5</f>
        <v>1586247.5</v>
      </c>
      <c r="D22" s="14">
        <f>'Cplex CP'!E5</f>
        <v>916489.13</v>
      </c>
      <c r="E22" s="14">
        <f>'Cplex CP'!F5</f>
        <v>1145804.16</v>
      </c>
      <c r="F22" s="14">
        <f>'Cplex CP'!G5</f>
        <v>1113363.93</v>
      </c>
      <c r="H22" s="18">
        <f t="shared" ref="H22:K22" si="9">(C22-C$5)/C$5</f>
        <v>0.2838906696</v>
      </c>
      <c r="I22" s="18">
        <f t="shared" si="9"/>
        <v>0.0709983073</v>
      </c>
      <c r="J22" s="18">
        <f t="shared" si="9"/>
        <v>0.2797958053</v>
      </c>
      <c r="K22" s="18">
        <f t="shared" si="9"/>
        <v>0.1768536237</v>
      </c>
      <c r="L22" s="19" t="s">
        <v>34</v>
      </c>
    </row>
    <row r="23">
      <c r="B23" s="1" t="s">
        <v>28</v>
      </c>
      <c r="C23" s="16">
        <f>'Cplex CP'!D11</f>
        <v>600.13</v>
      </c>
      <c r="D23" s="16">
        <f>'Cplex CP'!E11</f>
        <v>600.08</v>
      </c>
      <c r="E23" s="16">
        <f>'Cplex CP'!F11</f>
        <v>600.19</v>
      </c>
      <c r="F23" s="16">
        <f>'Cplex CP'!G11</f>
        <v>600.15</v>
      </c>
      <c r="H23" s="18">
        <f t="shared" ref="H23:K23" si="10">(C23-C$7)/C$7</f>
        <v>1672.582643</v>
      </c>
      <c r="I23" s="18">
        <f t="shared" si="10"/>
        <v>1848.045557</v>
      </c>
      <c r="J23" s="18">
        <f t="shared" si="10"/>
        <v>172.8451646</v>
      </c>
      <c r="K23" s="18">
        <f t="shared" si="10"/>
        <v>129.653146</v>
      </c>
      <c r="L23" s="19" t="s">
        <v>22</v>
      </c>
    </row>
    <row r="24">
      <c r="H24" s="20"/>
      <c r="I24" s="20"/>
      <c r="J24" s="20"/>
      <c r="K24" s="20"/>
      <c r="L24" s="8"/>
    </row>
    <row r="25">
      <c r="A25" s="13" t="s">
        <v>35</v>
      </c>
      <c r="H25" s="20"/>
      <c r="I25" s="20"/>
      <c r="J25" s="20"/>
      <c r="K25" s="20"/>
      <c r="L25" s="8"/>
    </row>
    <row r="26">
      <c r="B26" s="1" t="s">
        <v>36</v>
      </c>
      <c r="C26" s="14">
        <f t="shared" ref="C26:F26" si="11">min(C31,C35,C39,C43)</f>
        <v>1327373.35</v>
      </c>
      <c r="D26" s="14">
        <f t="shared" si="11"/>
        <v>1080811.688</v>
      </c>
      <c r="E26" s="14">
        <f t="shared" si="11"/>
        <v>1095811.688</v>
      </c>
      <c r="F26" s="14">
        <f t="shared" si="11"/>
        <v>1118311.688</v>
      </c>
      <c r="H26" s="21" t="s">
        <v>22</v>
      </c>
      <c r="I26" s="21" t="s">
        <v>22</v>
      </c>
      <c r="J26" s="21" t="s">
        <v>22</v>
      </c>
      <c r="K26" s="21" t="s">
        <v>22</v>
      </c>
      <c r="L26" s="8"/>
    </row>
    <row r="27">
      <c r="B27" s="1" t="s">
        <v>23</v>
      </c>
      <c r="C27" s="16">
        <f t="shared" ref="C27:F27" si="12">min(C32,C40)</f>
        <v>0.72</v>
      </c>
      <c r="D27" s="16">
        <f t="shared" si="12"/>
        <v>0.73</v>
      </c>
      <c r="E27" s="16">
        <f t="shared" si="12"/>
        <v>3.74</v>
      </c>
      <c r="F27" s="16">
        <f t="shared" si="12"/>
        <v>3.44</v>
      </c>
      <c r="H27" s="21" t="s">
        <v>22</v>
      </c>
      <c r="I27" s="21" t="s">
        <v>22</v>
      </c>
      <c r="J27" s="21" t="s">
        <v>22</v>
      </c>
      <c r="K27" s="21" t="s">
        <v>22</v>
      </c>
      <c r="L27" s="8"/>
    </row>
    <row r="28">
      <c r="B28" s="1" t="s">
        <v>24</v>
      </c>
      <c r="C28" s="16">
        <f t="shared" ref="C28:F28" si="13">min(C36,C44)</f>
        <v>3.63885</v>
      </c>
      <c r="D28" s="16">
        <f t="shared" si="13"/>
        <v>14.4858</v>
      </c>
      <c r="E28" s="16">
        <f t="shared" si="13"/>
        <v>112.005</v>
      </c>
      <c r="F28" s="16">
        <f t="shared" si="13"/>
        <v>92.8712</v>
      </c>
      <c r="H28" s="20"/>
      <c r="I28" s="20"/>
      <c r="J28" s="20"/>
      <c r="K28" s="20"/>
      <c r="L28" s="8"/>
    </row>
    <row r="29">
      <c r="H29" s="20"/>
      <c r="I29" s="20"/>
      <c r="J29" s="20"/>
      <c r="K29" s="20"/>
      <c r="L29" s="8"/>
    </row>
    <row r="30">
      <c r="A30" s="1" t="s">
        <v>25</v>
      </c>
      <c r="H30" s="20"/>
      <c r="I30" s="20"/>
      <c r="J30" s="20"/>
      <c r="K30" s="20"/>
      <c r="L30" s="8"/>
    </row>
    <row r="31">
      <c r="B31" s="1" t="s">
        <v>26</v>
      </c>
      <c r="C31" s="14">
        <f>'LP - OR-Tools'!E36</f>
        <v>1327373.35</v>
      </c>
      <c r="D31" s="14">
        <f>'LP - OR-Tools'!F36</f>
        <v>1080811.688</v>
      </c>
      <c r="E31" s="14">
        <f>'LP - OR-Tools'!G36</f>
        <v>1095811.688</v>
      </c>
      <c r="F31" s="14">
        <f>'LP - OR-Tools'!H36</f>
        <v>1118311.688</v>
      </c>
      <c r="H31" s="18">
        <f t="shared" ref="H31:K31" si="14">(C31-C$26)/C$26</f>
        <v>0</v>
      </c>
      <c r="I31" s="18">
        <f t="shared" si="14"/>
        <v>0</v>
      </c>
      <c r="J31" s="18">
        <f t="shared" si="14"/>
        <v>0</v>
      </c>
      <c r="K31" s="18">
        <f t="shared" si="14"/>
        <v>0</v>
      </c>
      <c r="L31" s="19" t="s">
        <v>36</v>
      </c>
    </row>
    <row r="32">
      <c r="B32" s="1" t="s">
        <v>28</v>
      </c>
      <c r="C32" s="16">
        <f>'LP - OR-Tools'!E35</f>
        <v>1.44</v>
      </c>
      <c r="D32" s="16">
        <f>'LP - OR-Tools'!F35</f>
        <v>22.7</v>
      </c>
      <c r="E32" s="16">
        <f>'LP - OR-Tools'!G35</f>
        <v>429.28</v>
      </c>
      <c r="F32" s="16">
        <f>'LP - OR-Tools'!H35</f>
        <v>291.23</v>
      </c>
      <c r="H32" s="18">
        <f t="shared" ref="H32:K32" si="15">(C32-C$27)/C$27</f>
        <v>1</v>
      </c>
      <c r="I32" s="18">
        <f t="shared" si="15"/>
        <v>30.09589041</v>
      </c>
      <c r="J32" s="18">
        <f t="shared" si="15"/>
        <v>113.7807487</v>
      </c>
      <c r="K32" s="18">
        <f t="shared" si="15"/>
        <v>83.65988372</v>
      </c>
      <c r="L32" s="8"/>
    </row>
    <row r="33">
      <c r="H33" s="20"/>
      <c r="I33" s="20"/>
      <c r="J33" s="20"/>
      <c r="K33" s="20"/>
      <c r="L33" s="8"/>
    </row>
    <row r="34">
      <c r="A34" s="1" t="s">
        <v>29</v>
      </c>
      <c r="H34" s="20"/>
      <c r="I34" s="20"/>
      <c r="J34" s="20"/>
      <c r="K34" s="20"/>
      <c r="L34" s="8"/>
    </row>
    <row r="35">
      <c r="B35" s="1" t="s">
        <v>26</v>
      </c>
      <c r="C35" s="14">
        <f>'MIP - OR-Tools'!E44</f>
        <v>1327373.35</v>
      </c>
      <c r="D35" s="14">
        <f>'MIP - OR-Tools'!F44</f>
        <v>1080811.688</v>
      </c>
      <c r="E35" s="14">
        <f>'MIP - OR-Tools'!G44</f>
        <v>1095811.688</v>
      </c>
      <c r="F35" s="14">
        <f>'MIP - OR-Tools'!H44</f>
        <v>1118311.688</v>
      </c>
      <c r="H35" s="18">
        <f t="shared" ref="H35:K35" si="16">(C35-C$26)/C$26</f>
        <v>0</v>
      </c>
      <c r="I35" s="18">
        <f t="shared" si="16"/>
        <v>0</v>
      </c>
      <c r="J35" s="18">
        <f t="shared" si="16"/>
        <v>0</v>
      </c>
      <c r="K35" s="18">
        <f t="shared" si="16"/>
        <v>0</v>
      </c>
      <c r="L35" s="19" t="s">
        <v>36</v>
      </c>
    </row>
    <row r="36">
      <c r="B36" s="1" t="s">
        <v>28</v>
      </c>
      <c r="C36" s="16">
        <f>'MIP - OR-Tools'!E43</f>
        <v>3.63885</v>
      </c>
      <c r="D36" s="22">
        <f>'MIP - OR-Tools'!F43</f>
        <v>14.4858</v>
      </c>
      <c r="E36" s="22">
        <f>'MIP - OR-Tools'!G43</f>
        <v>112.005</v>
      </c>
      <c r="F36" s="22">
        <f>'MIP - OR-Tools'!H43</f>
        <v>92.8712</v>
      </c>
      <c r="H36" s="18">
        <f t="shared" ref="H36:K36" si="17">(C36-C$28)/C$28</f>
        <v>0</v>
      </c>
      <c r="I36" s="18">
        <f t="shared" si="17"/>
        <v>0</v>
      </c>
      <c r="J36" s="18">
        <f t="shared" si="17"/>
        <v>0</v>
      </c>
      <c r="K36" s="18">
        <f t="shared" si="17"/>
        <v>0</v>
      </c>
      <c r="L36" s="19" t="s">
        <v>30</v>
      </c>
    </row>
    <row r="37">
      <c r="H37" s="17"/>
      <c r="I37" s="17"/>
      <c r="J37" s="17"/>
      <c r="K37" s="17"/>
      <c r="L37" s="8"/>
    </row>
    <row r="38">
      <c r="A38" s="1" t="s">
        <v>31</v>
      </c>
      <c r="H38" s="17"/>
      <c r="I38" s="17"/>
      <c r="J38" s="17"/>
      <c r="K38" s="17"/>
      <c r="L38" s="8"/>
    </row>
    <row r="39">
      <c r="B39" s="1" t="s">
        <v>26</v>
      </c>
      <c r="C39" s="14">
        <f>'Cplex MIP'!D18</f>
        <v>1327496.93</v>
      </c>
      <c r="D39" s="14">
        <f>'Cplex MIP'!E18</f>
        <v>1080811.69</v>
      </c>
      <c r="E39" s="14">
        <f>'Cplex MIP'!F18</f>
        <v>1095811.69</v>
      </c>
      <c r="F39" s="14">
        <f>'Cplex MIP'!G18</f>
        <v>1118345.66</v>
      </c>
      <c r="H39" s="23">
        <f t="shared" ref="H39:K39" si="18">(C39-C$26)/C$26</f>
        <v>0.00009310116103</v>
      </c>
      <c r="I39" s="23">
        <f t="shared" si="18"/>
        <v>0.000000002313076342</v>
      </c>
      <c r="J39" s="23">
        <f t="shared" si="18"/>
        <v>0.000000002281413835</v>
      </c>
      <c r="K39" s="23">
        <f t="shared" si="18"/>
        <v>0.00003037838232</v>
      </c>
      <c r="L39" s="19" t="s">
        <v>36</v>
      </c>
    </row>
    <row r="40">
      <c r="B40" s="1" t="s">
        <v>28</v>
      </c>
      <c r="C40" s="16">
        <f>'Cplex MIP'!D24</f>
        <v>0.72</v>
      </c>
      <c r="D40" s="16">
        <f>'Cplex MIP'!E24</f>
        <v>0.73</v>
      </c>
      <c r="E40" s="16">
        <f>'Cplex MIP'!F24</f>
        <v>3.74</v>
      </c>
      <c r="F40" s="16">
        <f>'Cplex MIP'!G24</f>
        <v>3.44</v>
      </c>
      <c r="H40" s="18">
        <f t="shared" ref="H40:K40" si="19">(C40-C$27)/C$27</f>
        <v>0</v>
      </c>
      <c r="I40" s="18">
        <f t="shared" si="19"/>
        <v>0</v>
      </c>
      <c r="J40" s="18">
        <f t="shared" si="19"/>
        <v>0</v>
      </c>
      <c r="K40" s="18">
        <f t="shared" si="19"/>
        <v>0</v>
      </c>
      <c r="L40" s="19" t="s">
        <v>32</v>
      </c>
    </row>
    <row r="41">
      <c r="H41" s="17"/>
      <c r="I41" s="17"/>
      <c r="J41" s="17"/>
      <c r="K41" s="17"/>
      <c r="L41" s="8"/>
    </row>
    <row r="42">
      <c r="A42" s="1" t="s">
        <v>33</v>
      </c>
      <c r="H42" s="17"/>
      <c r="I42" s="17"/>
      <c r="J42" s="17"/>
      <c r="K42" s="17"/>
      <c r="L42" s="8"/>
    </row>
    <row r="43">
      <c r="B43" s="1" t="s">
        <v>26</v>
      </c>
      <c r="C43" s="14">
        <f>'Cplex CP'!D18</f>
        <v>1452414.71</v>
      </c>
      <c r="D43" s="14">
        <f>'Cplex CP'!E18</f>
        <v>1374624.01</v>
      </c>
      <c r="E43" s="14">
        <f>'Cplex CP'!F18</f>
        <v>1941252.85</v>
      </c>
      <c r="F43" s="14">
        <f>'Cplex CP'!G18</f>
        <v>1549509.59</v>
      </c>
      <c r="H43" s="24">
        <f t="shared" ref="H43:K43" si="20">(C43-C$26)/C$26</f>
        <v>0.09420210222</v>
      </c>
      <c r="I43" s="24">
        <f t="shared" si="20"/>
        <v>0.2718441389</v>
      </c>
      <c r="J43" s="24">
        <f t="shared" si="20"/>
        <v>0.7715204831</v>
      </c>
      <c r="K43" s="24">
        <f t="shared" si="20"/>
        <v>0.385579358</v>
      </c>
      <c r="L43" s="19" t="s">
        <v>37</v>
      </c>
    </row>
    <row r="44">
      <c r="B44" s="1" t="s">
        <v>28</v>
      </c>
      <c r="C44" s="16">
        <f>'Cplex CP'!D24</f>
        <v>600.34</v>
      </c>
      <c r="D44" s="16">
        <f>'Cplex CP'!E24</f>
        <v>600.13</v>
      </c>
      <c r="E44" s="16">
        <f>'Cplex CP'!F24</f>
        <v>600.36</v>
      </c>
      <c r="F44" s="16">
        <f>'Cplex CP'!G24</f>
        <v>600.17</v>
      </c>
      <c r="H44" s="24">
        <f t="shared" ref="H44:K44" si="21">(C44-C$28)/C$28</f>
        <v>163.9806945</v>
      </c>
      <c r="I44" s="24">
        <f t="shared" si="21"/>
        <v>40.42884756</v>
      </c>
      <c r="J44" s="24">
        <f t="shared" si="21"/>
        <v>4.360117852</v>
      </c>
      <c r="K44" s="24">
        <f t="shared" si="21"/>
        <v>5.462390924</v>
      </c>
      <c r="L44" s="19" t="s">
        <v>22</v>
      </c>
    </row>
    <row r="45">
      <c r="L45" s="8"/>
    </row>
    <row r="46">
      <c r="L46" s="8"/>
    </row>
    <row r="47">
      <c r="L47" s="8"/>
    </row>
    <row r="48">
      <c r="L48" s="8"/>
    </row>
    <row r="49">
      <c r="L49" s="8"/>
    </row>
    <row r="50">
      <c r="L50" s="8"/>
    </row>
    <row r="51">
      <c r="L51" s="8"/>
    </row>
    <row r="52">
      <c r="L52" s="8"/>
    </row>
    <row r="53">
      <c r="L53" s="8"/>
    </row>
    <row r="54">
      <c r="L54" s="8"/>
    </row>
    <row r="55">
      <c r="L55" s="8"/>
    </row>
    <row r="56">
      <c r="L56" s="8"/>
    </row>
    <row r="57">
      <c r="L57" s="8"/>
    </row>
    <row r="58">
      <c r="L58" s="8"/>
    </row>
    <row r="59">
      <c r="L59" s="8"/>
    </row>
    <row r="60">
      <c r="L60" s="8"/>
    </row>
    <row r="61">
      <c r="L61" s="8"/>
    </row>
    <row r="62">
      <c r="L62" s="8"/>
    </row>
    <row r="63">
      <c r="L63" s="8"/>
    </row>
    <row r="64">
      <c r="L64" s="8"/>
    </row>
    <row r="65">
      <c r="L65" s="8"/>
    </row>
    <row r="66">
      <c r="L66" s="8"/>
    </row>
    <row r="67">
      <c r="L67" s="8"/>
    </row>
    <row r="68">
      <c r="L68" s="8"/>
    </row>
    <row r="69">
      <c r="L69" s="8"/>
    </row>
    <row r="70">
      <c r="L70" s="8"/>
    </row>
    <row r="71">
      <c r="L71" s="8"/>
    </row>
    <row r="72">
      <c r="L72" s="8"/>
    </row>
    <row r="73">
      <c r="L73" s="8"/>
    </row>
    <row r="74">
      <c r="L74" s="8"/>
    </row>
    <row r="75">
      <c r="L75" s="8"/>
    </row>
    <row r="76">
      <c r="L76" s="8"/>
    </row>
    <row r="77">
      <c r="L77" s="8"/>
    </row>
    <row r="78">
      <c r="L78" s="8"/>
    </row>
    <row r="79">
      <c r="L79" s="8"/>
    </row>
    <row r="80">
      <c r="L80" s="8"/>
    </row>
    <row r="81">
      <c r="L81" s="8"/>
    </row>
    <row r="82">
      <c r="L82" s="8"/>
    </row>
    <row r="83">
      <c r="L83" s="8"/>
    </row>
    <row r="84">
      <c r="L84" s="8"/>
    </row>
    <row r="85">
      <c r="L85" s="8"/>
    </row>
    <row r="86">
      <c r="L86" s="8"/>
    </row>
    <row r="87">
      <c r="L87" s="8"/>
    </row>
    <row r="88">
      <c r="L88" s="8"/>
    </row>
    <row r="89">
      <c r="L89" s="8"/>
    </row>
    <row r="90">
      <c r="L90" s="8"/>
    </row>
    <row r="91">
      <c r="L91" s="8"/>
    </row>
    <row r="92">
      <c r="L92" s="8"/>
    </row>
    <row r="93">
      <c r="L93" s="8"/>
    </row>
    <row r="94">
      <c r="L94" s="8"/>
    </row>
    <row r="95">
      <c r="L95" s="8"/>
    </row>
    <row r="96">
      <c r="L96" s="8"/>
    </row>
    <row r="97">
      <c r="L97" s="8"/>
    </row>
    <row r="98">
      <c r="L98" s="8"/>
    </row>
    <row r="99">
      <c r="L99" s="8"/>
    </row>
    <row r="100">
      <c r="L100" s="8"/>
    </row>
    <row r="101">
      <c r="L101" s="8"/>
    </row>
    <row r="102">
      <c r="L102" s="8"/>
    </row>
    <row r="103">
      <c r="L103" s="8"/>
    </row>
    <row r="104">
      <c r="L104" s="8"/>
    </row>
    <row r="105">
      <c r="L105" s="8"/>
    </row>
    <row r="106">
      <c r="L106" s="8"/>
    </row>
    <row r="107">
      <c r="L107" s="8"/>
    </row>
    <row r="108">
      <c r="L108" s="8"/>
    </row>
    <row r="109">
      <c r="L109" s="8"/>
    </row>
    <row r="110">
      <c r="L110" s="8"/>
    </row>
    <row r="111">
      <c r="L111" s="8"/>
    </row>
    <row r="112">
      <c r="L112" s="8"/>
    </row>
    <row r="113">
      <c r="L113" s="8"/>
    </row>
    <row r="114">
      <c r="L114" s="8"/>
    </row>
    <row r="115">
      <c r="L115" s="8"/>
    </row>
    <row r="116">
      <c r="L116" s="8"/>
    </row>
    <row r="117">
      <c r="L117" s="8"/>
    </row>
    <row r="118">
      <c r="L118" s="8"/>
    </row>
    <row r="119">
      <c r="L119" s="8"/>
    </row>
    <row r="120">
      <c r="L120" s="8"/>
    </row>
    <row r="121">
      <c r="L121" s="8"/>
    </row>
    <row r="122">
      <c r="L122" s="8"/>
    </row>
    <row r="123">
      <c r="L123" s="8"/>
    </row>
    <row r="124">
      <c r="L124" s="8"/>
    </row>
    <row r="125">
      <c r="L125" s="8"/>
    </row>
    <row r="126">
      <c r="L126" s="8"/>
    </row>
    <row r="127">
      <c r="L127" s="8"/>
    </row>
    <row r="128">
      <c r="L128" s="8"/>
    </row>
    <row r="129">
      <c r="L129" s="8"/>
    </row>
    <row r="130">
      <c r="L130" s="8"/>
    </row>
    <row r="131">
      <c r="L131" s="8"/>
    </row>
    <row r="132">
      <c r="L132" s="8"/>
    </row>
    <row r="133">
      <c r="L133" s="8"/>
    </row>
    <row r="134">
      <c r="L134" s="8"/>
    </row>
    <row r="135">
      <c r="L135" s="8"/>
    </row>
    <row r="136">
      <c r="L136" s="8"/>
    </row>
    <row r="137">
      <c r="L137" s="8"/>
    </row>
    <row r="138">
      <c r="L138" s="8"/>
    </row>
    <row r="139">
      <c r="L139" s="8"/>
    </row>
    <row r="140">
      <c r="L140" s="8"/>
    </row>
    <row r="141">
      <c r="L141" s="8"/>
    </row>
    <row r="142">
      <c r="L142" s="8"/>
    </row>
    <row r="143">
      <c r="L143" s="8"/>
    </row>
    <row r="144">
      <c r="L144" s="8"/>
    </row>
    <row r="145">
      <c r="L145" s="8"/>
    </row>
    <row r="146">
      <c r="L146" s="8"/>
    </row>
    <row r="147">
      <c r="L147" s="8"/>
    </row>
    <row r="148">
      <c r="L148" s="8"/>
    </row>
    <row r="149">
      <c r="L149" s="8"/>
    </row>
    <row r="150">
      <c r="L150" s="8"/>
    </row>
    <row r="151">
      <c r="L151" s="8"/>
    </row>
    <row r="152">
      <c r="L152" s="8"/>
    </row>
    <row r="153">
      <c r="L153" s="8"/>
    </row>
    <row r="154">
      <c r="L154" s="8"/>
    </row>
    <row r="155">
      <c r="L155" s="8"/>
    </row>
    <row r="156">
      <c r="L156" s="8"/>
    </row>
    <row r="157">
      <c r="L157" s="8"/>
    </row>
    <row r="158">
      <c r="L158" s="8"/>
    </row>
    <row r="159">
      <c r="L159" s="8"/>
    </row>
    <row r="160">
      <c r="L160" s="8"/>
    </row>
    <row r="161">
      <c r="L161" s="8"/>
    </row>
    <row r="162">
      <c r="L162" s="8"/>
    </row>
    <row r="163">
      <c r="L163" s="8"/>
    </row>
    <row r="164">
      <c r="L164" s="8"/>
    </row>
    <row r="165">
      <c r="L165" s="8"/>
    </row>
    <row r="166">
      <c r="L166" s="8"/>
    </row>
    <row r="167">
      <c r="L167" s="8"/>
    </row>
    <row r="168">
      <c r="L168" s="8"/>
    </row>
    <row r="169">
      <c r="L169" s="8"/>
    </row>
    <row r="170">
      <c r="L170" s="8"/>
    </row>
    <row r="171">
      <c r="L171" s="8"/>
    </row>
    <row r="172">
      <c r="L172" s="8"/>
    </row>
    <row r="173">
      <c r="L173" s="8"/>
    </row>
    <row r="174">
      <c r="L174" s="8"/>
    </row>
    <row r="175">
      <c r="L175" s="8"/>
    </row>
    <row r="176">
      <c r="L176" s="8"/>
    </row>
    <row r="177">
      <c r="L177" s="8"/>
    </row>
    <row r="178">
      <c r="L178" s="8"/>
    </row>
    <row r="179">
      <c r="L179" s="8"/>
    </row>
    <row r="180">
      <c r="L180" s="8"/>
    </row>
    <row r="181">
      <c r="L181" s="8"/>
    </row>
    <row r="182">
      <c r="L182" s="8"/>
    </row>
    <row r="183">
      <c r="L183" s="8"/>
    </row>
    <row r="184">
      <c r="L184" s="8"/>
    </row>
    <row r="185">
      <c r="L185" s="8"/>
    </row>
    <row r="186">
      <c r="L186" s="8"/>
    </row>
    <row r="187">
      <c r="L187" s="8"/>
    </row>
    <row r="188">
      <c r="L188" s="8"/>
    </row>
    <row r="189">
      <c r="L189" s="8"/>
    </row>
    <row r="190">
      <c r="L190" s="8"/>
    </row>
    <row r="191">
      <c r="L191" s="8"/>
    </row>
    <row r="192">
      <c r="L192" s="8"/>
    </row>
    <row r="193">
      <c r="L193" s="8"/>
    </row>
    <row r="194">
      <c r="L194" s="8"/>
    </row>
    <row r="195">
      <c r="L195" s="8"/>
    </row>
    <row r="196">
      <c r="L196" s="8"/>
    </row>
    <row r="197">
      <c r="L197" s="8"/>
    </row>
    <row r="198">
      <c r="L198" s="8"/>
    </row>
    <row r="199">
      <c r="L199" s="8"/>
    </row>
    <row r="200">
      <c r="L200" s="8"/>
    </row>
    <row r="201">
      <c r="L201" s="8"/>
    </row>
    <row r="202">
      <c r="L202" s="8"/>
    </row>
    <row r="203">
      <c r="L203" s="8"/>
    </row>
    <row r="204">
      <c r="L204" s="8"/>
    </row>
    <row r="205">
      <c r="L205" s="8"/>
    </row>
    <row r="206">
      <c r="L206" s="8"/>
    </row>
    <row r="207">
      <c r="L207" s="8"/>
    </row>
    <row r="208">
      <c r="L208" s="8"/>
    </row>
    <row r="209">
      <c r="L209" s="8"/>
    </row>
    <row r="210">
      <c r="L210" s="8"/>
    </row>
    <row r="211">
      <c r="L211" s="8"/>
    </row>
    <row r="212">
      <c r="L212" s="8"/>
    </row>
    <row r="213">
      <c r="L213" s="8"/>
    </row>
    <row r="214">
      <c r="L214" s="8"/>
    </row>
    <row r="215">
      <c r="L215" s="8"/>
    </row>
    <row r="216">
      <c r="L216" s="8"/>
    </row>
    <row r="217">
      <c r="L217" s="8"/>
    </row>
    <row r="218">
      <c r="L218" s="8"/>
    </row>
    <row r="219">
      <c r="L219" s="8"/>
    </row>
    <row r="220">
      <c r="L220" s="8"/>
    </row>
    <row r="221">
      <c r="L221" s="8"/>
    </row>
    <row r="222">
      <c r="L222" s="8"/>
    </row>
    <row r="223">
      <c r="L223" s="8"/>
    </row>
    <row r="224">
      <c r="L224" s="8"/>
    </row>
    <row r="225">
      <c r="L225" s="8"/>
    </row>
    <row r="226">
      <c r="L226" s="8"/>
    </row>
    <row r="227">
      <c r="L227" s="8"/>
    </row>
    <row r="228">
      <c r="L228" s="8"/>
    </row>
    <row r="229">
      <c r="L229" s="8"/>
    </row>
    <row r="230">
      <c r="L230" s="8"/>
    </row>
    <row r="231">
      <c r="L231" s="8"/>
    </row>
    <row r="232">
      <c r="L232" s="8"/>
    </row>
    <row r="233">
      <c r="L233" s="8"/>
    </row>
    <row r="234">
      <c r="L234" s="8"/>
    </row>
    <row r="235">
      <c r="L235" s="8"/>
    </row>
    <row r="236">
      <c r="L236" s="8"/>
    </row>
    <row r="237">
      <c r="L237" s="8"/>
    </row>
    <row r="238">
      <c r="L238" s="8"/>
    </row>
    <row r="239">
      <c r="L239" s="8"/>
    </row>
    <row r="240">
      <c r="L240" s="8"/>
    </row>
    <row r="241">
      <c r="L241" s="8"/>
    </row>
    <row r="242">
      <c r="L242" s="8"/>
    </row>
    <row r="243">
      <c r="L243" s="8"/>
    </row>
    <row r="244">
      <c r="L244" s="8"/>
    </row>
    <row r="245">
      <c r="L245" s="8"/>
    </row>
    <row r="246">
      <c r="L246" s="8"/>
    </row>
    <row r="247">
      <c r="L247" s="8"/>
    </row>
    <row r="248">
      <c r="L248" s="8"/>
    </row>
    <row r="249">
      <c r="L249" s="8"/>
    </row>
    <row r="250">
      <c r="L250" s="8"/>
    </row>
    <row r="251">
      <c r="L251" s="8"/>
    </row>
    <row r="252">
      <c r="L252" s="8"/>
    </row>
    <row r="253">
      <c r="L253" s="8"/>
    </row>
    <row r="254">
      <c r="L254" s="8"/>
    </row>
    <row r="255">
      <c r="L255" s="8"/>
    </row>
    <row r="256">
      <c r="L256" s="8"/>
    </row>
    <row r="257">
      <c r="L257" s="8"/>
    </row>
    <row r="258">
      <c r="L258" s="8"/>
    </row>
    <row r="259">
      <c r="L259" s="8"/>
    </row>
    <row r="260">
      <c r="L260" s="8"/>
    </row>
    <row r="261">
      <c r="L261" s="8"/>
    </row>
    <row r="262">
      <c r="L262" s="8"/>
    </row>
    <row r="263">
      <c r="L263" s="8"/>
    </row>
    <row r="264">
      <c r="L264" s="8"/>
    </row>
    <row r="265">
      <c r="L265" s="8"/>
    </row>
    <row r="266">
      <c r="L266" s="8"/>
    </row>
    <row r="267">
      <c r="L267" s="8"/>
    </row>
    <row r="268">
      <c r="L268" s="8"/>
    </row>
    <row r="269">
      <c r="L269" s="8"/>
    </row>
    <row r="270">
      <c r="L270" s="8"/>
    </row>
    <row r="271">
      <c r="L271" s="8"/>
    </row>
    <row r="272">
      <c r="L272" s="8"/>
    </row>
    <row r="273">
      <c r="L273" s="8"/>
    </row>
    <row r="274">
      <c r="L274" s="8"/>
    </row>
    <row r="275">
      <c r="L275" s="8"/>
    </row>
    <row r="276">
      <c r="L276" s="8"/>
    </row>
    <row r="277">
      <c r="L277" s="8"/>
    </row>
    <row r="278">
      <c r="L278" s="8"/>
    </row>
    <row r="279">
      <c r="L279" s="8"/>
    </row>
    <row r="280">
      <c r="L280" s="8"/>
    </row>
    <row r="281">
      <c r="L281" s="8"/>
    </row>
    <row r="282">
      <c r="L282" s="8"/>
    </row>
    <row r="283">
      <c r="L283" s="8"/>
    </row>
    <row r="284">
      <c r="L284" s="8"/>
    </row>
    <row r="285">
      <c r="L285" s="8"/>
    </row>
    <row r="286">
      <c r="L286" s="8"/>
    </row>
    <row r="287">
      <c r="L287" s="8"/>
    </row>
    <row r="288">
      <c r="L288" s="8"/>
    </row>
    <row r="289">
      <c r="L289" s="8"/>
    </row>
    <row r="290">
      <c r="L290" s="8"/>
    </row>
    <row r="291">
      <c r="L291" s="8"/>
    </row>
    <row r="292">
      <c r="L292" s="8"/>
    </row>
    <row r="293">
      <c r="L293" s="8"/>
    </row>
    <row r="294">
      <c r="L294" s="8"/>
    </row>
    <row r="295">
      <c r="L295" s="8"/>
    </row>
    <row r="296">
      <c r="L296" s="8"/>
    </row>
    <row r="297">
      <c r="L297" s="8"/>
    </row>
    <row r="298">
      <c r="L298" s="8"/>
    </row>
    <row r="299">
      <c r="L299" s="8"/>
    </row>
    <row r="300">
      <c r="L300" s="8"/>
    </row>
    <row r="301">
      <c r="L301" s="8"/>
    </row>
    <row r="302">
      <c r="L302" s="8"/>
    </row>
    <row r="303">
      <c r="L303" s="8"/>
    </row>
    <row r="304">
      <c r="L304" s="8"/>
    </row>
    <row r="305">
      <c r="L305" s="8"/>
    </row>
    <row r="306">
      <c r="L306" s="8"/>
    </row>
    <row r="307">
      <c r="L307" s="8"/>
    </row>
    <row r="308">
      <c r="L308" s="8"/>
    </row>
    <row r="309">
      <c r="L309" s="8"/>
    </row>
    <row r="310">
      <c r="L310" s="8"/>
    </row>
    <row r="311">
      <c r="L311" s="8"/>
    </row>
    <row r="312">
      <c r="L312" s="8"/>
    </row>
    <row r="313">
      <c r="L313" s="8"/>
    </row>
    <row r="314">
      <c r="L314" s="8"/>
    </row>
    <row r="315">
      <c r="L315" s="8"/>
    </row>
    <row r="316">
      <c r="L316" s="8"/>
    </row>
    <row r="317">
      <c r="L317" s="8"/>
    </row>
    <row r="318">
      <c r="L318" s="8"/>
    </row>
    <row r="319">
      <c r="L319" s="8"/>
    </row>
    <row r="320">
      <c r="L320" s="8"/>
    </row>
    <row r="321">
      <c r="L321" s="8"/>
    </row>
    <row r="322">
      <c r="L322" s="8"/>
    </row>
    <row r="323">
      <c r="L323" s="8"/>
    </row>
    <row r="324">
      <c r="L324" s="8"/>
    </row>
    <row r="325">
      <c r="L325" s="8"/>
    </row>
    <row r="326">
      <c r="L326" s="8"/>
    </row>
    <row r="327">
      <c r="L327" s="8"/>
    </row>
    <row r="328">
      <c r="L328" s="8"/>
    </row>
    <row r="329">
      <c r="L329" s="8"/>
    </row>
    <row r="330">
      <c r="L330" s="8"/>
    </row>
    <row r="331">
      <c r="L331" s="8"/>
    </row>
    <row r="332">
      <c r="L332" s="8"/>
    </row>
    <row r="333">
      <c r="L333" s="8"/>
    </row>
    <row r="334">
      <c r="L334" s="8"/>
    </row>
    <row r="335">
      <c r="L335" s="8"/>
    </row>
    <row r="336">
      <c r="L336" s="8"/>
    </row>
    <row r="337">
      <c r="L337" s="8"/>
    </row>
    <row r="338">
      <c r="L338" s="8"/>
    </row>
    <row r="339">
      <c r="L339" s="8"/>
    </row>
    <row r="340">
      <c r="L340" s="8"/>
    </row>
    <row r="341">
      <c r="L341" s="8"/>
    </row>
    <row r="342">
      <c r="L342" s="8"/>
    </row>
    <row r="343">
      <c r="L343" s="8"/>
    </row>
    <row r="344">
      <c r="L344" s="8"/>
    </row>
    <row r="345">
      <c r="L345" s="8"/>
    </row>
    <row r="346">
      <c r="L346" s="8"/>
    </row>
    <row r="347">
      <c r="L347" s="8"/>
    </row>
    <row r="348">
      <c r="L348" s="8"/>
    </row>
    <row r="349">
      <c r="L349" s="8"/>
    </row>
    <row r="350">
      <c r="L350" s="8"/>
    </row>
    <row r="351">
      <c r="L351" s="8"/>
    </row>
    <row r="352">
      <c r="L352" s="8"/>
    </row>
    <row r="353">
      <c r="L353" s="8"/>
    </row>
    <row r="354">
      <c r="L354" s="8"/>
    </row>
    <row r="355">
      <c r="L355" s="8"/>
    </row>
    <row r="356">
      <c r="L356" s="8"/>
    </row>
    <row r="357">
      <c r="L357" s="8"/>
    </row>
    <row r="358">
      <c r="L358" s="8"/>
    </row>
    <row r="359">
      <c r="L359" s="8"/>
    </row>
    <row r="360">
      <c r="L360" s="8"/>
    </row>
    <row r="361">
      <c r="L361" s="8"/>
    </row>
    <row r="362">
      <c r="L362" s="8"/>
    </row>
    <row r="363">
      <c r="L363" s="8"/>
    </row>
    <row r="364">
      <c r="L364" s="8"/>
    </row>
    <row r="365">
      <c r="L365" s="8"/>
    </row>
    <row r="366">
      <c r="L366" s="8"/>
    </row>
    <row r="367">
      <c r="L367" s="8"/>
    </row>
    <row r="368">
      <c r="L368" s="8"/>
    </row>
    <row r="369">
      <c r="L369" s="8"/>
    </row>
    <row r="370">
      <c r="L370" s="8"/>
    </row>
    <row r="371">
      <c r="L371" s="8"/>
    </row>
    <row r="372">
      <c r="L372" s="8"/>
    </row>
    <row r="373">
      <c r="L373" s="8"/>
    </row>
    <row r="374">
      <c r="L374" s="8"/>
    </row>
    <row r="375">
      <c r="L375" s="8"/>
    </row>
    <row r="376">
      <c r="L376" s="8"/>
    </row>
    <row r="377">
      <c r="L377" s="8"/>
    </row>
    <row r="378">
      <c r="L378" s="8"/>
    </row>
    <row r="379">
      <c r="L379" s="8"/>
    </row>
    <row r="380">
      <c r="L380" s="8"/>
    </row>
    <row r="381">
      <c r="L381" s="8"/>
    </row>
    <row r="382">
      <c r="L382" s="8"/>
    </row>
    <row r="383">
      <c r="L383" s="8"/>
    </row>
    <row r="384">
      <c r="L384" s="8"/>
    </row>
    <row r="385">
      <c r="L385" s="8"/>
    </row>
    <row r="386">
      <c r="L386" s="8"/>
    </row>
    <row r="387">
      <c r="L387" s="8"/>
    </row>
    <row r="388">
      <c r="L388" s="8"/>
    </row>
    <row r="389">
      <c r="L389" s="8"/>
    </row>
    <row r="390">
      <c r="L390" s="8"/>
    </row>
    <row r="391">
      <c r="L391" s="8"/>
    </row>
    <row r="392">
      <c r="L392" s="8"/>
    </row>
    <row r="393">
      <c r="L393" s="8"/>
    </row>
    <row r="394">
      <c r="L394" s="8"/>
    </row>
    <row r="395">
      <c r="L395" s="8"/>
    </row>
    <row r="396">
      <c r="L396" s="8"/>
    </row>
    <row r="397">
      <c r="L397" s="8"/>
    </row>
    <row r="398">
      <c r="L398" s="8"/>
    </row>
    <row r="399">
      <c r="L399" s="8"/>
    </row>
    <row r="400">
      <c r="L400" s="8"/>
    </row>
    <row r="401">
      <c r="L401" s="8"/>
    </row>
    <row r="402">
      <c r="L402" s="8"/>
    </row>
    <row r="403">
      <c r="L403" s="8"/>
    </row>
    <row r="404">
      <c r="L404" s="8"/>
    </row>
    <row r="405">
      <c r="L405" s="8"/>
    </row>
    <row r="406">
      <c r="L406" s="8"/>
    </row>
    <row r="407">
      <c r="L407" s="8"/>
    </row>
    <row r="408">
      <c r="L408" s="8"/>
    </row>
    <row r="409">
      <c r="L409" s="8"/>
    </row>
    <row r="410">
      <c r="L410" s="8"/>
    </row>
    <row r="411">
      <c r="L411" s="8"/>
    </row>
    <row r="412">
      <c r="L412" s="8"/>
    </row>
    <row r="413">
      <c r="L413" s="8"/>
    </row>
    <row r="414">
      <c r="L414" s="8"/>
    </row>
    <row r="415">
      <c r="L415" s="8"/>
    </row>
    <row r="416">
      <c r="L416" s="8"/>
    </row>
    <row r="417">
      <c r="L417" s="8"/>
    </row>
    <row r="418">
      <c r="L418" s="8"/>
    </row>
    <row r="419">
      <c r="L419" s="8"/>
    </row>
    <row r="420">
      <c r="L420" s="8"/>
    </row>
    <row r="421">
      <c r="L421" s="8"/>
    </row>
    <row r="422">
      <c r="L422" s="8"/>
    </row>
    <row r="423">
      <c r="L423" s="8"/>
    </row>
    <row r="424">
      <c r="L424" s="8"/>
    </row>
    <row r="425">
      <c r="L425" s="8"/>
    </row>
    <row r="426">
      <c r="L426" s="8"/>
    </row>
    <row r="427">
      <c r="L427" s="8"/>
    </row>
    <row r="428">
      <c r="L428" s="8"/>
    </row>
    <row r="429">
      <c r="L429" s="8"/>
    </row>
    <row r="430">
      <c r="L430" s="8"/>
    </row>
    <row r="431">
      <c r="L431" s="8"/>
    </row>
    <row r="432">
      <c r="L432" s="8"/>
    </row>
    <row r="433">
      <c r="L433" s="8"/>
    </row>
    <row r="434">
      <c r="L434" s="8"/>
    </row>
    <row r="435">
      <c r="L435" s="8"/>
    </row>
    <row r="436">
      <c r="L436" s="8"/>
    </row>
    <row r="437">
      <c r="L437" s="8"/>
    </row>
    <row r="438">
      <c r="L438" s="8"/>
    </row>
    <row r="439">
      <c r="L439" s="8"/>
    </row>
    <row r="440">
      <c r="L440" s="8"/>
    </row>
    <row r="441">
      <c r="L441" s="8"/>
    </row>
    <row r="442">
      <c r="L442" s="8"/>
    </row>
    <row r="443">
      <c r="L443" s="8"/>
    </row>
    <row r="444">
      <c r="L444" s="8"/>
    </row>
    <row r="445">
      <c r="L445" s="8"/>
    </row>
    <row r="446">
      <c r="L446" s="8"/>
    </row>
    <row r="447">
      <c r="L447" s="8"/>
    </row>
    <row r="448">
      <c r="L448" s="8"/>
    </row>
    <row r="449">
      <c r="L449" s="8"/>
    </row>
    <row r="450">
      <c r="L450" s="8"/>
    </row>
    <row r="451">
      <c r="L451" s="8"/>
    </row>
    <row r="452">
      <c r="L452" s="8"/>
    </row>
    <row r="453">
      <c r="L453" s="8"/>
    </row>
    <row r="454">
      <c r="L454" s="8"/>
    </row>
    <row r="455">
      <c r="L455" s="8"/>
    </row>
    <row r="456">
      <c r="L456" s="8"/>
    </row>
    <row r="457">
      <c r="L457" s="8"/>
    </row>
    <row r="458">
      <c r="L458" s="8"/>
    </row>
    <row r="459">
      <c r="L459" s="8"/>
    </row>
    <row r="460">
      <c r="L460" s="8"/>
    </row>
    <row r="461">
      <c r="L461" s="8"/>
    </row>
    <row r="462">
      <c r="L462" s="8"/>
    </row>
    <row r="463">
      <c r="L463" s="8"/>
    </row>
    <row r="464">
      <c r="L464" s="8"/>
    </row>
    <row r="465">
      <c r="L465" s="8"/>
    </row>
    <row r="466">
      <c r="L466" s="8"/>
    </row>
    <row r="467">
      <c r="L467" s="8"/>
    </row>
    <row r="468">
      <c r="L468" s="8"/>
    </row>
    <row r="469">
      <c r="L469" s="8"/>
    </row>
    <row r="470">
      <c r="L470" s="8"/>
    </row>
    <row r="471">
      <c r="L471" s="8"/>
    </row>
    <row r="472">
      <c r="L472" s="8"/>
    </row>
    <row r="473">
      <c r="L473" s="8"/>
    </row>
    <row r="474">
      <c r="L474" s="8"/>
    </row>
    <row r="475">
      <c r="L475" s="8"/>
    </row>
    <row r="476">
      <c r="L476" s="8"/>
    </row>
    <row r="477">
      <c r="L477" s="8"/>
    </row>
    <row r="478">
      <c r="L478" s="8"/>
    </row>
    <row r="479">
      <c r="L479" s="8"/>
    </row>
    <row r="480">
      <c r="L480" s="8"/>
    </row>
    <row r="481">
      <c r="L481" s="8"/>
    </row>
    <row r="482">
      <c r="L482" s="8"/>
    </row>
    <row r="483">
      <c r="L483" s="8"/>
    </row>
    <row r="484">
      <c r="L484" s="8"/>
    </row>
    <row r="485">
      <c r="L485" s="8"/>
    </row>
    <row r="486">
      <c r="L486" s="8"/>
    </row>
    <row r="487">
      <c r="L487" s="8"/>
    </row>
    <row r="488">
      <c r="L488" s="8"/>
    </row>
    <row r="489">
      <c r="L489" s="8"/>
    </row>
    <row r="490">
      <c r="L490" s="8"/>
    </row>
    <row r="491">
      <c r="L491" s="8"/>
    </row>
    <row r="492">
      <c r="L492" s="8"/>
    </row>
    <row r="493">
      <c r="L493" s="8"/>
    </row>
    <row r="494">
      <c r="L494" s="8"/>
    </row>
    <row r="495">
      <c r="L495" s="8"/>
    </row>
    <row r="496">
      <c r="L496" s="8"/>
    </row>
    <row r="497">
      <c r="L497" s="8"/>
    </row>
    <row r="498">
      <c r="L498" s="8"/>
    </row>
    <row r="499">
      <c r="L499" s="8"/>
    </row>
    <row r="500">
      <c r="L500" s="8"/>
    </row>
    <row r="501">
      <c r="L501" s="8"/>
    </row>
    <row r="502">
      <c r="L502" s="8"/>
    </row>
    <row r="503">
      <c r="L503" s="8"/>
    </row>
    <row r="504">
      <c r="L504" s="8"/>
    </row>
    <row r="505">
      <c r="L505" s="8"/>
    </row>
    <row r="506">
      <c r="L506" s="8"/>
    </row>
    <row r="507">
      <c r="L507" s="8"/>
    </row>
    <row r="508">
      <c r="L508" s="8"/>
    </row>
    <row r="509">
      <c r="L509" s="8"/>
    </row>
    <row r="510">
      <c r="L510" s="8"/>
    </row>
    <row r="511">
      <c r="L511" s="8"/>
    </row>
    <row r="512">
      <c r="L512" s="8"/>
    </row>
    <row r="513">
      <c r="L513" s="8"/>
    </row>
    <row r="514">
      <c r="L514" s="8"/>
    </row>
    <row r="515">
      <c r="L515" s="8"/>
    </row>
    <row r="516">
      <c r="L516" s="8"/>
    </row>
    <row r="517">
      <c r="L517" s="8"/>
    </row>
    <row r="518">
      <c r="L518" s="8"/>
    </row>
    <row r="519">
      <c r="L519" s="8"/>
    </row>
    <row r="520">
      <c r="L520" s="8"/>
    </row>
    <row r="521">
      <c r="L521" s="8"/>
    </row>
    <row r="522">
      <c r="L522" s="8"/>
    </row>
    <row r="523">
      <c r="L523" s="8"/>
    </row>
    <row r="524">
      <c r="L524" s="8"/>
    </row>
    <row r="525">
      <c r="L525" s="8"/>
    </row>
    <row r="526">
      <c r="L526" s="8"/>
    </row>
    <row r="527">
      <c r="L527" s="8"/>
    </row>
    <row r="528">
      <c r="L528" s="8"/>
    </row>
    <row r="529">
      <c r="L529" s="8"/>
    </row>
    <row r="530">
      <c r="L530" s="8"/>
    </row>
    <row r="531">
      <c r="L531" s="8"/>
    </row>
    <row r="532">
      <c r="L532" s="8"/>
    </row>
    <row r="533">
      <c r="L533" s="8"/>
    </row>
    <row r="534">
      <c r="L534" s="8"/>
    </row>
    <row r="535">
      <c r="L535" s="8"/>
    </row>
    <row r="536">
      <c r="L536" s="8"/>
    </row>
    <row r="537">
      <c r="L537" s="8"/>
    </row>
    <row r="538">
      <c r="L538" s="8"/>
    </row>
    <row r="539">
      <c r="L539" s="8"/>
    </row>
    <row r="540">
      <c r="L540" s="8"/>
    </row>
    <row r="541">
      <c r="L541" s="8"/>
    </row>
    <row r="542">
      <c r="L542" s="8"/>
    </row>
    <row r="543">
      <c r="L543" s="8"/>
    </row>
    <row r="544">
      <c r="L544" s="8"/>
    </row>
    <row r="545">
      <c r="L545" s="8"/>
    </row>
    <row r="546">
      <c r="L546" s="8"/>
    </row>
    <row r="547">
      <c r="L547" s="8"/>
    </row>
    <row r="548">
      <c r="L548" s="8"/>
    </row>
    <row r="549">
      <c r="L549" s="8"/>
    </row>
    <row r="550">
      <c r="L550" s="8"/>
    </row>
    <row r="551">
      <c r="L551" s="8"/>
    </row>
    <row r="552">
      <c r="L552" s="8"/>
    </row>
    <row r="553">
      <c r="L553" s="8"/>
    </row>
    <row r="554">
      <c r="L554" s="8"/>
    </row>
    <row r="555">
      <c r="L555" s="8"/>
    </row>
    <row r="556">
      <c r="L556" s="8"/>
    </row>
    <row r="557">
      <c r="L557" s="8"/>
    </row>
    <row r="558">
      <c r="L558" s="8"/>
    </row>
    <row r="559">
      <c r="L559" s="8"/>
    </row>
    <row r="560">
      <c r="L560" s="8"/>
    </row>
    <row r="561">
      <c r="L561" s="8"/>
    </row>
    <row r="562">
      <c r="L562" s="8"/>
    </row>
    <row r="563">
      <c r="L563" s="8"/>
    </row>
    <row r="564">
      <c r="L564" s="8"/>
    </row>
    <row r="565">
      <c r="L565" s="8"/>
    </row>
    <row r="566">
      <c r="L566" s="8"/>
    </row>
    <row r="567">
      <c r="L567" s="8"/>
    </row>
    <row r="568">
      <c r="L568" s="8"/>
    </row>
    <row r="569">
      <c r="L569" s="8"/>
    </row>
    <row r="570">
      <c r="L570" s="8"/>
    </row>
    <row r="571">
      <c r="L571" s="8"/>
    </row>
    <row r="572">
      <c r="L572" s="8"/>
    </row>
    <row r="573">
      <c r="L573" s="8"/>
    </row>
    <row r="574">
      <c r="L574" s="8"/>
    </row>
    <row r="575">
      <c r="L575" s="8"/>
    </row>
    <row r="576">
      <c r="L576" s="8"/>
    </row>
    <row r="577">
      <c r="L577" s="8"/>
    </row>
    <row r="578">
      <c r="L578" s="8"/>
    </row>
    <row r="579">
      <c r="L579" s="8"/>
    </row>
    <row r="580">
      <c r="L580" s="8"/>
    </row>
    <row r="581">
      <c r="L581" s="8"/>
    </row>
    <row r="582">
      <c r="L582" s="8"/>
    </row>
    <row r="583">
      <c r="L583" s="8"/>
    </row>
    <row r="584">
      <c r="L584" s="8"/>
    </row>
    <row r="585">
      <c r="L585" s="8"/>
    </row>
    <row r="586">
      <c r="L586" s="8"/>
    </row>
    <row r="587">
      <c r="L587" s="8"/>
    </row>
    <row r="588">
      <c r="L588" s="8"/>
    </row>
    <row r="589">
      <c r="L589" s="8"/>
    </row>
    <row r="590">
      <c r="L590" s="8"/>
    </row>
    <row r="591">
      <c r="L591" s="8"/>
    </row>
    <row r="592">
      <c r="L592" s="8"/>
    </row>
    <row r="593">
      <c r="L593" s="8"/>
    </row>
    <row r="594">
      <c r="L594" s="8"/>
    </row>
    <row r="595">
      <c r="L595" s="8"/>
    </row>
    <row r="596">
      <c r="L596" s="8"/>
    </row>
    <row r="597">
      <c r="L597" s="8"/>
    </row>
    <row r="598">
      <c r="L598" s="8"/>
    </row>
    <row r="599">
      <c r="L599" s="8"/>
    </row>
    <row r="600">
      <c r="L600" s="8"/>
    </row>
    <row r="601">
      <c r="L601" s="8"/>
    </row>
    <row r="602">
      <c r="L602" s="8"/>
    </row>
    <row r="603">
      <c r="L603" s="8"/>
    </row>
    <row r="604">
      <c r="L604" s="8"/>
    </row>
    <row r="605">
      <c r="L605" s="8"/>
    </row>
    <row r="606">
      <c r="L606" s="8"/>
    </row>
    <row r="607">
      <c r="L607" s="8"/>
    </row>
    <row r="608">
      <c r="L608" s="8"/>
    </row>
    <row r="609">
      <c r="L609" s="8"/>
    </row>
    <row r="610">
      <c r="L610" s="8"/>
    </row>
    <row r="611">
      <c r="L611" s="8"/>
    </row>
    <row r="612">
      <c r="L612" s="8"/>
    </row>
    <row r="613">
      <c r="L613" s="8"/>
    </row>
    <row r="614">
      <c r="L614" s="8"/>
    </row>
    <row r="615">
      <c r="L615" s="8"/>
    </row>
    <row r="616">
      <c r="L616" s="8"/>
    </row>
    <row r="617">
      <c r="L617" s="8"/>
    </row>
    <row r="618">
      <c r="L618" s="8"/>
    </row>
    <row r="619">
      <c r="L619" s="8"/>
    </row>
    <row r="620">
      <c r="L620" s="8"/>
    </row>
    <row r="621">
      <c r="L621" s="8"/>
    </row>
    <row r="622">
      <c r="L622" s="8"/>
    </row>
    <row r="623">
      <c r="L623" s="8"/>
    </row>
    <row r="624">
      <c r="L624" s="8"/>
    </row>
    <row r="625">
      <c r="L625" s="8"/>
    </row>
    <row r="626">
      <c r="L626" s="8"/>
    </row>
    <row r="627">
      <c r="L627" s="8"/>
    </row>
    <row r="628">
      <c r="L628" s="8"/>
    </row>
    <row r="629">
      <c r="L629" s="8"/>
    </row>
    <row r="630">
      <c r="L630" s="8"/>
    </row>
    <row r="631">
      <c r="L631" s="8"/>
    </row>
    <row r="632">
      <c r="L632" s="8"/>
    </row>
    <row r="633">
      <c r="L633" s="8"/>
    </row>
    <row r="634">
      <c r="L634" s="8"/>
    </row>
    <row r="635">
      <c r="L635" s="8"/>
    </row>
    <row r="636">
      <c r="L636" s="8"/>
    </row>
    <row r="637">
      <c r="L637" s="8"/>
    </row>
    <row r="638">
      <c r="L638" s="8"/>
    </row>
    <row r="639">
      <c r="L639" s="8"/>
    </row>
    <row r="640">
      <c r="L640" s="8"/>
    </row>
    <row r="641">
      <c r="L641" s="8"/>
    </row>
    <row r="642">
      <c r="L642" s="8"/>
    </row>
    <row r="643">
      <c r="L643" s="8"/>
    </row>
    <row r="644">
      <c r="L644" s="8"/>
    </row>
    <row r="645">
      <c r="L645" s="8"/>
    </row>
    <row r="646">
      <c r="L646" s="8"/>
    </row>
    <row r="647">
      <c r="L647" s="8"/>
    </row>
    <row r="648">
      <c r="L648" s="8"/>
    </row>
    <row r="649">
      <c r="L649" s="8"/>
    </row>
    <row r="650">
      <c r="L650" s="8"/>
    </row>
    <row r="651">
      <c r="L651" s="8"/>
    </row>
    <row r="652">
      <c r="L652" s="8"/>
    </row>
    <row r="653">
      <c r="L653" s="8"/>
    </row>
    <row r="654">
      <c r="L654" s="8"/>
    </row>
    <row r="655">
      <c r="L655" s="8"/>
    </row>
    <row r="656">
      <c r="L656" s="8"/>
    </row>
    <row r="657">
      <c r="L657" s="8"/>
    </row>
    <row r="658">
      <c r="L658" s="8"/>
    </row>
    <row r="659">
      <c r="L659" s="8"/>
    </row>
    <row r="660">
      <c r="L660" s="8"/>
    </row>
    <row r="661">
      <c r="L661" s="8"/>
    </row>
    <row r="662">
      <c r="L662" s="8"/>
    </row>
    <row r="663">
      <c r="L663" s="8"/>
    </row>
    <row r="664">
      <c r="L664" s="8"/>
    </row>
    <row r="665">
      <c r="L665" s="8"/>
    </row>
    <row r="666">
      <c r="L666" s="8"/>
    </row>
    <row r="667">
      <c r="L667" s="8"/>
    </row>
    <row r="668">
      <c r="L668" s="8"/>
    </row>
    <row r="669">
      <c r="L669" s="8"/>
    </row>
    <row r="670">
      <c r="L670" s="8"/>
    </row>
    <row r="671">
      <c r="L671" s="8"/>
    </row>
    <row r="672">
      <c r="L672" s="8"/>
    </row>
    <row r="673">
      <c r="L673" s="8"/>
    </row>
    <row r="674">
      <c r="L674" s="8"/>
    </row>
    <row r="675">
      <c r="L675" s="8"/>
    </row>
    <row r="676">
      <c r="L676" s="8"/>
    </row>
    <row r="677">
      <c r="L677" s="8"/>
    </row>
    <row r="678">
      <c r="L678" s="8"/>
    </row>
    <row r="679">
      <c r="L679" s="8"/>
    </row>
    <row r="680">
      <c r="L680" s="8"/>
    </row>
    <row r="681">
      <c r="L681" s="8"/>
    </row>
    <row r="682">
      <c r="L682" s="8"/>
    </row>
    <row r="683">
      <c r="L683" s="8"/>
    </row>
    <row r="684">
      <c r="L684" s="8"/>
    </row>
    <row r="685">
      <c r="L685" s="8"/>
    </row>
    <row r="686">
      <c r="L686" s="8"/>
    </row>
    <row r="687">
      <c r="L687" s="8"/>
    </row>
    <row r="688">
      <c r="L688" s="8"/>
    </row>
    <row r="689">
      <c r="L689" s="8"/>
    </row>
    <row r="690">
      <c r="L690" s="8"/>
    </row>
    <row r="691">
      <c r="L691" s="8"/>
    </row>
    <row r="692">
      <c r="L692" s="8"/>
    </row>
    <row r="693">
      <c r="L693" s="8"/>
    </row>
    <row r="694">
      <c r="L694" s="8"/>
    </row>
    <row r="695">
      <c r="L695" s="8"/>
    </row>
    <row r="696">
      <c r="L696" s="8"/>
    </row>
    <row r="697">
      <c r="L697" s="8"/>
    </row>
    <row r="698">
      <c r="L698" s="8"/>
    </row>
    <row r="699">
      <c r="L699" s="8"/>
    </row>
    <row r="700">
      <c r="L700" s="8"/>
    </row>
    <row r="701">
      <c r="L701" s="8"/>
    </row>
    <row r="702">
      <c r="L702" s="8"/>
    </row>
    <row r="703">
      <c r="L703" s="8"/>
    </row>
    <row r="704">
      <c r="L704" s="8"/>
    </row>
    <row r="705">
      <c r="L705" s="8"/>
    </row>
    <row r="706">
      <c r="L706" s="8"/>
    </row>
    <row r="707">
      <c r="L707" s="8"/>
    </row>
    <row r="708">
      <c r="L708" s="8"/>
    </row>
    <row r="709">
      <c r="L709" s="8"/>
    </row>
    <row r="710">
      <c r="L710" s="8"/>
    </row>
    <row r="711">
      <c r="L711" s="8"/>
    </row>
    <row r="712">
      <c r="L712" s="8"/>
    </row>
    <row r="713">
      <c r="L713" s="8"/>
    </row>
    <row r="714">
      <c r="L714" s="8"/>
    </row>
    <row r="715">
      <c r="L715" s="8"/>
    </row>
    <row r="716">
      <c r="L716" s="8"/>
    </row>
    <row r="717">
      <c r="L717" s="8"/>
    </row>
    <row r="718">
      <c r="L718" s="8"/>
    </row>
    <row r="719">
      <c r="L719" s="8"/>
    </row>
    <row r="720">
      <c r="L720" s="8"/>
    </row>
    <row r="721">
      <c r="L721" s="8"/>
    </row>
    <row r="722">
      <c r="L722" s="8"/>
    </row>
    <row r="723">
      <c r="L723" s="8"/>
    </row>
    <row r="724">
      <c r="L724" s="8"/>
    </row>
    <row r="725">
      <c r="L725" s="8"/>
    </row>
    <row r="726">
      <c r="L726" s="8"/>
    </row>
    <row r="727">
      <c r="L727" s="8"/>
    </row>
    <row r="728">
      <c r="L728" s="8"/>
    </row>
    <row r="729">
      <c r="L729" s="8"/>
    </row>
    <row r="730">
      <c r="L730" s="8"/>
    </row>
    <row r="731">
      <c r="L731" s="8"/>
    </row>
    <row r="732">
      <c r="L732" s="8"/>
    </row>
    <row r="733">
      <c r="L733" s="8"/>
    </row>
    <row r="734">
      <c r="L734" s="8"/>
    </row>
    <row r="735">
      <c r="L735" s="8"/>
    </row>
    <row r="736">
      <c r="L736" s="8"/>
    </row>
    <row r="737">
      <c r="L737" s="8"/>
    </row>
    <row r="738">
      <c r="L738" s="8"/>
    </row>
    <row r="739">
      <c r="L739" s="8"/>
    </row>
    <row r="740">
      <c r="L740" s="8"/>
    </row>
    <row r="741">
      <c r="L741" s="8"/>
    </row>
    <row r="742">
      <c r="L742" s="8"/>
    </row>
    <row r="743">
      <c r="L743" s="8"/>
    </row>
    <row r="744">
      <c r="L744" s="8"/>
    </row>
    <row r="745">
      <c r="L745" s="8"/>
    </row>
    <row r="746">
      <c r="L746" s="8"/>
    </row>
    <row r="747">
      <c r="L747" s="8"/>
    </row>
    <row r="748">
      <c r="L748" s="8"/>
    </row>
    <row r="749">
      <c r="L749" s="8"/>
    </row>
    <row r="750">
      <c r="L750" s="8"/>
    </row>
    <row r="751">
      <c r="L751" s="8"/>
    </row>
    <row r="752">
      <c r="L752" s="8"/>
    </row>
    <row r="753">
      <c r="L753" s="8"/>
    </row>
    <row r="754">
      <c r="L754" s="8"/>
    </row>
    <row r="755">
      <c r="L755" s="8"/>
    </row>
    <row r="756">
      <c r="L756" s="8"/>
    </row>
    <row r="757">
      <c r="L757" s="8"/>
    </row>
    <row r="758">
      <c r="L758" s="8"/>
    </row>
    <row r="759">
      <c r="L759" s="8"/>
    </row>
    <row r="760">
      <c r="L760" s="8"/>
    </row>
    <row r="761">
      <c r="L761" s="8"/>
    </row>
    <row r="762">
      <c r="L762" s="8"/>
    </row>
    <row r="763">
      <c r="L763" s="8"/>
    </row>
    <row r="764">
      <c r="L764" s="8"/>
    </row>
    <row r="765">
      <c r="L765" s="8"/>
    </row>
    <row r="766">
      <c r="L766" s="8"/>
    </row>
    <row r="767">
      <c r="L767" s="8"/>
    </row>
    <row r="768">
      <c r="L768" s="8"/>
    </row>
    <row r="769">
      <c r="L769" s="8"/>
    </row>
    <row r="770">
      <c r="L770" s="8"/>
    </row>
    <row r="771">
      <c r="L771" s="8"/>
    </row>
    <row r="772">
      <c r="L772" s="8"/>
    </row>
    <row r="773">
      <c r="L773" s="8"/>
    </row>
    <row r="774">
      <c r="L774" s="8"/>
    </row>
    <row r="775">
      <c r="L775" s="8"/>
    </row>
    <row r="776">
      <c r="L776" s="8"/>
    </row>
    <row r="777">
      <c r="L777" s="8"/>
    </row>
    <row r="778">
      <c r="L778" s="8"/>
    </row>
    <row r="779">
      <c r="L779" s="8"/>
    </row>
    <row r="780">
      <c r="L780" s="8"/>
    </row>
    <row r="781">
      <c r="L781" s="8"/>
    </row>
    <row r="782">
      <c r="L782" s="8"/>
    </row>
    <row r="783">
      <c r="L783" s="8"/>
    </row>
    <row r="784">
      <c r="L784" s="8"/>
    </row>
    <row r="785">
      <c r="L785" s="8"/>
    </row>
    <row r="786">
      <c r="L786" s="8"/>
    </row>
    <row r="787">
      <c r="L787" s="8"/>
    </row>
    <row r="788">
      <c r="L788" s="8"/>
    </row>
    <row r="789">
      <c r="L789" s="8"/>
    </row>
    <row r="790">
      <c r="L790" s="8"/>
    </row>
    <row r="791">
      <c r="L791" s="8"/>
    </row>
    <row r="792">
      <c r="L792" s="8"/>
    </row>
    <row r="793">
      <c r="L793" s="8"/>
    </row>
    <row r="794">
      <c r="L794" s="8"/>
    </row>
    <row r="795">
      <c r="L795" s="8"/>
    </row>
    <row r="796">
      <c r="L796" s="8"/>
    </row>
    <row r="797">
      <c r="L797" s="8"/>
    </row>
    <row r="798">
      <c r="L798" s="8"/>
    </row>
    <row r="799">
      <c r="L799" s="8"/>
    </row>
    <row r="800">
      <c r="L800" s="8"/>
    </row>
    <row r="801">
      <c r="L801" s="8"/>
    </row>
    <row r="802">
      <c r="L802" s="8"/>
    </row>
    <row r="803">
      <c r="L803" s="8"/>
    </row>
    <row r="804">
      <c r="L804" s="8"/>
    </row>
    <row r="805">
      <c r="L805" s="8"/>
    </row>
    <row r="806">
      <c r="L806" s="8"/>
    </row>
    <row r="807">
      <c r="L807" s="8"/>
    </row>
    <row r="808">
      <c r="L808" s="8"/>
    </row>
    <row r="809">
      <c r="L809" s="8"/>
    </row>
    <row r="810">
      <c r="L810" s="8"/>
    </row>
    <row r="811">
      <c r="L811" s="8"/>
    </row>
    <row r="812">
      <c r="L812" s="8"/>
    </row>
    <row r="813">
      <c r="L813" s="8"/>
    </row>
    <row r="814">
      <c r="L814" s="8"/>
    </row>
    <row r="815">
      <c r="L815" s="8"/>
    </row>
    <row r="816">
      <c r="L816" s="8"/>
    </row>
    <row r="817">
      <c r="L817" s="8"/>
    </row>
    <row r="818">
      <c r="L818" s="8"/>
    </row>
    <row r="819">
      <c r="L819" s="8"/>
    </row>
    <row r="820">
      <c r="L820" s="8"/>
    </row>
    <row r="821">
      <c r="L821" s="8"/>
    </row>
    <row r="822">
      <c r="L822" s="8"/>
    </row>
    <row r="823">
      <c r="L823" s="8"/>
    </row>
    <row r="824">
      <c r="L824" s="8"/>
    </row>
    <row r="825">
      <c r="L825" s="8"/>
    </row>
    <row r="826">
      <c r="L826" s="8"/>
    </row>
    <row r="827">
      <c r="L827" s="8"/>
    </row>
    <row r="828">
      <c r="L828" s="8"/>
    </row>
    <row r="829">
      <c r="L829" s="8"/>
    </row>
    <row r="830">
      <c r="L830" s="8"/>
    </row>
    <row r="831">
      <c r="L831" s="8"/>
    </row>
    <row r="832">
      <c r="L832" s="8"/>
    </row>
    <row r="833">
      <c r="L833" s="8"/>
    </row>
    <row r="834">
      <c r="L834" s="8"/>
    </row>
    <row r="835">
      <c r="L835" s="8"/>
    </row>
    <row r="836">
      <c r="L836" s="8"/>
    </row>
    <row r="837">
      <c r="L837" s="8"/>
    </row>
    <row r="838">
      <c r="L838" s="8"/>
    </row>
    <row r="839">
      <c r="L839" s="8"/>
    </row>
    <row r="840">
      <c r="L840" s="8"/>
    </row>
    <row r="841">
      <c r="L841" s="8"/>
    </row>
    <row r="842">
      <c r="L842" s="8"/>
    </row>
    <row r="843">
      <c r="L843" s="8"/>
    </row>
    <row r="844">
      <c r="L844" s="8"/>
    </row>
    <row r="845">
      <c r="L845" s="8"/>
    </row>
    <row r="846">
      <c r="L846" s="8"/>
    </row>
    <row r="847">
      <c r="L847" s="8"/>
    </row>
    <row r="848">
      <c r="L848" s="8"/>
    </row>
    <row r="849">
      <c r="L849" s="8"/>
    </row>
    <row r="850">
      <c r="L850" s="8"/>
    </row>
    <row r="851">
      <c r="L851" s="8"/>
    </row>
    <row r="852">
      <c r="L852" s="8"/>
    </row>
    <row r="853">
      <c r="L853" s="8"/>
    </row>
    <row r="854">
      <c r="L854" s="8"/>
    </row>
    <row r="855">
      <c r="L855" s="8"/>
    </row>
    <row r="856">
      <c r="L856" s="8"/>
    </row>
    <row r="857">
      <c r="L857" s="8"/>
    </row>
    <row r="858">
      <c r="L858" s="8"/>
    </row>
    <row r="859">
      <c r="L859" s="8"/>
    </row>
    <row r="860">
      <c r="L860" s="8"/>
    </row>
    <row r="861">
      <c r="L861" s="8"/>
    </row>
    <row r="862">
      <c r="L862" s="8"/>
    </row>
    <row r="863">
      <c r="L863" s="8"/>
    </row>
    <row r="864">
      <c r="L864" s="8"/>
    </row>
    <row r="865">
      <c r="L865" s="8"/>
    </row>
    <row r="866">
      <c r="L866" s="8"/>
    </row>
    <row r="867">
      <c r="L867" s="8"/>
    </row>
    <row r="868">
      <c r="L868" s="8"/>
    </row>
    <row r="869">
      <c r="L869" s="8"/>
    </row>
    <row r="870">
      <c r="L870" s="8"/>
    </row>
    <row r="871">
      <c r="L871" s="8"/>
    </row>
    <row r="872">
      <c r="L872" s="8"/>
    </row>
    <row r="873">
      <c r="L873" s="8"/>
    </row>
    <row r="874">
      <c r="L874" s="8"/>
    </row>
    <row r="875">
      <c r="L875" s="8"/>
    </row>
    <row r="876">
      <c r="L876" s="8"/>
    </row>
    <row r="877">
      <c r="L877" s="8"/>
    </row>
    <row r="878">
      <c r="L878" s="8"/>
    </row>
    <row r="879">
      <c r="L879" s="8"/>
    </row>
    <row r="880">
      <c r="L880" s="8"/>
    </row>
    <row r="881">
      <c r="L881" s="8"/>
    </row>
    <row r="882">
      <c r="L882" s="8"/>
    </row>
    <row r="883">
      <c r="L883" s="8"/>
    </row>
    <row r="884">
      <c r="L884" s="8"/>
    </row>
    <row r="885">
      <c r="L885" s="8"/>
    </row>
    <row r="886">
      <c r="L886" s="8"/>
    </row>
    <row r="887">
      <c r="L887" s="8"/>
    </row>
    <row r="888">
      <c r="L888" s="8"/>
    </row>
    <row r="889">
      <c r="L889" s="8"/>
    </row>
    <row r="890">
      <c r="L890" s="8"/>
    </row>
    <row r="891">
      <c r="L891" s="8"/>
    </row>
    <row r="892">
      <c r="L892" s="8"/>
    </row>
    <row r="893">
      <c r="L893" s="8"/>
    </row>
    <row r="894">
      <c r="L894" s="8"/>
    </row>
    <row r="895">
      <c r="L895" s="8"/>
    </row>
    <row r="896">
      <c r="L896" s="8"/>
    </row>
    <row r="897">
      <c r="L897" s="8"/>
    </row>
    <row r="898">
      <c r="L898" s="8"/>
    </row>
    <row r="899">
      <c r="L899" s="8"/>
    </row>
    <row r="900">
      <c r="L900" s="8"/>
    </row>
    <row r="901">
      <c r="L901" s="8"/>
    </row>
    <row r="902">
      <c r="L902" s="8"/>
    </row>
    <row r="903">
      <c r="L903" s="8"/>
    </row>
    <row r="904">
      <c r="L904" s="8"/>
    </row>
    <row r="905">
      <c r="L905" s="8"/>
    </row>
    <row r="906">
      <c r="L906" s="8"/>
    </row>
    <row r="907">
      <c r="L907" s="8"/>
    </row>
    <row r="908">
      <c r="L908" s="8"/>
    </row>
    <row r="909">
      <c r="L909" s="8"/>
    </row>
    <row r="910">
      <c r="L910" s="8"/>
    </row>
    <row r="911">
      <c r="L911" s="8"/>
    </row>
    <row r="912">
      <c r="L912" s="8"/>
    </row>
    <row r="913">
      <c r="L913" s="8"/>
    </row>
    <row r="914">
      <c r="L914" s="8"/>
    </row>
    <row r="915">
      <c r="L915" s="8"/>
    </row>
    <row r="916">
      <c r="L916" s="8"/>
    </row>
    <row r="917">
      <c r="L917" s="8"/>
    </row>
    <row r="918">
      <c r="L918" s="8"/>
    </row>
    <row r="919">
      <c r="L919" s="8"/>
    </row>
    <row r="920">
      <c r="L920" s="8"/>
    </row>
    <row r="921">
      <c r="L921" s="8"/>
    </row>
    <row r="922">
      <c r="L922" s="8"/>
    </row>
    <row r="923">
      <c r="L923" s="8"/>
    </row>
    <row r="924">
      <c r="L924" s="8"/>
    </row>
    <row r="925">
      <c r="L925" s="8"/>
    </row>
    <row r="926">
      <c r="L926" s="8"/>
    </row>
    <row r="927">
      <c r="L927" s="8"/>
    </row>
    <row r="928">
      <c r="L928" s="8"/>
    </row>
    <row r="929">
      <c r="L929" s="8"/>
    </row>
    <row r="930">
      <c r="L930" s="8"/>
    </row>
    <row r="931">
      <c r="L931" s="8"/>
    </row>
    <row r="932">
      <c r="L932" s="8"/>
    </row>
    <row r="933">
      <c r="L933" s="8"/>
    </row>
    <row r="934">
      <c r="L934" s="8"/>
    </row>
    <row r="935">
      <c r="L935" s="8"/>
    </row>
    <row r="936">
      <c r="L936" s="8"/>
    </row>
    <row r="937">
      <c r="L937" s="8"/>
    </row>
    <row r="938">
      <c r="L938" s="8"/>
    </row>
    <row r="939">
      <c r="L939" s="8"/>
    </row>
    <row r="940">
      <c r="L940" s="8"/>
    </row>
    <row r="941">
      <c r="L941" s="8"/>
    </row>
    <row r="942">
      <c r="L942" s="8"/>
    </row>
    <row r="943">
      <c r="L943" s="8"/>
    </row>
    <row r="944">
      <c r="L944" s="8"/>
    </row>
    <row r="945">
      <c r="L945" s="8"/>
    </row>
    <row r="946">
      <c r="L946" s="8"/>
    </row>
    <row r="947">
      <c r="L947" s="8"/>
    </row>
    <row r="948">
      <c r="L948" s="8"/>
    </row>
    <row r="949">
      <c r="L949" s="8"/>
    </row>
    <row r="950">
      <c r="L950" s="8"/>
    </row>
    <row r="951">
      <c r="L951" s="8"/>
    </row>
    <row r="952">
      <c r="L952" s="8"/>
    </row>
    <row r="953">
      <c r="L953" s="8"/>
    </row>
    <row r="954">
      <c r="L954" s="8"/>
    </row>
    <row r="955">
      <c r="L955" s="8"/>
    </row>
    <row r="956">
      <c r="L956" s="8"/>
    </row>
    <row r="957">
      <c r="L957" s="8"/>
    </row>
    <row r="958">
      <c r="L958" s="8"/>
    </row>
    <row r="959">
      <c r="L959" s="8"/>
    </row>
    <row r="960">
      <c r="L960" s="8"/>
    </row>
    <row r="961">
      <c r="L961" s="8"/>
    </row>
    <row r="962">
      <c r="L962" s="8"/>
    </row>
    <row r="963">
      <c r="L963" s="8"/>
    </row>
    <row r="964">
      <c r="L964" s="8"/>
    </row>
    <row r="965">
      <c r="L965" s="8"/>
    </row>
    <row r="966">
      <c r="L966" s="8"/>
    </row>
    <row r="967">
      <c r="L967" s="8"/>
    </row>
    <row r="968">
      <c r="L968" s="8"/>
    </row>
    <row r="969">
      <c r="L969" s="8"/>
    </row>
    <row r="970">
      <c r="L970" s="8"/>
    </row>
    <row r="971">
      <c r="L971" s="8"/>
    </row>
    <row r="972">
      <c r="L972" s="8"/>
    </row>
    <row r="973">
      <c r="L973" s="8"/>
    </row>
    <row r="974">
      <c r="L974" s="8"/>
    </row>
    <row r="975">
      <c r="L975" s="8"/>
    </row>
    <row r="976">
      <c r="L976" s="8"/>
    </row>
    <row r="977">
      <c r="L977" s="8"/>
    </row>
    <row r="978">
      <c r="L978" s="8"/>
    </row>
    <row r="979">
      <c r="L979" s="8"/>
    </row>
    <row r="980">
      <c r="L980" s="8"/>
    </row>
    <row r="981">
      <c r="L981" s="8"/>
    </row>
    <row r="982">
      <c r="L982" s="8"/>
    </row>
    <row r="983">
      <c r="L983" s="8"/>
    </row>
    <row r="984">
      <c r="L984" s="8"/>
    </row>
    <row r="985">
      <c r="L985" s="8"/>
    </row>
    <row r="986">
      <c r="L986" s="8"/>
    </row>
    <row r="987">
      <c r="L987" s="8"/>
    </row>
    <row r="988">
      <c r="L988" s="8"/>
    </row>
    <row r="989">
      <c r="L989" s="8"/>
    </row>
    <row r="990">
      <c r="L990" s="8"/>
    </row>
    <row r="991">
      <c r="L991" s="8"/>
    </row>
    <row r="992">
      <c r="L992" s="8"/>
    </row>
    <row r="993">
      <c r="L993" s="8"/>
    </row>
    <row r="994">
      <c r="L994" s="8"/>
    </row>
    <row r="995">
      <c r="L995" s="8"/>
    </row>
    <row r="996">
      <c r="L996" s="8"/>
    </row>
    <row r="997">
      <c r="L997" s="8"/>
    </row>
    <row r="998">
      <c r="L998" s="8"/>
    </row>
    <row r="999">
      <c r="L999" s="8"/>
    </row>
    <row r="1000">
      <c r="L1000" s="8"/>
    </row>
    <row r="1001">
      <c r="L1001" s="8"/>
    </row>
    <row r="1002">
      <c r="L1002" s="8"/>
    </row>
  </sheetData>
  <mergeCells count="1">
    <mergeCell ref="H2:K2"/>
  </mergeCells>
  <conditionalFormatting sqref="H10:K11 H14:K15 H18:K19 H22:K23 H31:K32 H35:K36 H39:K40 H43:K44">
    <cfRule type="cellIs" dxfId="0" priority="1" operator="equal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3" max="3" width="26.63"/>
    <col customWidth="1" min="4" max="7" width="21.13"/>
    <col customWidth="1" min="8" max="9" width="32.0"/>
    <col customWidth="1" min="10" max="10" width="10.63"/>
    <col customWidth="1" min="11" max="13" width="32.0"/>
    <col customWidth="1" min="15" max="15" width="32.0"/>
  </cols>
  <sheetData>
    <row r="2">
      <c r="A2" s="25" t="s">
        <v>38</v>
      </c>
      <c r="B2" s="26" t="s">
        <v>39</v>
      </c>
      <c r="C2" s="27"/>
      <c r="D2" s="28" t="s">
        <v>40</v>
      </c>
      <c r="E2" s="29" t="s">
        <v>41</v>
      </c>
      <c r="F2" s="29" t="s">
        <v>42</v>
      </c>
      <c r="G2" s="30" t="s">
        <v>43</v>
      </c>
    </row>
    <row r="3">
      <c r="C3" s="31" t="s">
        <v>44</v>
      </c>
      <c r="D3" s="32" t="s">
        <v>45</v>
      </c>
      <c r="E3" s="32" t="s">
        <v>46</v>
      </c>
      <c r="F3" s="32" t="s">
        <v>47</v>
      </c>
      <c r="G3" s="33" t="s">
        <v>48</v>
      </c>
    </row>
    <row r="4">
      <c r="C4" s="34" t="s">
        <v>49</v>
      </c>
      <c r="D4" s="35"/>
      <c r="E4" s="36"/>
      <c r="F4" s="36"/>
      <c r="G4" s="33"/>
    </row>
    <row r="5">
      <c r="C5" s="37" t="s">
        <v>50</v>
      </c>
      <c r="D5" s="35">
        <v>1235500.45</v>
      </c>
      <c r="E5" s="35">
        <v>855733.5</v>
      </c>
      <c r="F5" s="35">
        <v>895302.32</v>
      </c>
      <c r="G5" s="38">
        <v>946051.33</v>
      </c>
    </row>
    <row r="6">
      <c r="C6" s="34" t="s">
        <v>51</v>
      </c>
      <c r="D6" s="39"/>
      <c r="E6" s="39"/>
      <c r="F6" s="39"/>
      <c r="G6" s="40"/>
    </row>
    <row r="7">
      <c r="C7" s="34" t="s">
        <v>52</v>
      </c>
      <c r="D7" s="36"/>
      <c r="E7" s="36"/>
      <c r="F7" s="36"/>
      <c r="G7" s="33"/>
    </row>
    <row r="8">
      <c r="C8" s="34" t="s">
        <v>53</v>
      </c>
      <c r="D8" s="36"/>
      <c r="E8" s="36"/>
      <c r="F8" s="36"/>
      <c r="G8" s="33"/>
    </row>
    <row r="9">
      <c r="C9" s="34" t="s">
        <v>54</v>
      </c>
      <c r="D9" s="32" t="s">
        <v>55</v>
      </c>
      <c r="E9" s="32" t="s">
        <v>55</v>
      </c>
      <c r="F9" s="32"/>
      <c r="G9" s="33" t="s">
        <v>55</v>
      </c>
    </row>
    <row r="10">
      <c r="C10" s="41" t="s">
        <v>56</v>
      </c>
      <c r="D10" s="42"/>
      <c r="E10" s="42"/>
      <c r="F10" s="42"/>
      <c r="G10" s="43"/>
    </row>
    <row r="11">
      <c r="C11" s="1" t="s">
        <v>44</v>
      </c>
      <c r="D11" s="1">
        <v>0.64</v>
      </c>
      <c r="E11" s="1">
        <v>0.17</v>
      </c>
      <c r="F11" s="1">
        <v>0.38</v>
      </c>
      <c r="G11" s="1">
        <v>0.38</v>
      </c>
    </row>
    <row r="15">
      <c r="B15" s="44" t="s">
        <v>57</v>
      </c>
      <c r="C15" s="27"/>
      <c r="D15" s="28" t="s">
        <v>40</v>
      </c>
      <c r="E15" s="29" t="s">
        <v>41</v>
      </c>
      <c r="F15" s="29" t="s">
        <v>42</v>
      </c>
      <c r="G15" s="30" t="s">
        <v>43</v>
      </c>
    </row>
    <row r="16">
      <c r="C16" s="31" t="s">
        <v>44</v>
      </c>
      <c r="D16" s="32" t="s">
        <v>58</v>
      </c>
      <c r="E16" s="32" t="s">
        <v>59</v>
      </c>
      <c r="F16" s="32" t="s">
        <v>60</v>
      </c>
      <c r="G16" s="33" t="s">
        <v>61</v>
      </c>
    </row>
    <row r="17">
      <c r="C17" s="34" t="s">
        <v>49</v>
      </c>
      <c r="D17" s="45"/>
      <c r="E17" s="45"/>
      <c r="F17" s="45"/>
      <c r="G17" s="33"/>
    </row>
    <row r="18">
      <c r="C18" s="37" t="s">
        <v>50</v>
      </c>
      <c r="D18" s="35">
        <v>1327496.93</v>
      </c>
      <c r="E18" s="35">
        <v>1080811.69</v>
      </c>
      <c r="F18" s="35">
        <v>1095811.69</v>
      </c>
      <c r="G18" s="38">
        <v>1118345.66</v>
      </c>
    </row>
    <row r="19">
      <c r="C19" s="34" t="s">
        <v>51</v>
      </c>
      <c r="D19" s="39"/>
      <c r="E19" s="36"/>
      <c r="F19" s="39"/>
      <c r="G19" s="40"/>
    </row>
    <row r="20">
      <c r="C20" s="34" t="s">
        <v>52</v>
      </c>
      <c r="D20" s="36"/>
      <c r="E20" s="36"/>
      <c r="F20" s="36"/>
      <c r="G20" s="33"/>
    </row>
    <row r="21">
      <c r="C21" s="34" t="s">
        <v>53</v>
      </c>
      <c r="D21" s="36"/>
      <c r="E21" s="36"/>
      <c r="F21" s="36"/>
      <c r="G21" s="33"/>
    </row>
    <row r="22">
      <c r="C22" s="34" t="s">
        <v>54</v>
      </c>
      <c r="D22" s="32"/>
      <c r="E22" s="32"/>
      <c r="F22" s="32"/>
      <c r="G22" s="33"/>
    </row>
    <row r="23">
      <c r="C23" s="41" t="s">
        <v>56</v>
      </c>
      <c r="D23" s="42"/>
      <c r="E23" s="42"/>
      <c r="F23" s="42"/>
      <c r="G23" s="43"/>
    </row>
    <row r="24">
      <c r="C24" s="1" t="s">
        <v>44</v>
      </c>
      <c r="D24" s="1">
        <v>0.72</v>
      </c>
      <c r="E24" s="1">
        <v>0.73</v>
      </c>
      <c r="F24" s="1">
        <v>3.74</v>
      </c>
      <c r="G24" s="1">
        <v>3.44</v>
      </c>
    </row>
    <row r="25">
      <c r="B25" s="1" t="s">
        <v>62</v>
      </c>
    </row>
    <row r="27">
      <c r="C27" s="46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</row>
  </sheetData>
  <mergeCells count="4">
    <mergeCell ref="A2:A23"/>
    <mergeCell ref="B2:B10"/>
    <mergeCell ref="B15:B23"/>
    <mergeCell ref="C27:H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3" max="3" width="26.63"/>
    <col customWidth="1" min="4" max="4" width="32.13"/>
    <col customWidth="1" min="5" max="9" width="32.0"/>
    <col customWidth="1" min="10" max="10" width="31.0"/>
    <col customWidth="1" min="11" max="13" width="32.0"/>
    <col customWidth="1" min="15" max="15" width="32.0"/>
  </cols>
  <sheetData>
    <row r="2">
      <c r="A2" s="25" t="s">
        <v>38</v>
      </c>
      <c r="B2" s="26" t="s">
        <v>39</v>
      </c>
      <c r="C2" s="27"/>
      <c r="D2" s="28" t="s">
        <v>40</v>
      </c>
      <c r="E2" s="29" t="s">
        <v>41</v>
      </c>
      <c r="F2" s="29" t="s">
        <v>42</v>
      </c>
      <c r="G2" s="30" t="s">
        <v>43</v>
      </c>
    </row>
    <row r="3">
      <c r="C3" s="31" t="s">
        <v>44</v>
      </c>
      <c r="D3" s="32" t="s">
        <v>63</v>
      </c>
      <c r="E3" s="32" t="s">
        <v>64</v>
      </c>
      <c r="F3" s="32" t="s">
        <v>65</v>
      </c>
      <c r="G3" s="33" t="s">
        <v>66</v>
      </c>
    </row>
    <row r="4">
      <c r="C4" s="34" t="s">
        <v>49</v>
      </c>
      <c r="D4" s="35">
        <v>26142.21</v>
      </c>
      <c r="E4" s="36">
        <v>14800.36</v>
      </c>
      <c r="F4" s="36">
        <v>17499.89</v>
      </c>
      <c r="G4" s="33">
        <v>24998.51</v>
      </c>
    </row>
    <row r="5">
      <c r="C5" s="34" t="s">
        <v>67</v>
      </c>
      <c r="D5" s="35">
        <v>1586247.5</v>
      </c>
      <c r="E5" s="35">
        <v>916489.13</v>
      </c>
      <c r="F5" s="35">
        <v>1145804.16</v>
      </c>
      <c r="G5" s="38">
        <v>1113363.93</v>
      </c>
    </row>
    <row r="6">
      <c r="C6" s="34" t="s">
        <v>51</v>
      </c>
      <c r="D6" s="39">
        <v>0.9835</v>
      </c>
      <c r="E6" s="39">
        <v>0.9839</v>
      </c>
      <c r="F6" s="39">
        <v>0.9847</v>
      </c>
      <c r="G6" s="40">
        <v>0.9775</v>
      </c>
    </row>
    <row r="7">
      <c r="C7" s="34" t="s">
        <v>52</v>
      </c>
      <c r="D7" s="36">
        <v>1.8581304E7</v>
      </c>
      <c r="E7" s="36">
        <v>1.4368806E7</v>
      </c>
      <c r="F7" s="36">
        <v>8706026.0</v>
      </c>
      <c r="G7" s="33">
        <v>7355881.0</v>
      </c>
    </row>
    <row r="8">
      <c r="C8" s="34" t="s">
        <v>53</v>
      </c>
      <c r="D8" s="36">
        <v>3843155.0</v>
      </c>
      <c r="E8" s="36">
        <v>3697199.0</v>
      </c>
      <c r="F8" s="36">
        <v>1621086.0</v>
      </c>
      <c r="G8" s="33">
        <v>1524549.0</v>
      </c>
    </row>
    <row r="9">
      <c r="C9" s="34" t="s">
        <v>54</v>
      </c>
      <c r="D9" s="32" t="s">
        <v>68</v>
      </c>
      <c r="E9" s="32" t="s">
        <v>69</v>
      </c>
      <c r="F9" s="32" t="s">
        <v>70</v>
      </c>
      <c r="G9" s="33" t="s">
        <v>71</v>
      </c>
    </row>
    <row r="10">
      <c r="C10" s="41" t="s">
        <v>56</v>
      </c>
      <c r="D10" s="42">
        <v>30962.3</v>
      </c>
      <c r="E10" s="42" t="s">
        <v>72</v>
      </c>
      <c r="F10" s="42">
        <v>14505.6</v>
      </c>
      <c r="G10" s="43">
        <v>12256.9</v>
      </c>
    </row>
    <row r="11">
      <c r="C11" s="1" t="s">
        <v>44</v>
      </c>
      <c r="D11" s="1">
        <v>600.13</v>
      </c>
      <c r="E11" s="1">
        <v>600.08</v>
      </c>
      <c r="F11" s="1">
        <v>600.19</v>
      </c>
      <c r="G11" s="1">
        <v>600.15</v>
      </c>
    </row>
    <row r="15">
      <c r="B15" s="44" t="s">
        <v>57</v>
      </c>
      <c r="C15" s="27"/>
      <c r="D15" s="28" t="s">
        <v>40</v>
      </c>
      <c r="E15" s="29" t="s">
        <v>41</v>
      </c>
      <c r="F15" s="29" t="s">
        <v>42</v>
      </c>
      <c r="G15" s="30" t="s">
        <v>43</v>
      </c>
    </row>
    <row r="16">
      <c r="C16" s="31" t="s">
        <v>44</v>
      </c>
      <c r="D16" s="32" t="s">
        <v>73</v>
      </c>
      <c r="E16" s="32" t="s">
        <v>74</v>
      </c>
      <c r="F16" s="32" t="s">
        <v>75</v>
      </c>
      <c r="G16" s="33" t="s">
        <v>76</v>
      </c>
    </row>
    <row r="17">
      <c r="C17" s="34" t="s">
        <v>49</v>
      </c>
      <c r="D17" s="45">
        <v>26142.21</v>
      </c>
      <c r="E17" s="45">
        <v>15513.58</v>
      </c>
      <c r="F17" s="45">
        <v>17499.89</v>
      </c>
      <c r="G17" s="33">
        <v>24998.51</v>
      </c>
    </row>
    <row r="18">
      <c r="C18" s="34" t="s">
        <v>67</v>
      </c>
      <c r="D18" s="35">
        <v>1452414.71</v>
      </c>
      <c r="E18" s="35">
        <v>1374624.01</v>
      </c>
      <c r="F18" s="35">
        <v>1941252.85</v>
      </c>
      <c r="G18" s="38">
        <v>1549509.59</v>
      </c>
    </row>
    <row r="19">
      <c r="C19" s="34" t="s">
        <v>51</v>
      </c>
      <c r="D19" s="39">
        <v>0.982</v>
      </c>
      <c r="E19" s="36" t="s">
        <v>77</v>
      </c>
      <c r="F19" s="39">
        <v>0.991</v>
      </c>
      <c r="G19" s="40">
        <v>0.9839</v>
      </c>
    </row>
    <row r="20">
      <c r="C20" s="34" t="s">
        <v>52</v>
      </c>
      <c r="D20" s="36">
        <v>2.1947969E7</v>
      </c>
      <c r="E20" s="36">
        <v>1.2244865E7</v>
      </c>
      <c r="F20" s="36">
        <v>8002888.0</v>
      </c>
      <c r="G20" s="33">
        <v>6793693.0</v>
      </c>
    </row>
    <row r="21">
      <c r="C21" s="34" t="s">
        <v>53</v>
      </c>
      <c r="D21" s="36">
        <v>5577895.0</v>
      </c>
      <c r="E21" s="36">
        <v>3836138.0</v>
      </c>
      <c r="F21" s="36">
        <v>1833829.0</v>
      </c>
      <c r="G21" s="33">
        <v>1599319.0</v>
      </c>
    </row>
    <row r="22">
      <c r="C22" s="34" t="s">
        <v>54</v>
      </c>
      <c r="D22" s="32" t="s">
        <v>78</v>
      </c>
      <c r="E22" s="32" t="s">
        <v>79</v>
      </c>
      <c r="F22" s="32" t="s">
        <v>80</v>
      </c>
      <c r="G22" s="33" t="s">
        <v>81</v>
      </c>
    </row>
    <row r="23">
      <c r="C23" s="41" t="s">
        <v>56</v>
      </c>
      <c r="D23" s="42">
        <v>36559.5</v>
      </c>
      <c r="E23" s="42">
        <v>20403.8</v>
      </c>
      <c r="F23" s="42">
        <v>13330.3</v>
      </c>
      <c r="G23" s="43">
        <v>11319.7</v>
      </c>
    </row>
    <row r="24">
      <c r="C24" s="1" t="s">
        <v>44</v>
      </c>
      <c r="D24" s="1">
        <v>600.34</v>
      </c>
      <c r="E24" s="1">
        <v>600.13</v>
      </c>
      <c r="F24" s="1">
        <v>600.36</v>
      </c>
      <c r="G24" s="1">
        <v>600.17</v>
      </c>
    </row>
    <row r="25">
      <c r="B25" s="1" t="s">
        <v>62</v>
      </c>
    </row>
    <row r="27">
      <c r="C27" s="46" t="s">
        <v>82</v>
      </c>
    </row>
    <row r="28">
      <c r="A28" s="25" t="s">
        <v>83</v>
      </c>
      <c r="B28" s="44" t="s">
        <v>57</v>
      </c>
      <c r="C28" s="27"/>
      <c r="D28" s="28" t="s">
        <v>84</v>
      </c>
      <c r="E28" s="47" t="s">
        <v>85</v>
      </c>
      <c r="F28" s="47" t="s">
        <v>62</v>
      </c>
      <c r="G28" s="47" t="s">
        <v>86</v>
      </c>
      <c r="H28" s="48" t="s">
        <v>87</v>
      </c>
    </row>
    <row r="29">
      <c r="C29" s="31" t="s">
        <v>44</v>
      </c>
      <c r="D29" s="32" t="s">
        <v>88</v>
      </c>
      <c r="E29" s="32" t="s">
        <v>89</v>
      </c>
      <c r="F29" s="32" t="s">
        <v>73</v>
      </c>
      <c r="G29" s="32" t="s">
        <v>90</v>
      </c>
      <c r="H29" s="49" t="s">
        <v>91</v>
      </c>
    </row>
    <row r="30">
      <c r="C30" s="34" t="s">
        <v>49</v>
      </c>
      <c r="D30" s="36">
        <v>26142.21</v>
      </c>
      <c r="E30" s="36">
        <v>26142.21</v>
      </c>
      <c r="F30" s="45">
        <v>26142.21</v>
      </c>
      <c r="G30" s="32">
        <v>26142.21</v>
      </c>
      <c r="H30" s="49">
        <v>26142.21</v>
      </c>
    </row>
    <row r="31">
      <c r="C31" s="34" t="s">
        <v>67</v>
      </c>
      <c r="D31" s="36">
        <v>1820190.39</v>
      </c>
      <c r="E31" s="36">
        <v>1542333.29</v>
      </c>
      <c r="F31" s="36">
        <v>1452414.71</v>
      </c>
      <c r="G31" s="32">
        <v>1430627.43</v>
      </c>
      <c r="H31" s="49">
        <v>1429537.83</v>
      </c>
    </row>
    <row r="32">
      <c r="C32" s="34" t="s">
        <v>51</v>
      </c>
      <c r="D32" s="39">
        <v>0.9856</v>
      </c>
      <c r="E32" s="39">
        <v>0.9831</v>
      </c>
      <c r="F32" s="39">
        <v>0.982</v>
      </c>
      <c r="G32" s="50">
        <v>0.9817</v>
      </c>
      <c r="H32" s="51">
        <v>0.9817</v>
      </c>
    </row>
    <row r="33">
      <c r="C33" s="34" t="s">
        <v>52</v>
      </c>
      <c r="D33" s="36">
        <v>2187509.0</v>
      </c>
      <c r="E33" s="36">
        <v>1.0217278E7</v>
      </c>
      <c r="F33" s="36">
        <v>2.1947969E7</v>
      </c>
      <c r="G33" s="32">
        <v>5.6112605E7</v>
      </c>
      <c r="H33" s="49">
        <v>9.5797503E7</v>
      </c>
    </row>
    <row r="34">
      <c r="C34" s="34" t="s">
        <v>53</v>
      </c>
      <c r="D34" s="36">
        <v>529694.0</v>
      </c>
      <c r="E34" s="36">
        <v>2398765.0</v>
      </c>
      <c r="F34" s="36">
        <v>5577895.0</v>
      </c>
      <c r="G34" s="32">
        <v>1.6290684E7</v>
      </c>
      <c r="H34" s="49">
        <v>3.1055462E7</v>
      </c>
    </row>
    <row r="35">
      <c r="C35" s="34" t="s">
        <v>54</v>
      </c>
      <c r="D35" s="32" t="s">
        <v>92</v>
      </c>
      <c r="E35" s="32" t="s">
        <v>93</v>
      </c>
      <c r="F35" s="32" t="s">
        <v>78</v>
      </c>
      <c r="G35" s="32" t="s">
        <v>94</v>
      </c>
      <c r="H35" s="49" t="s">
        <v>95</v>
      </c>
    </row>
    <row r="36">
      <c r="C36" s="41" t="s">
        <v>56</v>
      </c>
      <c r="D36" s="42">
        <v>18213.6</v>
      </c>
      <c r="E36" s="42" t="s">
        <v>96</v>
      </c>
      <c r="F36" s="42">
        <v>36559.5</v>
      </c>
      <c r="G36" s="52">
        <v>31172.7</v>
      </c>
      <c r="H36" s="53" t="s">
        <v>97</v>
      </c>
    </row>
    <row r="38">
      <c r="C38" s="54" t="s">
        <v>82</v>
      </c>
    </row>
    <row r="39">
      <c r="D39" s="55" t="s">
        <v>98</v>
      </c>
      <c r="J39" s="19" t="s">
        <v>99</v>
      </c>
      <c r="L39" s="55" t="s">
        <v>100</v>
      </c>
    </row>
    <row r="40">
      <c r="A40" s="25" t="s">
        <v>101</v>
      </c>
      <c r="B40" s="44" t="s">
        <v>57</v>
      </c>
      <c r="C40" s="27"/>
      <c r="D40" s="28" t="s">
        <v>102</v>
      </c>
      <c r="E40" s="47" t="s">
        <v>103</v>
      </c>
      <c r="F40" s="56" t="s">
        <v>104</v>
      </c>
      <c r="G40" s="57" t="s">
        <v>105</v>
      </c>
      <c r="H40" s="57" t="s">
        <v>106</v>
      </c>
      <c r="I40" s="58" t="s">
        <v>107</v>
      </c>
      <c r="J40" s="47">
        <v>1.0</v>
      </c>
      <c r="K40" s="59" t="s">
        <v>108</v>
      </c>
      <c r="L40" s="60" t="s">
        <v>109</v>
      </c>
      <c r="M40" s="56" t="s">
        <v>110</v>
      </c>
      <c r="N40" s="56" t="s">
        <v>111</v>
      </c>
      <c r="O40" s="48" t="s">
        <v>112</v>
      </c>
    </row>
    <row r="41">
      <c r="C41" s="27" t="s">
        <v>44</v>
      </c>
      <c r="D41" s="61" t="s">
        <v>113</v>
      </c>
      <c r="E41" s="62" t="s">
        <v>114</v>
      </c>
      <c r="F41" s="1" t="s">
        <v>115</v>
      </c>
      <c r="G41" s="57" t="s">
        <v>116</v>
      </c>
      <c r="H41" s="57" t="s">
        <v>117</v>
      </c>
      <c r="I41" s="63" t="s">
        <v>73</v>
      </c>
      <c r="J41" s="62" t="s">
        <v>73</v>
      </c>
      <c r="K41" s="63" t="s">
        <v>73</v>
      </c>
      <c r="L41" s="64"/>
      <c r="M41" s="57" t="s">
        <v>118</v>
      </c>
      <c r="N41" s="62" t="s">
        <v>73</v>
      </c>
      <c r="O41" s="58" t="s">
        <v>119</v>
      </c>
    </row>
    <row r="42">
      <c r="C42" s="65" t="s">
        <v>49</v>
      </c>
      <c r="D42" s="66">
        <v>0.0</v>
      </c>
      <c r="E42" s="45">
        <v>26142.21</v>
      </c>
      <c r="F42" s="1">
        <v>0.0</v>
      </c>
      <c r="G42" s="1">
        <v>26142.21</v>
      </c>
      <c r="H42" s="1">
        <v>0.0</v>
      </c>
      <c r="I42" s="67">
        <v>26142.21</v>
      </c>
      <c r="J42" s="36">
        <v>26142.21</v>
      </c>
      <c r="K42" s="67">
        <v>26142.21</v>
      </c>
      <c r="L42" s="68"/>
      <c r="M42" s="1">
        <v>26142.21</v>
      </c>
      <c r="N42" s="45">
        <v>26142.21</v>
      </c>
      <c r="O42" s="49">
        <v>26142.21</v>
      </c>
    </row>
    <row r="43">
      <c r="C43" s="65" t="s">
        <v>67</v>
      </c>
      <c r="D43" s="66" t="s">
        <v>120</v>
      </c>
      <c r="E43" s="36" t="s">
        <v>121</v>
      </c>
      <c r="F43" s="1">
        <v>1849364.34</v>
      </c>
      <c r="G43" s="1">
        <v>1592999.19</v>
      </c>
      <c r="H43" s="1" t="s">
        <v>120</v>
      </c>
      <c r="I43" s="69">
        <v>1452414.71</v>
      </c>
      <c r="J43" s="36">
        <v>1559965.95</v>
      </c>
      <c r="K43" s="69">
        <v>1452414.71</v>
      </c>
      <c r="L43" s="68">
        <v>1485744.28</v>
      </c>
      <c r="M43" s="1">
        <v>1451732.9</v>
      </c>
      <c r="N43" s="36">
        <v>1452414.71</v>
      </c>
      <c r="O43" s="49">
        <v>1452506.4</v>
      </c>
    </row>
    <row r="44">
      <c r="C44" s="65" t="s">
        <v>51</v>
      </c>
      <c r="D44" s="70"/>
      <c r="E44" s="36" t="s">
        <v>122</v>
      </c>
      <c r="F44" s="71">
        <v>1.0</v>
      </c>
      <c r="G44" s="72">
        <v>0.9836</v>
      </c>
      <c r="I44" s="73">
        <v>0.982</v>
      </c>
      <c r="J44" s="39">
        <v>0.9832</v>
      </c>
      <c r="K44" s="73">
        <v>0.982</v>
      </c>
      <c r="L44" s="74"/>
      <c r="M44" s="72">
        <v>0.982</v>
      </c>
      <c r="N44" s="39">
        <v>0.982</v>
      </c>
      <c r="O44" s="73">
        <v>0.982</v>
      </c>
    </row>
    <row r="45">
      <c r="C45" s="65" t="s">
        <v>52</v>
      </c>
      <c r="D45" s="66">
        <v>6323802.0</v>
      </c>
      <c r="E45" s="36">
        <v>3.8101122E7</v>
      </c>
      <c r="F45" s="1">
        <v>1.6739693E7</v>
      </c>
      <c r="G45" s="1">
        <v>1.9203337E7</v>
      </c>
      <c r="H45" s="1">
        <v>176087.0</v>
      </c>
      <c r="I45" s="69">
        <v>2.1947969E7</v>
      </c>
      <c r="J45" s="36">
        <v>1.3818707E7</v>
      </c>
      <c r="K45" s="69">
        <v>2.1947969E7</v>
      </c>
      <c r="L45" s="68"/>
      <c r="M45" s="1">
        <v>2.313818E7</v>
      </c>
      <c r="N45" s="36">
        <v>2.1947969E7</v>
      </c>
      <c r="O45" s="49">
        <v>2.1493557E7</v>
      </c>
    </row>
    <row r="46">
      <c r="C46" s="65" t="s">
        <v>53</v>
      </c>
      <c r="D46" s="66">
        <v>3159049.0</v>
      </c>
      <c r="E46" s="36">
        <v>8142085.0</v>
      </c>
      <c r="F46" s="1">
        <v>6325995.0</v>
      </c>
      <c r="G46" s="1">
        <v>4497714.0</v>
      </c>
      <c r="I46" s="69">
        <v>5577895.0</v>
      </c>
      <c r="J46" s="36">
        <v>3133620.0</v>
      </c>
      <c r="K46" s="69">
        <v>5577895.0</v>
      </c>
      <c r="L46" s="68"/>
      <c r="M46" s="1">
        <v>5910487.0</v>
      </c>
      <c r="N46" s="36">
        <v>5577895.0</v>
      </c>
      <c r="O46" s="49">
        <v>5444298.0</v>
      </c>
    </row>
    <row r="47">
      <c r="C47" s="65" t="s">
        <v>54</v>
      </c>
      <c r="D47" s="75" t="s">
        <v>123</v>
      </c>
      <c r="E47" s="32" t="s">
        <v>124</v>
      </c>
      <c r="F47" s="1" t="s">
        <v>125</v>
      </c>
      <c r="G47" s="1" t="s">
        <v>126</v>
      </c>
      <c r="H47" s="1" t="s">
        <v>127</v>
      </c>
      <c r="I47" s="33" t="s">
        <v>78</v>
      </c>
      <c r="J47" s="32" t="s">
        <v>128</v>
      </c>
      <c r="K47" s="33" t="s">
        <v>78</v>
      </c>
      <c r="L47" s="68"/>
      <c r="M47" s="1" t="s">
        <v>129</v>
      </c>
      <c r="N47" s="32" t="s">
        <v>78</v>
      </c>
      <c r="O47" s="49" t="s">
        <v>130</v>
      </c>
    </row>
    <row r="48">
      <c r="C48" s="76" t="s">
        <v>56</v>
      </c>
      <c r="D48" s="77">
        <v>10539.2</v>
      </c>
      <c r="E48" s="42">
        <v>63486.4</v>
      </c>
      <c r="F48" s="78">
        <v>27898.4</v>
      </c>
      <c r="G48" s="78">
        <v>31996.0</v>
      </c>
      <c r="H48" s="78" t="s">
        <v>131</v>
      </c>
      <c r="I48" s="79">
        <v>36559.5</v>
      </c>
      <c r="J48" s="42">
        <v>23032.5</v>
      </c>
      <c r="K48" s="79">
        <v>36559.5</v>
      </c>
      <c r="L48" s="80"/>
      <c r="M48" s="78">
        <v>38542.9</v>
      </c>
      <c r="N48" s="42">
        <v>36559.5</v>
      </c>
      <c r="O48" s="53">
        <v>35799.9</v>
      </c>
    </row>
  </sheetData>
  <mergeCells count="12">
    <mergeCell ref="D39:I39"/>
    <mergeCell ref="J39:K39"/>
    <mergeCell ref="L39:O39"/>
    <mergeCell ref="A40:A48"/>
    <mergeCell ref="B40:B48"/>
    <mergeCell ref="A2:A23"/>
    <mergeCell ref="B2:B10"/>
    <mergeCell ref="B15:B23"/>
    <mergeCell ref="C27:H27"/>
    <mergeCell ref="A28:A36"/>
    <mergeCell ref="B28:B36"/>
    <mergeCell ref="C38:G3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0"/>
    <col customWidth="1" min="3" max="3" width="21.63"/>
    <col customWidth="1" min="4" max="8" width="14.13"/>
  </cols>
  <sheetData>
    <row r="1">
      <c r="A1" s="81" t="s">
        <v>132</v>
      </c>
      <c r="C1" s="13" t="s">
        <v>133</v>
      </c>
      <c r="D1" s="35">
        <v>5000.0</v>
      </c>
      <c r="E1" s="35">
        <v>5000.0</v>
      </c>
      <c r="F1" s="35">
        <v>15000.0</v>
      </c>
      <c r="G1" s="35">
        <v>15000.0</v>
      </c>
      <c r="H1" s="35">
        <v>15000.0</v>
      </c>
    </row>
    <row r="2">
      <c r="A2" s="81" t="s">
        <v>134</v>
      </c>
      <c r="C2" s="13"/>
      <c r="D2" s="35"/>
      <c r="E2" s="35"/>
      <c r="F2" s="35"/>
      <c r="G2" s="35"/>
      <c r="H2" s="35"/>
    </row>
    <row r="3">
      <c r="C3" s="13" t="s">
        <v>135</v>
      </c>
      <c r="D3" s="35">
        <v>1040444.375</v>
      </c>
      <c r="E3" s="35">
        <v>1235500.45</v>
      </c>
      <c r="F3" s="35">
        <v>855733.5</v>
      </c>
      <c r="G3" s="35">
        <v>895302.325</v>
      </c>
      <c r="H3" s="35">
        <v>946051.325</v>
      </c>
    </row>
    <row r="4">
      <c r="D4" s="14">
        <f t="shared" ref="D4:H4" si="1">D3-D20</f>
        <v>0</v>
      </c>
      <c r="E4" s="14">
        <f t="shared" si="1"/>
        <v>0</v>
      </c>
      <c r="F4" s="14">
        <f t="shared" si="1"/>
        <v>0</v>
      </c>
      <c r="G4" s="14">
        <f t="shared" si="1"/>
        <v>0</v>
      </c>
      <c r="H4" s="14">
        <f t="shared" si="1"/>
        <v>0</v>
      </c>
    </row>
    <row r="5">
      <c r="D5" s="17">
        <f t="shared" ref="D5:H5" si="2">D4/D3</f>
        <v>0</v>
      </c>
      <c r="E5" s="17">
        <f t="shared" si="2"/>
        <v>0</v>
      </c>
      <c r="F5" s="17">
        <f t="shared" si="2"/>
        <v>0</v>
      </c>
      <c r="G5" s="17">
        <f t="shared" si="2"/>
        <v>0</v>
      </c>
      <c r="H5" s="17">
        <f t="shared" si="2"/>
        <v>0</v>
      </c>
    </row>
    <row r="7" ht="45.75" customHeight="1">
      <c r="A7" s="82" t="s">
        <v>38</v>
      </c>
      <c r="B7" s="26" t="s">
        <v>39</v>
      </c>
      <c r="C7" s="27"/>
      <c r="D7" s="10" t="s">
        <v>136</v>
      </c>
      <c r="E7" s="10" t="s">
        <v>15</v>
      </c>
      <c r="F7" s="10" t="s">
        <v>16</v>
      </c>
      <c r="G7" s="10" t="s">
        <v>17</v>
      </c>
      <c r="H7" s="11" t="s">
        <v>18</v>
      </c>
    </row>
    <row r="8">
      <c r="C8" s="83" t="s">
        <v>137</v>
      </c>
      <c r="D8" s="84">
        <v>0.06</v>
      </c>
      <c r="E8" s="32">
        <v>0.26</v>
      </c>
      <c r="F8" s="32">
        <v>0.19</v>
      </c>
      <c r="G8" s="84">
        <v>1.43</v>
      </c>
      <c r="H8" s="33">
        <v>3.03</v>
      </c>
    </row>
    <row r="9">
      <c r="C9" s="34" t="s">
        <v>49</v>
      </c>
      <c r="D9" s="35" t="s">
        <v>22</v>
      </c>
      <c r="E9" s="35" t="s">
        <v>22</v>
      </c>
      <c r="F9" s="36" t="s">
        <v>22</v>
      </c>
      <c r="G9" s="36" t="s">
        <v>22</v>
      </c>
      <c r="H9" s="69" t="s">
        <v>22</v>
      </c>
    </row>
    <row r="10">
      <c r="C10" s="34" t="s">
        <v>67</v>
      </c>
      <c r="D10" s="36" t="s">
        <v>22</v>
      </c>
      <c r="E10" s="36" t="s">
        <v>22</v>
      </c>
      <c r="F10" s="36" t="s">
        <v>22</v>
      </c>
      <c r="G10" s="36" t="s">
        <v>22</v>
      </c>
      <c r="H10" s="69" t="s">
        <v>22</v>
      </c>
    </row>
    <row r="11">
      <c r="C11" s="34" t="s">
        <v>51</v>
      </c>
      <c r="D11" s="35" t="s">
        <v>22</v>
      </c>
      <c r="E11" s="35" t="s">
        <v>22</v>
      </c>
      <c r="F11" s="36" t="s">
        <v>22</v>
      </c>
      <c r="G11" s="36" t="s">
        <v>22</v>
      </c>
      <c r="H11" s="69" t="s">
        <v>22</v>
      </c>
    </row>
    <row r="12">
      <c r="C12" s="34" t="s">
        <v>52</v>
      </c>
      <c r="D12" s="36" t="s">
        <v>22</v>
      </c>
      <c r="E12" s="36" t="s">
        <v>22</v>
      </c>
      <c r="F12" s="36" t="s">
        <v>22</v>
      </c>
      <c r="G12" s="36" t="s">
        <v>22</v>
      </c>
      <c r="H12" s="69" t="s">
        <v>22</v>
      </c>
    </row>
    <row r="13">
      <c r="C13" s="34" t="s">
        <v>53</v>
      </c>
      <c r="D13" s="36" t="s">
        <v>22</v>
      </c>
      <c r="E13" s="36" t="s">
        <v>22</v>
      </c>
      <c r="F13" s="36" t="s">
        <v>22</v>
      </c>
      <c r="G13" s="36" t="s">
        <v>22</v>
      </c>
      <c r="H13" s="69" t="s">
        <v>22</v>
      </c>
    </row>
    <row r="14">
      <c r="C14" s="34" t="s">
        <v>54</v>
      </c>
      <c r="D14" s="36" t="s">
        <v>22</v>
      </c>
      <c r="E14" s="36" t="s">
        <v>22</v>
      </c>
      <c r="F14" s="36" t="s">
        <v>22</v>
      </c>
      <c r="G14" s="36" t="s">
        <v>22</v>
      </c>
      <c r="H14" s="69" t="s">
        <v>22</v>
      </c>
    </row>
    <row r="15">
      <c r="C15" s="41" t="s">
        <v>56</v>
      </c>
      <c r="D15" s="42" t="s">
        <v>22</v>
      </c>
      <c r="E15" s="42" t="s">
        <v>22</v>
      </c>
      <c r="F15" s="42" t="s">
        <v>22</v>
      </c>
      <c r="G15" s="42" t="s">
        <v>22</v>
      </c>
      <c r="H15" s="79" t="s">
        <v>22</v>
      </c>
    </row>
    <row r="16">
      <c r="C16" s="1" t="s">
        <v>138</v>
      </c>
      <c r="D16" s="35">
        <v>1040444.375</v>
      </c>
      <c r="E16" s="35">
        <v>1235500.45</v>
      </c>
      <c r="F16" s="35">
        <v>855733.5</v>
      </c>
      <c r="G16" s="35">
        <v>895302.325</v>
      </c>
      <c r="H16" s="35">
        <v>946051.325</v>
      </c>
    </row>
    <row r="17">
      <c r="C17" s="1" t="s">
        <v>139</v>
      </c>
      <c r="D17" s="1">
        <v>0.0</v>
      </c>
      <c r="E17" s="1">
        <v>2.0</v>
      </c>
      <c r="F17" s="1">
        <v>2.0</v>
      </c>
      <c r="G17" s="1">
        <v>4.0</v>
      </c>
      <c r="H17" s="1">
        <v>18.0</v>
      </c>
    </row>
    <row r="18">
      <c r="C18" s="1" t="s">
        <v>140</v>
      </c>
      <c r="D18" s="1">
        <v>0.0</v>
      </c>
      <c r="E18" s="1">
        <v>133.0</v>
      </c>
      <c r="F18" s="1">
        <v>86.0</v>
      </c>
      <c r="G18" s="1">
        <v>121.0</v>
      </c>
      <c r="H18" s="1">
        <v>656.0</v>
      </c>
    </row>
    <row r="19">
      <c r="C19" s="1" t="s">
        <v>141</v>
      </c>
      <c r="D19" s="84">
        <v>0.06</v>
      </c>
      <c r="E19" s="84">
        <v>0.4</v>
      </c>
      <c r="F19" s="85">
        <v>0.41</v>
      </c>
      <c r="G19" s="85">
        <v>1.43</v>
      </c>
      <c r="H19" s="85">
        <v>3.03</v>
      </c>
    </row>
    <row r="20">
      <c r="C20" s="1" t="s">
        <v>142</v>
      </c>
      <c r="D20" s="35">
        <v>1040444.375</v>
      </c>
      <c r="E20" s="35">
        <v>1235500.45</v>
      </c>
      <c r="F20" s="35">
        <v>855733.5</v>
      </c>
      <c r="G20" s="35">
        <v>895302.325</v>
      </c>
      <c r="H20" s="35">
        <v>946051.325</v>
      </c>
    </row>
    <row r="23">
      <c r="B23" s="44" t="s">
        <v>57</v>
      </c>
      <c r="C23" s="27"/>
      <c r="D23" s="10" t="s">
        <v>136</v>
      </c>
      <c r="E23" s="10" t="s">
        <v>15</v>
      </c>
      <c r="F23" s="10" t="s">
        <v>16</v>
      </c>
      <c r="G23" s="10" t="s">
        <v>17</v>
      </c>
      <c r="H23" s="11" t="s">
        <v>18</v>
      </c>
    </row>
    <row r="24">
      <c r="C24" s="83" t="s">
        <v>137</v>
      </c>
      <c r="D24" s="32">
        <v>0.05</v>
      </c>
      <c r="E24" s="32">
        <v>1.44</v>
      </c>
      <c r="F24" s="36">
        <v>22.7</v>
      </c>
      <c r="G24" s="84">
        <v>429.28</v>
      </c>
      <c r="H24" s="84">
        <v>291.23</v>
      </c>
    </row>
    <row r="25">
      <c r="C25" s="34" t="s">
        <v>49</v>
      </c>
      <c r="D25" s="36" t="s">
        <v>22</v>
      </c>
      <c r="E25" s="36" t="s">
        <v>22</v>
      </c>
      <c r="F25" s="36" t="s">
        <v>22</v>
      </c>
      <c r="G25" s="36" t="s">
        <v>22</v>
      </c>
      <c r="H25" s="69" t="s">
        <v>22</v>
      </c>
    </row>
    <row r="26">
      <c r="C26" s="34" t="s">
        <v>67</v>
      </c>
      <c r="D26" s="36" t="s">
        <v>22</v>
      </c>
      <c r="E26" s="36" t="s">
        <v>22</v>
      </c>
      <c r="F26" s="36" t="s">
        <v>22</v>
      </c>
      <c r="G26" s="36" t="s">
        <v>22</v>
      </c>
      <c r="H26" s="69" t="s">
        <v>22</v>
      </c>
    </row>
    <row r="27">
      <c r="C27" s="34" t="s">
        <v>51</v>
      </c>
      <c r="D27" s="35" t="s">
        <v>22</v>
      </c>
      <c r="E27" s="35" t="s">
        <v>22</v>
      </c>
      <c r="F27" s="36" t="s">
        <v>22</v>
      </c>
      <c r="G27" s="36" t="s">
        <v>22</v>
      </c>
      <c r="H27" s="69" t="s">
        <v>22</v>
      </c>
    </row>
    <row r="28">
      <c r="C28" s="34" t="s">
        <v>52</v>
      </c>
      <c r="D28" s="36" t="s">
        <v>22</v>
      </c>
      <c r="E28" s="36" t="s">
        <v>22</v>
      </c>
      <c r="F28" s="36" t="s">
        <v>22</v>
      </c>
      <c r="G28" s="36" t="s">
        <v>22</v>
      </c>
      <c r="H28" s="69" t="s">
        <v>22</v>
      </c>
    </row>
    <row r="29">
      <c r="C29" s="34" t="s">
        <v>53</v>
      </c>
      <c r="D29" s="36" t="s">
        <v>22</v>
      </c>
      <c r="E29" s="36" t="s">
        <v>22</v>
      </c>
      <c r="F29" s="36" t="s">
        <v>22</v>
      </c>
      <c r="G29" s="36" t="s">
        <v>22</v>
      </c>
      <c r="H29" s="69" t="s">
        <v>22</v>
      </c>
    </row>
    <row r="30">
      <c r="C30" s="34" t="s">
        <v>54</v>
      </c>
      <c r="D30" s="36" t="s">
        <v>22</v>
      </c>
      <c r="E30" s="36" t="s">
        <v>22</v>
      </c>
      <c r="F30" s="36" t="s">
        <v>22</v>
      </c>
      <c r="G30" s="36" t="s">
        <v>22</v>
      </c>
      <c r="H30" s="69" t="s">
        <v>22</v>
      </c>
    </row>
    <row r="31">
      <c r="C31" s="41" t="s">
        <v>56</v>
      </c>
      <c r="D31" s="42" t="s">
        <v>22</v>
      </c>
      <c r="E31" s="42" t="s">
        <v>22</v>
      </c>
      <c r="F31" s="42" t="s">
        <v>22</v>
      </c>
      <c r="G31" s="42" t="s">
        <v>22</v>
      </c>
      <c r="H31" s="79" t="s">
        <v>22</v>
      </c>
    </row>
    <row r="32">
      <c r="C32" s="1" t="s">
        <v>138</v>
      </c>
      <c r="D32" s="35">
        <v>1043000.45</v>
      </c>
      <c r="E32" s="35">
        <v>1327373.35</v>
      </c>
      <c r="F32" s="35">
        <v>1080811.6875</v>
      </c>
      <c r="G32" s="35">
        <v>1095811.6875</v>
      </c>
      <c r="H32" s="35">
        <v>1118311.6875</v>
      </c>
    </row>
    <row r="33">
      <c r="C33" s="1" t="s">
        <v>139</v>
      </c>
      <c r="D33" s="86">
        <v>0.0</v>
      </c>
      <c r="E33" s="86">
        <v>19.0</v>
      </c>
      <c r="F33" s="86">
        <v>812.0</v>
      </c>
      <c r="G33" s="86">
        <v>8760.0</v>
      </c>
      <c r="H33" s="86">
        <v>5108.0</v>
      </c>
    </row>
    <row r="34">
      <c r="C34" s="1" t="s">
        <v>140</v>
      </c>
      <c r="D34" s="86">
        <v>0.0</v>
      </c>
      <c r="E34" s="86">
        <v>2055.0</v>
      </c>
      <c r="F34" s="86">
        <v>75416.0</v>
      </c>
      <c r="G34" s="86">
        <v>855821.0</v>
      </c>
      <c r="H34" s="86">
        <v>595494.0</v>
      </c>
    </row>
    <row r="35">
      <c r="B35" s="1"/>
      <c r="C35" s="1" t="s">
        <v>141</v>
      </c>
      <c r="D35" s="84">
        <v>0.05</v>
      </c>
      <c r="E35" s="84">
        <v>1.44</v>
      </c>
      <c r="F35" s="84">
        <v>22.7</v>
      </c>
      <c r="G35" s="84">
        <v>429.28</v>
      </c>
      <c r="H35" s="84">
        <v>291.23</v>
      </c>
    </row>
    <row r="36">
      <c r="B36" s="1"/>
      <c r="C36" s="1" t="s">
        <v>142</v>
      </c>
      <c r="D36" s="35">
        <v>1043000.45</v>
      </c>
      <c r="E36" s="35">
        <v>1327373.35</v>
      </c>
      <c r="F36" s="35">
        <v>1080811.6875</v>
      </c>
      <c r="G36" s="35">
        <v>1095811.6875</v>
      </c>
      <c r="H36" s="35">
        <v>1118311.6875</v>
      </c>
    </row>
  </sheetData>
  <mergeCells count="3">
    <mergeCell ref="A7:A31"/>
    <mergeCell ref="B7:B15"/>
    <mergeCell ref="B23:B3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38"/>
    <col customWidth="1" min="3" max="3" width="22.75"/>
    <col customWidth="1" min="4" max="8" width="15.25"/>
  </cols>
  <sheetData>
    <row r="1">
      <c r="A1" s="81" t="s">
        <v>143</v>
      </c>
      <c r="C1" s="13" t="s">
        <v>133</v>
      </c>
      <c r="D1" s="35">
        <v>5000.0</v>
      </c>
      <c r="E1" s="35">
        <v>5000.0</v>
      </c>
      <c r="F1" s="35">
        <v>15000.0</v>
      </c>
      <c r="G1" s="35">
        <v>15000.0</v>
      </c>
      <c r="H1" s="35">
        <v>15000.0</v>
      </c>
    </row>
    <row r="2">
      <c r="A2" s="81" t="s">
        <v>134</v>
      </c>
      <c r="C2" s="13"/>
      <c r="D2" s="35"/>
      <c r="E2" s="35"/>
      <c r="F2" s="35"/>
      <c r="G2" s="35"/>
      <c r="H2" s="35"/>
    </row>
    <row r="3">
      <c r="C3" s="13" t="s">
        <v>135</v>
      </c>
      <c r="D3" s="35">
        <v>1040444.375</v>
      </c>
      <c r="E3" s="35">
        <v>1235500.45</v>
      </c>
      <c r="F3" s="35">
        <v>855733.5</v>
      </c>
      <c r="G3" s="35">
        <v>895302.325</v>
      </c>
      <c r="H3" s="35">
        <v>946051.325</v>
      </c>
    </row>
    <row r="4">
      <c r="D4" s="14">
        <f t="shared" ref="D4:H4" si="1">D3-D24</f>
        <v>0</v>
      </c>
      <c r="E4" s="14">
        <f t="shared" si="1"/>
        <v>0</v>
      </c>
      <c r="F4" s="14">
        <f t="shared" si="1"/>
        <v>0</v>
      </c>
      <c r="G4" s="14">
        <f t="shared" si="1"/>
        <v>0</v>
      </c>
      <c r="H4" s="14">
        <f t="shared" si="1"/>
        <v>0</v>
      </c>
    </row>
    <row r="5">
      <c r="D5" s="17">
        <f t="shared" ref="D5:H5" si="2">D4/D3</f>
        <v>0</v>
      </c>
      <c r="E5" s="17">
        <f t="shared" si="2"/>
        <v>0</v>
      </c>
      <c r="F5" s="17">
        <f t="shared" si="2"/>
        <v>0</v>
      </c>
      <c r="G5" s="17">
        <f t="shared" si="2"/>
        <v>0</v>
      </c>
      <c r="H5" s="17">
        <f t="shared" si="2"/>
        <v>0</v>
      </c>
    </row>
    <row r="7">
      <c r="A7" s="82" t="s">
        <v>38</v>
      </c>
      <c r="B7" s="26" t="s">
        <v>39</v>
      </c>
      <c r="C7" s="27"/>
      <c r="D7" s="10" t="s">
        <v>136</v>
      </c>
      <c r="E7" s="10" t="s">
        <v>15</v>
      </c>
      <c r="F7" s="10" t="s">
        <v>16</v>
      </c>
      <c r="G7" s="10" t="s">
        <v>17</v>
      </c>
      <c r="H7" s="11" t="s">
        <v>18</v>
      </c>
    </row>
    <row r="8">
      <c r="C8" s="83" t="s">
        <v>137</v>
      </c>
      <c r="D8" s="87">
        <v>0.121757</v>
      </c>
      <c r="E8" s="87">
        <v>0.35859</v>
      </c>
      <c r="F8" s="87">
        <v>0.324535</v>
      </c>
      <c r="G8" s="88">
        <v>3.45244</v>
      </c>
      <c r="H8" s="89">
        <v>4.59346</v>
      </c>
    </row>
    <row r="9">
      <c r="C9" s="34" t="s">
        <v>49</v>
      </c>
      <c r="D9" s="35" t="s">
        <v>22</v>
      </c>
      <c r="E9" s="35" t="s">
        <v>22</v>
      </c>
      <c r="F9" s="35" t="s">
        <v>22</v>
      </c>
      <c r="G9" s="36" t="s">
        <v>22</v>
      </c>
      <c r="H9" s="69" t="s">
        <v>22</v>
      </c>
    </row>
    <row r="10">
      <c r="C10" s="34" t="s">
        <v>67</v>
      </c>
      <c r="D10" s="36" t="s">
        <v>22</v>
      </c>
      <c r="E10" s="36" t="s">
        <v>22</v>
      </c>
      <c r="F10" s="36" t="s">
        <v>22</v>
      </c>
      <c r="G10" s="36" t="s">
        <v>22</v>
      </c>
      <c r="H10" s="69" t="s">
        <v>22</v>
      </c>
    </row>
    <row r="11">
      <c r="C11" s="34" t="s">
        <v>51</v>
      </c>
      <c r="D11" s="35" t="s">
        <v>22</v>
      </c>
      <c r="E11" s="35" t="s">
        <v>22</v>
      </c>
      <c r="F11" s="35" t="s">
        <v>22</v>
      </c>
      <c r="G11" s="36" t="s">
        <v>22</v>
      </c>
      <c r="H11" s="69" t="s">
        <v>22</v>
      </c>
    </row>
    <row r="12">
      <c r="C12" s="34" t="s">
        <v>52</v>
      </c>
      <c r="D12" s="90">
        <v>980.0</v>
      </c>
      <c r="E12" s="90">
        <v>0.0</v>
      </c>
      <c r="F12" s="90">
        <v>488.0</v>
      </c>
      <c r="G12" s="90">
        <v>786.0</v>
      </c>
      <c r="H12" s="91">
        <v>1140.0</v>
      </c>
    </row>
    <row r="13">
      <c r="C13" s="37" t="s">
        <v>144</v>
      </c>
      <c r="D13" s="90">
        <v>1225.0</v>
      </c>
      <c r="E13" s="90">
        <v>0.0</v>
      </c>
      <c r="F13" s="90">
        <v>1420.0</v>
      </c>
      <c r="G13" s="90">
        <v>2794.0</v>
      </c>
      <c r="H13" s="91">
        <v>2971.0</v>
      </c>
    </row>
    <row r="14">
      <c r="C14" s="37" t="s">
        <v>145</v>
      </c>
      <c r="D14" s="90">
        <v>9977.0</v>
      </c>
      <c r="E14" s="90">
        <v>1.0</v>
      </c>
      <c r="F14" s="90">
        <v>7189.0</v>
      </c>
      <c r="G14" s="90">
        <v>20437.0</v>
      </c>
      <c r="H14" s="91">
        <v>29641.0</v>
      </c>
    </row>
    <row r="15">
      <c r="C15" s="37" t="s">
        <v>146</v>
      </c>
      <c r="D15" s="90">
        <v>980.0</v>
      </c>
      <c r="E15" s="90">
        <v>0.0</v>
      </c>
      <c r="F15" s="90">
        <v>488.0</v>
      </c>
      <c r="G15" s="90">
        <v>786.0</v>
      </c>
      <c r="H15" s="91">
        <v>1140.0</v>
      </c>
    </row>
    <row r="16">
      <c r="C16" s="37" t="s">
        <v>147</v>
      </c>
      <c r="D16" s="90">
        <v>0.0</v>
      </c>
      <c r="E16" s="90">
        <v>0.0</v>
      </c>
      <c r="F16" s="90">
        <v>0.0</v>
      </c>
      <c r="G16" s="90">
        <v>0.0</v>
      </c>
      <c r="H16" s="91">
        <v>0.0</v>
      </c>
    </row>
    <row r="17">
      <c r="C17" s="34" t="s">
        <v>53</v>
      </c>
      <c r="D17" s="90" t="s">
        <v>22</v>
      </c>
      <c r="E17" s="90" t="s">
        <v>22</v>
      </c>
      <c r="F17" s="90" t="s">
        <v>22</v>
      </c>
      <c r="G17" s="90" t="s">
        <v>22</v>
      </c>
      <c r="H17" s="91" t="s">
        <v>22</v>
      </c>
    </row>
    <row r="18">
      <c r="C18" s="34" t="s">
        <v>54</v>
      </c>
      <c r="D18" s="36" t="s">
        <v>22</v>
      </c>
      <c r="E18" s="36" t="s">
        <v>22</v>
      </c>
      <c r="F18" s="36" t="s">
        <v>22</v>
      </c>
      <c r="G18" s="36" t="s">
        <v>22</v>
      </c>
      <c r="H18" s="69" t="s">
        <v>22</v>
      </c>
    </row>
    <row r="19">
      <c r="C19" s="41" t="s">
        <v>56</v>
      </c>
      <c r="D19" s="42" t="s">
        <v>22</v>
      </c>
      <c r="E19" s="42" t="s">
        <v>22</v>
      </c>
      <c r="F19" s="42" t="s">
        <v>22</v>
      </c>
      <c r="G19" s="42" t="s">
        <v>22</v>
      </c>
      <c r="H19" s="79" t="s">
        <v>22</v>
      </c>
    </row>
    <row r="20">
      <c r="C20" s="1" t="s">
        <v>138</v>
      </c>
      <c r="D20" s="35">
        <v>1040444.375</v>
      </c>
      <c r="E20" s="35">
        <v>1235500.45</v>
      </c>
      <c r="F20" s="35">
        <v>855733.5</v>
      </c>
      <c r="G20" s="35">
        <v>895302.325</v>
      </c>
      <c r="H20" s="35">
        <v>946051.325</v>
      </c>
    </row>
    <row r="21">
      <c r="C21" s="1" t="s">
        <v>139</v>
      </c>
      <c r="D21" s="92" t="s">
        <v>22</v>
      </c>
      <c r="E21" s="92" t="s">
        <v>22</v>
      </c>
      <c r="F21" s="92" t="s">
        <v>22</v>
      </c>
      <c r="G21" s="92" t="s">
        <v>22</v>
      </c>
      <c r="H21" s="92" t="s">
        <v>22</v>
      </c>
    </row>
    <row r="22">
      <c r="C22" s="1" t="s">
        <v>140</v>
      </c>
      <c r="D22" s="92" t="s">
        <v>22</v>
      </c>
      <c r="E22" s="92" t="s">
        <v>22</v>
      </c>
      <c r="F22" s="92" t="s">
        <v>22</v>
      </c>
      <c r="G22" s="92" t="s">
        <v>22</v>
      </c>
      <c r="H22" s="92" t="s">
        <v>22</v>
      </c>
    </row>
    <row r="23">
      <c r="C23" s="1" t="s">
        <v>141</v>
      </c>
      <c r="D23" s="87">
        <v>0.121757</v>
      </c>
      <c r="E23" s="87">
        <v>0.35859</v>
      </c>
      <c r="F23" s="87">
        <v>0.324535</v>
      </c>
      <c r="G23" s="88">
        <v>3.45244</v>
      </c>
      <c r="H23" s="88">
        <v>4.59346</v>
      </c>
    </row>
    <row r="24">
      <c r="C24" s="1" t="s">
        <v>142</v>
      </c>
      <c r="D24" s="35">
        <v>1040444.375</v>
      </c>
      <c r="E24" s="35">
        <v>1235500.45</v>
      </c>
      <c r="F24" s="35">
        <v>855733.5</v>
      </c>
      <c r="G24" s="35">
        <v>895302.325</v>
      </c>
      <c r="H24" s="35">
        <v>946051.325</v>
      </c>
    </row>
    <row r="25">
      <c r="C25" s="1" t="s">
        <v>148</v>
      </c>
      <c r="D25" s="14">
        <f>D24-'LP - OR-Tools'!D20</f>
        <v>0</v>
      </c>
      <c r="E25" s="14">
        <f>E24-'LP - OR-Tools'!E20</f>
        <v>0</v>
      </c>
      <c r="F25" s="14">
        <f>F24-'LP - OR-Tools'!F20</f>
        <v>0</v>
      </c>
      <c r="G25" s="14">
        <f>G24-'LP - OR-Tools'!G20</f>
        <v>0</v>
      </c>
      <c r="H25" s="14">
        <f>H24-'LP - OR-Tools'!H20</f>
        <v>0</v>
      </c>
    </row>
    <row r="27">
      <c r="B27" s="44" t="s">
        <v>57</v>
      </c>
      <c r="C27" s="27"/>
      <c r="D27" s="10" t="s">
        <v>136</v>
      </c>
      <c r="E27" s="10" t="s">
        <v>15</v>
      </c>
      <c r="F27" s="10" t="s">
        <v>16</v>
      </c>
      <c r="G27" s="10" t="s">
        <v>17</v>
      </c>
      <c r="H27" s="11" t="s">
        <v>18</v>
      </c>
    </row>
    <row r="28">
      <c r="C28" s="83" t="s">
        <v>137</v>
      </c>
      <c r="D28" s="87">
        <v>0.314708</v>
      </c>
      <c r="E28" s="87">
        <v>3.63885</v>
      </c>
      <c r="F28" s="84">
        <v>14.4858</v>
      </c>
      <c r="G28" s="84">
        <v>112.005</v>
      </c>
      <c r="H28" s="84">
        <v>92.8712</v>
      </c>
    </row>
    <row r="29">
      <c r="C29" s="34" t="s">
        <v>49</v>
      </c>
      <c r="D29" s="36" t="s">
        <v>22</v>
      </c>
      <c r="E29" s="36" t="s">
        <v>22</v>
      </c>
      <c r="F29" s="36" t="s">
        <v>22</v>
      </c>
      <c r="G29" s="36" t="s">
        <v>22</v>
      </c>
      <c r="H29" s="69" t="s">
        <v>22</v>
      </c>
    </row>
    <row r="30">
      <c r="C30" s="34" t="s">
        <v>67</v>
      </c>
      <c r="D30" s="36" t="s">
        <v>22</v>
      </c>
      <c r="E30" s="36" t="s">
        <v>22</v>
      </c>
      <c r="F30" s="36" t="s">
        <v>22</v>
      </c>
      <c r="G30" s="36" t="s">
        <v>22</v>
      </c>
      <c r="H30" s="69" t="s">
        <v>22</v>
      </c>
    </row>
    <row r="31">
      <c r="C31" s="34" t="s">
        <v>51</v>
      </c>
      <c r="D31" s="35" t="s">
        <v>22</v>
      </c>
      <c r="E31" s="35" t="s">
        <v>22</v>
      </c>
      <c r="F31" s="35" t="s">
        <v>22</v>
      </c>
      <c r="G31" s="35" t="s">
        <v>22</v>
      </c>
      <c r="H31" s="69" t="s">
        <v>22</v>
      </c>
    </row>
    <row r="32">
      <c r="C32" s="34" t="s">
        <v>52</v>
      </c>
      <c r="D32" s="36">
        <v>1632.0</v>
      </c>
      <c r="E32" s="36">
        <v>484.0</v>
      </c>
      <c r="F32" s="36">
        <v>1004.0</v>
      </c>
      <c r="G32" s="36">
        <v>734.0</v>
      </c>
      <c r="H32" s="69">
        <v>588.0</v>
      </c>
    </row>
    <row r="33">
      <c r="C33" s="37" t="s">
        <v>144</v>
      </c>
      <c r="D33" s="36">
        <v>1600.0</v>
      </c>
      <c r="E33" s="36">
        <v>1738.0</v>
      </c>
      <c r="F33" s="36">
        <v>2714.0</v>
      </c>
      <c r="G33" s="36">
        <v>3644.0</v>
      </c>
      <c r="H33" s="69">
        <v>3492.0</v>
      </c>
    </row>
    <row r="34">
      <c r="C34" s="37" t="s">
        <v>145</v>
      </c>
      <c r="D34" s="36">
        <v>16321.0</v>
      </c>
      <c r="E34" s="36">
        <v>5912.0</v>
      </c>
      <c r="F34" s="36">
        <v>15167.0</v>
      </c>
      <c r="G34" s="36">
        <v>19912.0</v>
      </c>
      <c r="H34" s="69">
        <v>16037.0</v>
      </c>
    </row>
    <row r="35">
      <c r="C35" s="37" t="s">
        <v>146</v>
      </c>
      <c r="D35" s="36">
        <v>1632.0</v>
      </c>
      <c r="E35" s="36">
        <v>484.0</v>
      </c>
      <c r="F35" s="36">
        <v>1004.0</v>
      </c>
      <c r="G35" s="36">
        <v>734.0</v>
      </c>
      <c r="H35" s="69">
        <v>588.0</v>
      </c>
    </row>
    <row r="36">
      <c r="C36" s="37" t="s">
        <v>147</v>
      </c>
      <c r="D36" s="36">
        <v>0.0</v>
      </c>
      <c r="E36" s="36">
        <v>0.0</v>
      </c>
      <c r="F36" s="36">
        <v>0.0</v>
      </c>
      <c r="G36" s="36">
        <v>0.0</v>
      </c>
      <c r="H36" s="69">
        <v>0.0</v>
      </c>
    </row>
    <row r="37">
      <c r="C37" s="34" t="s">
        <v>53</v>
      </c>
      <c r="D37" s="36" t="s">
        <v>22</v>
      </c>
      <c r="E37" s="36" t="s">
        <v>22</v>
      </c>
      <c r="F37" s="36" t="s">
        <v>22</v>
      </c>
      <c r="G37" s="36" t="s">
        <v>22</v>
      </c>
      <c r="H37" s="69" t="s">
        <v>22</v>
      </c>
    </row>
    <row r="38">
      <c r="C38" s="34" t="s">
        <v>54</v>
      </c>
      <c r="D38" s="36" t="s">
        <v>22</v>
      </c>
      <c r="E38" s="36" t="s">
        <v>22</v>
      </c>
      <c r="F38" s="36" t="s">
        <v>22</v>
      </c>
      <c r="G38" s="36" t="s">
        <v>22</v>
      </c>
      <c r="H38" s="69" t="s">
        <v>22</v>
      </c>
    </row>
    <row r="39">
      <c r="C39" s="41" t="s">
        <v>56</v>
      </c>
      <c r="D39" s="42" t="s">
        <v>22</v>
      </c>
      <c r="E39" s="42" t="s">
        <v>22</v>
      </c>
      <c r="F39" s="42" t="s">
        <v>22</v>
      </c>
      <c r="G39" s="42" t="s">
        <v>22</v>
      </c>
      <c r="H39" s="79" t="s">
        <v>22</v>
      </c>
    </row>
    <row r="40">
      <c r="C40" s="1" t="s">
        <v>138</v>
      </c>
      <c r="D40" s="35">
        <v>1043000.45</v>
      </c>
      <c r="E40" s="35">
        <v>1327373.35</v>
      </c>
      <c r="F40" s="35">
        <v>1080811.6875</v>
      </c>
      <c r="G40" s="35">
        <v>1095811.6875</v>
      </c>
      <c r="H40" s="35"/>
    </row>
    <row r="41">
      <c r="C41" s="1" t="s">
        <v>139</v>
      </c>
      <c r="D41" s="93" t="s">
        <v>22</v>
      </c>
      <c r="E41" s="93" t="s">
        <v>22</v>
      </c>
      <c r="F41" s="93" t="s">
        <v>22</v>
      </c>
      <c r="G41" s="93" t="s">
        <v>22</v>
      </c>
      <c r="H41" s="93" t="s">
        <v>22</v>
      </c>
    </row>
    <row r="42">
      <c r="C42" s="1" t="s">
        <v>140</v>
      </c>
      <c r="D42" s="93" t="s">
        <v>22</v>
      </c>
      <c r="E42" s="93" t="s">
        <v>22</v>
      </c>
      <c r="F42" s="93" t="s">
        <v>22</v>
      </c>
      <c r="G42" s="93" t="s">
        <v>22</v>
      </c>
      <c r="H42" s="93" t="s">
        <v>22</v>
      </c>
    </row>
    <row r="43">
      <c r="B43" s="1"/>
      <c r="C43" s="1" t="s">
        <v>141</v>
      </c>
      <c r="D43" s="87">
        <v>0.314708</v>
      </c>
      <c r="E43" s="87">
        <v>3.63885</v>
      </c>
      <c r="F43" s="84">
        <v>14.4858</v>
      </c>
      <c r="G43" s="84">
        <v>112.005</v>
      </c>
      <c r="H43" s="84">
        <v>92.8712</v>
      </c>
    </row>
    <row r="44">
      <c r="B44" s="1"/>
      <c r="C44" s="1" t="s">
        <v>142</v>
      </c>
      <c r="D44" s="35">
        <v>1043000.45</v>
      </c>
      <c r="E44" s="35">
        <v>1327373.35</v>
      </c>
      <c r="F44" s="35">
        <v>1080811.6875</v>
      </c>
      <c r="G44" s="35">
        <v>1095811.6875</v>
      </c>
      <c r="H44" s="35">
        <v>1118311.6875</v>
      </c>
    </row>
    <row r="45">
      <c r="B45" s="1"/>
      <c r="C45" s="1" t="s">
        <v>148</v>
      </c>
      <c r="D45" s="14">
        <f>D44-'LP - OR-Tools'!D36</f>
        <v>0</v>
      </c>
      <c r="E45" s="14">
        <f>E44-'LP - OR-Tools'!E36</f>
        <v>0</v>
      </c>
      <c r="F45" s="14">
        <f>F44-'LP - OR-Tools'!F36</f>
        <v>0</v>
      </c>
      <c r="G45" s="14">
        <f>G44-'LP - OR-Tools'!G36</f>
        <v>0</v>
      </c>
      <c r="H45" s="14">
        <f>H44-'LP - OR-Tools'!H36</f>
        <v>0</v>
      </c>
    </row>
  </sheetData>
  <mergeCells count="3">
    <mergeCell ref="A7:A39"/>
    <mergeCell ref="B7:B19"/>
    <mergeCell ref="B27:B3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3" max="3" width="21.63"/>
    <col customWidth="1" min="4" max="8" width="14.13"/>
  </cols>
  <sheetData>
    <row r="1">
      <c r="A1" s="81" t="s">
        <v>149</v>
      </c>
      <c r="C1" s="13" t="s">
        <v>133</v>
      </c>
      <c r="D1" s="35">
        <v>5000.0</v>
      </c>
      <c r="E1" s="35">
        <v>5000.0</v>
      </c>
      <c r="F1" s="35">
        <v>15000.0</v>
      </c>
      <c r="G1" s="35">
        <v>15000.0</v>
      </c>
      <c r="H1" s="35">
        <v>15000.0</v>
      </c>
    </row>
    <row r="2">
      <c r="A2" s="81" t="s">
        <v>150</v>
      </c>
      <c r="C2" s="13"/>
      <c r="D2" s="35"/>
      <c r="E2" s="35"/>
      <c r="F2" s="35"/>
      <c r="G2" s="35"/>
      <c r="H2" s="35"/>
    </row>
    <row r="3">
      <c r="C3" s="13" t="s">
        <v>135</v>
      </c>
      <c r="D3" s="35">
        <v>1040444.375</v>
      </c>
      <c r="E3" s="35">
        <v>1235500.45</v>
      </c>
      <c r="F3" s="35">
        <v>855733.5</v>
      </c>
      <c r="G3" s="35">
        <v>895302.325</v>
      </c>
      <c r="H3" s="35">
        <v>946051.325</v>
      </c>
    </row>
    <row r="4">
      <c r="D4" s="14">
        <f t="shared" ref="D4:H4" si="1">D3-D20</f>
        <v>0</v>
      </c>
      <c r="E4" s="14">
        <f t="shared" si="1"/>
        <v>0</v>
      </c>
      <c r="F4" s="94">
        <f t="shared" si="1"/>
        <v>-19685.5</v>
      </c>
      <c r="G4" s="94">
        <f t="shared" si="1"/>
        <v>-24685.495</v>
      </c>
      <c r="H4" s="94">
        <f t="shared" si="1"/>
        <v>-32940.375</v>
      </c>
      <c r="I4" s="1" t="s">
        <v>151</v>
      </c>
    </row>
    <row r="5">
      <c r="D5" s="17">
        <f t="shared" ref="D5:H5" si="2">D4/D3</f>
        <v>0</v>
      </c>
      <c r="E5" s="17">
        <f t="shared" si="2"/>
        <v>0</v>
      </c>
      <c r="F5" s="17">
        <f t="shared" si="2"/>
        <v>-0.02300424139</v>
      </c>
      <c r="G5" s="17">
        <f t="shared" si="2"/>
        <v>-0.02757224494</v>
      </c>
      <c r="H5" s="17">
        <f t="shared" si="2"/>
        <v>-0.0348188033</v>
      </c>
    </row>
    <row r="7" ht="45.75" customHeight="1">
      <c r="A7" s="82" t="s">
        <v>38</v>
      </c>
      <c r="B7" s="26" t="s">
        <v>39</v>
      </c>
      <c r="C7" s="27"/>
      <c r="D7" s="10" t="s">
        <v>136</v>
      </c>
      <c r="E7" s="10" t="s">
        <v>15</v>
      </c>
      <c r="F7" s="10" t="s">
        <v>16</v>
      </c>
      <c r="G7" s="10" t="s">
        <v>17</v>
      </c>
      <c r="H7" s="11" t="s">
        <v>18</v>
      </c>
    </row>
    <row r="8">
      <c r="C8" s="83" t="s">
        <v>137</v>
      </c>
      <c r="D8" s="84">
        <v>0.06</v>
      </c>
      <c r="E8" s="32">
        <v>0.26</v>
      </c>
      <c r="F8" s="32">
        <v>0.19</v>
      </c>
      <c r="G8" s="84">
        <v>1.1</v>
      </c>
      <c r="H8" s="33">
        <v>1.52</v>
      </c>
    </row>
    <row r="9">
      <c r="C9" s="34" t="s">
        <v>49</v>
      </c>
      <c r="D9" s="35" t="s">
        <v>22</v>
      </c>
      <c r="E9" s="35">
        <v>1235410.649</v>
      </c>
      <c r="F9" s="36" t="s">
        <v>22</v>
      </c>
      <c r="G9" s="36" t="s">
        <v>22</v>
      </c>
      <c r="H9" s="69" t="s">
        <v>22</v>
      </c>
    </row>
    <row r="10">
      <c r="C10" s="34" t="s">
        <v>67</v>
      </c>
      <c r="D10" s="36" t="s">
        <v>22</v>
      </c>
      <c r="E10" s="36" t="s">
        <v>22</v>
      </c>
      <c r="F10" s="36" t="s">
        <v>22</v>
      </c>
      <c r="G10" s="36" t="s">
        <v>22</v>
      </c>
      <c r="H10" s="69" t="s">
        <v>22</v>
      </c>
    </row>
    <row r="11">
      <c r="C11" s="34" t="s">
        <v>51</v>
      </c>
      <c r="D11" s="35" t="s">
        <v>22</v>
      </c>
      <c r="E11" s="35">
        <v>0.0</v>
      </c>
      <c r="F11" s="36" t="s">
        <v>22</v>
      </c>
      <c r="G11" s="36" t="s">
        <v>22</v>
      </c>
      <c r="H11" s="69" t="s">
        <v>22</v>
      </c>
    </row>
    <row r="12">
      <c r="C12" s="34" t="s">
        <v>52</v>
      </c>
      <c r="D12" s="36" t="s">
        <v>22</v>
      </c>
      <c r="E12" s="36" t="s">
        <v>22</v>
      </c>
      <c r="F12" s="36" t="s">
        <v>22</v>
      </c>
      <c r="G12" s="36" t="s">
        <v>22</v>
      </c>
      <c r="H12" s="69" t="s">
        <v>22</v>
      </c>
    </row>
    <row r="13">
      <c r="C13" s="34" t="s">
        <v>53</v>
      </c>
      <c r="D13" s="36" t="s">
        <v>22</v>
      </c>
      <c r="E13" s="36" t="s">
        <v>22</v>
      </c>
      <c r="F13" s="36" t="s">
        <v>22</v>
      </c>
      <c r="G13" s="36" t="s">
        <v>22</v>
      </c>
      <c r="H13" s="69" t="s">
        <v>22</v>
      </c>
    </row>
    <row r="14">
      <c r="C14" s="34" t="s">
        <v>54</v>
      </c>
      <c r="D14" s="36" t="s">
        <v>22</v>
      </c>
      <c r="E14" s="36" t="s">
        <v>22</v>
      </c>
      <c r="F14" s="36" t="s">
        <v>22</v>
      </c>
      <c r="G14" s="36" t="s">
        <v>22</v>
      </c>
      <c r="H14" s="69" t="s">
        <v>22</v>
      </c>
    </row>
    <row r="15">
      <c r="C15" s="41" t="s">
        <v>56</v>
      </c>
      <c r="D15" s="42" t="s">
        <v>22</v>
      </c>
      <c r="E15" s="42" t="s">
        <v>22</v>
      </c>
      <c r="F15" s="42" t="s">
        <v>22</v>
      </c>
      <c r="G15" s="42" t="s">
        <v>22</v>
      </c>
      <c r="H15" s="79" t="s">
        <v>22</v>
      </c>
    </row>
    <row r="16">
      <c r="C16" s="1" t="s">
        <v>138</v>
      </c>
      <c r="D16" s="35">
        <v>1040444.375</v>
      </c>
      <c r="E16" s="35">
        <v>1235500.45</v>
      </c>
      <c r="F16" s="35">
        <v>875419.0</v>
      </c>
      <c r="G16" s="35">
        <v>919987.82</v>
      </c>
      <c r="H16" s="35">
        <v>978991.7</v>
      </c>
    </row>
    <row r="17">
      <c r="C17" s="1" t="s">
        <v>139</v>
      </c>
      <c r="D17" s="1">
        <v>0.0</v>
      </c>
      <c r="E17" s="1">
        <v>0.0</v>
      </c>
      <c r="F17" s="1">
        <v>0.0</v>
      </c>
      <c r="G17" s="1">
        <v>0.0</v>
      </c>
      <c r="H17" s="1">
        <v>10.0</v>
      </c>
    </row>
    <row r="18">
      <c r="C18" s="1" t="s">
        <v>140</v>
      </c>
      <c r="D18" s="1">
        <v>0.0</v>
      </c>
      <c r="E18" s="1">
        <v>83.0</v>
      </c>
      <c r="F18" s="1">
        <v>11.0</v>
      </c>
      <c r="G18" s="1">
        <v>52.0</v>
      </c>
      <c r="H18" s="1">
        <v>307.0</v>
      </c>
    </row>
    <row r="19">
      <c r="C19" s="1" t="s">
        <v>141</v>
      </c>
      <c r="D19" s="84">
        <v>0.06</v>
      </c>
      <c r="E19" s="84">
        <v>0.26</v>
      </c>
      <c r="F19" s="85">
        <v>0.19</v>
      </c>
      <c r="G19" s="85">
        <v>1.1</v>
      </c>
      <c r="H19" s="85">
        <v>1.52</v>
      </c>
    </row>
    <row r="20">
      <c r="C20" s="1" t="s">
        <v>142</v>
      </c>
      <c r="D20" s="35">
        <v>1040444.375</v>
      </c>
      <c r="E20" s="35">
        <v>1235500.45</v>
      </c>
      <c r="F20" s="35">
        <v>875419.0</v>
      </c>
      <c r="G20" s="35">
        <v>919987.82</v>
      </c>
      <c r="H20" s="35">
        <v>978991.7</v>
      </c>
    </row>
    <row r="23">
      <c r="B23" s="44" t="s">
        <v>57</v>
      </c>
      <c r="C23" s="27"/>
      <c r="D23" s="10" t="s">
        <v>136</v>
      </c>
      <c r="E23" s="10" t="s">
        <v>15</v>
      </c>
      <c r="F23" s="10" t="s">
        <v>16</v>
      </c>
      <c r="G23" s="10" t="s">
        <v>17</v>
      </c>
      <c r="H23" s="11" t="s">
        <v>18</v>
      </c>
    </row>
    <row r="24">
      <c r="C24" s="83" t="s">
        <v>137</v>
      </c>
      <c r="D24" s="32">
        <v>0.07</v>
      </c>
      <c r="E24" s="32">
        <v>0.79</v>
      </c>
      <c r="F24" s="36">
        <v>8.97</v>
      </c>
      <c r="G24" s="84">
        <v>226.4</v>
      </c>
      <c r="H24" s="84">
        <v>350.35</v>
      </c>
    </row>
    <row r="25">
      <c r="C25" s="34" t="s">
        <v>49</v>
      </c>
      <c r="D25" s="36" t="s">
        <v>22</v>
      </c>
      <c r="E25" s="36" t="s">
        <v>22</v>
      </c>
      <c r="F25" s="36" t="s">
        <v>22</v>
      </c>
      <c r="G25" s="36" t="s">
        <v>22</v>
      </c>
      <c r="H25" s="69" t="s">
        <v>22</v>
      </c>
    </row>
    <row r="26">
      <c r="C26" s="34" t="s">
        <v>67</v>
      </c>
      <c r="D26" s="36" t="s">
        <v>22</v>
      </c>
      <c r="E26" s="36" t="s">
        <v>22</v>
      </c>
      <c r="F26" s="36" t="s">
        <v>22</v>
      </c>
      <c r="G26" s="36" t="s">
        <v>22</v>
      </c>
      <c r="H26" s="69" t="s">
        <v>22</v>
      </c>
    </row>
    <row r="27">
      <c r="C27" s="34" t="s">
        <v>51</v>
      </c>
      <c r="D27" s="35" t="s">
        <v>22</v>
      </c>
      <c r="E27" s="35" t="s">
        <v>22</v>
      </c>
      <c r="F27" s="36" t="s">
        <v>22</v>
      </c>
      <c r="G27" s="36" t="s">
        <v>22</v>
      </c>
      <c r="H27" s="69" t="s">
        <v>22</v>
      </c>
    </row>
    <row r="28">
      <c r="C28" s="34" t="s">
        <v>52</v>
      </c>
      <c r="D28" s="36" t="s">
        <v>22</v>
      </c>
      <c r="E28" s="36" t="s">
        <v>22</v>
      </c>
      <c r="F28" s="36" t="s">
        <v>22</v>
      </c>
      <c r="G28" s="36" t="s">
        <v>22</v>
      </c>
      <c r="H28" s="69" t="s">
        <v>22</v>
      </c>
    </row>
    <row r="29">
      <c r="C29" s="34" t="s">
        <v>53</v>
      </c>
      <c r="D29" s="36" t="s">
        <v>22</v>
      </c>
      <c r="E29" s="36" t="s">
        <v>22</v>
      </c>
      <c r="F29" s="36" t="s">
        <v>22</v>
      </c>
      <c r="G29" s="36" t="s">
        <v>22</v>
      </c>
      <c r="H29" s="69" t="s">
        <v>22</v>
      </c>
    </row>
    <row r="30">
      <c r="C30" s="34" t="s">
        <v>54</v>
      </c>
      <c r="D30" s="36" t="s">
        <v>22</v>
      </c>
      <c r="E30" s="36" t="s">
        <v>22</v>
      </c>
      <c r="F30" s="36" t="s">
        <v>22</v>
      </c>
      <c r="G30" s="36" t="s">
        <v>22</v>
      </c>
      <c r="H30" s="69" t="s">
        <v>22</v>
      </c>
    </row>
    <row r="31">
      <c r="C31" s="41" t="s">
        <v>56</v>
      </c>
      <c r="D31" s="42" t="s">
        <v>22</v>
      </c>
      <c r="E31" s="42" t="s">
        <v>22</v>
      </c>
      <c r="F31" s="42" t="s">
        <v>22</v>
      </c>
      <c r="G31" s="42" t="s">
        <v>22</v>
      </c>
      <c r="H31" s="79" t="s">
        <v>22</v>
      </c>
    </row>
    <row r="32">
      <c r="C32" s="1" t="s">
        <v>138</v>
      </c>
      <c r="D32" s="35">
        <v>1043000.45</v>
      </c>
      <c r="E32" s="35">
        <v>1327373.35</v>
      </c>
      <c r="F32" s="35">
        <v>1123178.9</v>
      </c>
      <c r="G32" s="35">
        <v>1138178.9</v>
      </c>
      <c r="H32" s="35">
        <v>1160678.9</v>
      </c>
    </row>
    <row r="33">
      <c r="C33" s="1" t="s">
        <v>139</v>
      </c>
      <c r="D33" s="86">
        <v>0.0</v>
      </c>
      <c r="E33" s="86">
        <v>6.0</v>
      </c>
      <c r="F33" s="86">
        <v>444.0</v>
      </c>
      <c r="G33" s="86">
        <v>10262.0</v>
      </c>
      <c r="H33" s="86">
        <v>9752.0</v>
      </c>
    </row>
    <row r="34">
      <c r="C34" s="1" t="s">
        <v>140</v>
      </c>
      <c r="D34" s="86">
        <v>0.0</v>
      </c>
      <c r="E34" s="86">
        <v>474.0</v>
      </c>
      <c r="F34" s="86">
        <v>24725.0</v>
      </c>
      <c r="G34" s="86">
        <v>9286790.0</v>
      </c>
      <c r="H34" s="86">
        <v>1125818.0</v>
      </c>
    </row>
    <row r="35">
      <c r="B35" s="1"/>
      <c r="C35" s="1" t="s">
        <v>141</v>
      </c>
      <c r="D35" s="84">
        <v>0.07</v>
      </c>
      <c r="E35" s="84">
        <v>0.79</v>
      </c>
      <c r="F35" s="84">
        <v>8.97</v>
      </c>
      <c r="G35" s="84">
        <v>226.4</v>
      </c>
      <c r="H35" s="84">
        <v>350.35</v>
      </c>
    </row>
    <row r="36">
      <c r="B36" s="1"/>
      <c r="C36" s="1" t="s">
        <v>142</v>
      </c>
      <c r="D36" s="35">
        <v>1043000.45</v>
      </c>
      <c r="E36" s="35">
        <v>1327373.35</v>
      </c>
      <c r="F36" s="35">
        <v>1123178.9</v>
      </c>
      <c r="G36" s="35">
        <v>1138178.9</v>
      </c>
      <c r="H36" s="35">
        <v>1160678.9</v>
      </c>
    </row>
    <row r="37">
      <c r="B37" s="1" t="s">
        <v>62</v>
      </c>
    </row>
    <row r="39">
      <c r="C39" s="46" t="s">
        <v>82</v>
      </c>
    </row>
    <row r="40">
      <c r="A40" s="25" t="s">
        <v>83</v>
      </c>
      <c r="B40" s="44" t="s">
        <v>57</v>
      </c>
      <c r="C40" s="27"/>
      <c r="D40" s="61"/>
      <c r="E40" s="28" t="s">
        <v>84</v>
      </c>
      <c r="F40" s="47" t="s">
        <v>85</v>
      </c>
      <c r="G40" s="47" t="s">
        <v>62</v>
      </c>
      <c r="H40" s="47" t="s">
        <v>86</v>
      </c>
      <c r="I40" s="48" t="s">
        <v>87</v>
      </c>
    </row>
    <row r="41">
      <c r="C41" s="31" t="s">
        <v>44</v>
      </c>
      <c r="D41" s="32"/>
      <c r="E41" s="32"/>
      <c r="F41" s="32"/>
      <c r="G41" s="32"/>
      <c r="H41" s="32"/>
      <c r="I41" s="49"/>
    </row>
    <row r="42">
      <c r="C42" s="34" t="s">
        <v>49</v>
      </c>
      <c r="D42" s="36"/>
      <c r="E42" s="36"/>
      <c r="F42" s="36"/>
      <c r="G42" s="45"/>
      <c r="H42" s="32"/>
      <c r="I42" s="49"/>
    </row>
    <row r="43">
      <c r="C43" s="34" t="s">
        <v>67</v>
      </c>
      <c r="D43" s="36"/>
      <c r="E43" s="36"/>
      <c r="F43" s="36"/>
      <c r="G43" s="36"/>
      <c r="H43" s="32"/>
      <c r="I43" s="49"/>
    </row>
    <row r="44">
      <c r="C44" s="34" t="s">
        <v>51</v>
      </c>
      <c r="D44" s="39"/>
      <c r="E44" s="39"/>
      <c r="F44" s="39"/>
      <c r="G44" s="39"/>
      <c r="H44" s="50"/>
      <c r="I44" s="51"/>
    </row>
    <row r="45">
      <c r="C45" s="34" t="s">
        <v>52</v>
      </c>
      <c r="D45" s="36"/>
      <c r="E45" s="36"/>
      <c r="F45" s="36"/>
      <c r="G45" s="36"/>
      <c r="H45" s="32"/>
      <c r="I45" s="49"/>
    </row>
    <row r="46">
      <c r="C46" s="34" t="s">
        <v>53</v>
      </c>
      <c r="D46" s="36"/>
      <c r="E46" s="36"/>
      <c r="F46" s="36"/>
      <c r="G46" s="36"/>
      <c r="H46" s="32"/>
      <c r="I46" s="49"/>
    </row>
    <row r="47">
      <c r="C47" s="34" t="s">
        <v>54</v>
      </c>
      <c r="D47" s="32"/>
      <c r="E47" s="32"/>
      <c r="F47" s="32"/>
      <c r="G47" s="32"/>
      <c r="H47" s="32"/>
      <c r="I47" s="49"/>
    </row>
    <row r="48">
      <c r="C48" s="41" t="s">
        <v>56</v>
      </c>
      <c r="D48" s="42"/>
      <c r="E48" s="42"/>
      <c r="F48" s="42"/>
      <c r="G48" s="42"/>
      <c r="H48" s="52"/>
      <c r="I48" s="53"/>
    </row>
    <row r="50">
      <c r="C50" s="54" t="s">
        <v>82</v>
      </c>
    </row>
    <row r="51">
      <c r="D51" s="55"/>
      <c r="E51" s="55" t="s">
        <v>98</v>
      </c>
      <c r="H51" s="19" t="s">
        <v>152</v>
      </c>
      <c r="J51" s="55" t="s">
        <v>100</v>
      </c>
    </row>
    <row r="52">
      <c r="A52" s="25" t="s">
        <v>101</v>
      </c>
      <c r="B52" s="44" t="s">
        <v>57</v>
      </c>
      <c r="C52" s="27"/>
      <c r="D52" s="61"/>
      <c r="E52" s="28" t="s">
        <v>102</v>
      </c>
      <c r="F52" s="47" t="s">
        <v>103</v>
      </c>
      <c r="G52" s="48" t="s">
        <v>104</v>
      </c>
      <c r="H52" s="28">
        <v>1.0</v>
      </c>
      <c r="I52" s="59" t="s">
        <v>153</v>
      </c>
      <c r="J52" s="60" t="s">
        <v>109</v>
      </c>
      <c r="K52" s="56" t="s">
        <v>110</v>
      </c>
      <c r="L52" s="56" t="s">
        <v>154</v>
      </c>
      <c r="M52" s="48" t="s">
        <v>112</v>
      </c>
    </row>
    <row r="53">
      <c r="C53" s="27" t="s">
        <v>44</v>
      </c>
      <c r="D53" s="61"/>
      <c r="E53" s="61"/>
      <c r="F53" s="62"/>
      <c r="G53" s="95"/>
      <c r="H53" s="61"/>
      <c r="I53" s="63"/>
      <c r="J53" s="64"/>
      <c r="K53" s="96"/>
      <c r="L53" s="62"/>
      <c r="M53" s="95"/>
    </row>
    <row r="54">
      <c r="C54" s="65" t="s">
        <v>49</v>
      </c>
      <c r="D54" s="66"/>
      <c r="E54" s="66"/>
      <c r="F54" s="45"/>
      <c r="G54" s="97"/>
      <c r="H54" s="98"/>
      <c r="I54" s="67"/>
      <c r="J54" s="68"/>
      <c r="L54" s="45"/>
      <c r="M54" s="97"/>
    </row>
    <row r="55">
      <c r="C55" s="65" t="s">
        <v>67</v>
      </c>
      <c r="D55" s="66"/>
      <c r="E55" s="66"/>
      <c r="F55" s="36"/>
      <c r="G55" s="97"/>
      <c r="H55" s="66"/>
      <c r="I55" s="69"/>
      <c r="J55" s="68"/>
      <c r="L55" s="36"/>
      <c r="M55" s="97"/>
    </row>
    <row r="56">
      <c r="C56" s="65" t="s">
        <v>51</v>
      </c>
      <c r="D56" s="70"/>
      <c r="E56" s="70"/>
      <c r="F56" s="39"/>
      <c r="G56" s="97"/>
      <c r="H56" s="70"/>
      <c r="I56" s="73"/>
      <c r="J56" s="74"/>
      <c r="L56" s="39"/>
      <c r="M56" s="97"/>
    </row>
    <row r="57">
      <c r="C57" s="65" t="s">
        <v>52</v>
      </c>
      <c r="D57" s="66"/>
      <c r="E57" s="66"/>
      <c r="F57" s="36"/>
      <c r="G57" s="97"/>
      <c r="H57" s="66"/>
      <c r="I57" s="69"/>
      <c r="J57" s="68"/>
      <c r="L57" s="36"/>
      <c r="M57" s="97"/>
    </row>
    <row r="58">
      <c r="C58" s="65" t="s">
        <v>53</v>
      </c>
      <c r="D58" s="66"/>
      <c r="E58" s="66"/>
      <c r="F58" s="36"/>
      <c r="G58" s="97"/>
      <c r="H58" s="66"/>
      <c r="I58" s="69"/>
      <c r="J58" s="68"/>
      <c r="L58" s="36"/>
      <c r="M58" s="97"/>
    </row>
    <row r="59">
      <c r="C59" s="65" t="s">
        <v>54</v>
      </c>
      <c r="D59" s="75"/>
      <c r="E59" s="75"/>
      <c r="F59" s="32"/>
      <c r="G59" s="97"/>
      <c r="H59" s="75"/>
      <c r="I59" s="33"/>
      <c r="J59" s="68"/>
      <c r="L59" s="32"/>
      <c r="M59" s="97"/>
    </row>
    <row r="60">
      <c r="C60" s="76" t="s">
        <v>56</v>
      </c>
      <c r="D60" s="77"/>
      <c r="E60" s="77"/>
      <c r="F60" s="42"/>
      <c r="G60" s="99"/>
      <c r="H60" s="77"/>
      <c r="I60" s="79"/>
      <c r="J60" s="80"/>
      <c r="K60" s="100"/>
      <c r="L60" s="42"/>
      <c r="M60" s="99"/>
    </row>
  </sheetData>
  <mergeCells count="12">
    <mergeCell ref="E51:G51"/>
    <mergeCell ref="H51:I51"/>
    <mergeCell ref="J51:M51"/>
    <mergeCell ref="A52:A60"/>
    <mergeCell ref="B52:B60"/>
    <mergeCell ref="A7:A31"/>
    <mergeCell ref="B7:B15"/>
    <mergeCell ref="B23:B31"/>
    <mergeCell ref="C39:I39"/>
    <mergeCell ref="A40:A48"/>
    <mergeCell ref="B40:B48"/>
    <mergeCell ref="C50:H5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38"/>
    <col customWidth="1" min="3" max="3" width="22.75"/>
    <col customWidth="1" min="4" max="8" width="15.25"/>
  </cols>
  <sheetData>
    <row r="1">
      <c r="A1" s="81" t="s">
        <v>132</v>
      </c>
      <c r="C1" s="13" t="s">
        <v>133</v>
      </c>
      <c r="D1" s="35">
        <v>5000.0</v>
      </c>
      <c r="E1" s="35">
        <v>5000.0</v>
      </c>
      <c r="F1" s="35">
        <v>15000.0</v>
      </c>
      <c r="G1" s="35">
        <v>15000.0</v>
      </c>
      <c r="H1" s="35">
        <v>15000.0</v>
      </c>
    </row>
    <row r="2">
      <c r="A2" s="81" t="s">
        <v>150</v>
      </c>
      <c r="C2" s="13"/>
      <c r="D2" s="35"/>
      <c r="E2" s="35"/>
      <c r="F2" s="35"/>
      <c r="G2" s="35"/>
      <c r="H2" s="35"/>
    </row>
    <row r="3">
      <c r="C3" s="13" t="s">
        <v>135</v>
      </c>
      <c r="D3" s="35">
        <v>1040444.375</v>
      </c>
      <c r="E3" s="35">
        <v>1235500.45</v>
      </c>
      <c r="F3" s="35">
        <v>855733.5</v>
      </c>
      <c r="G3" s="35">
        <v>895302.325</v>
      </c>
      <c r="H3" s="35">
        <v>946051.325</v>
      </c>
    </row>
    <row r="4">
      <c r="D4" s="14">
        <f t="shared" ref="D4:H4" si="1">D3-D24</f>
        <v>0</v>
      </c>
      <c r="E4" s="14">
        <f t="shared" si="1"/>
        <v>0</v>
      </c>
      <c r="F4" s="14">
        <f t="shared" si="1"/>
        <v>0</v>
      </c>
      <c r="G4" s="14">
        <f t="shared" si="1"/>
        <v>0</v>
      </c>
      <c r="H4" s="14">
        <f t="shared" si="1"/>
        <v>0</v>
      </c>
    </row>
    <row r="5">
      <c r="D5" s="17">
        <f t="shared" ref="D5:H5" si="2">D4/D3</f>
        <v>0</v>
      </c>
      <c r="E5" s="17">
        <f t="shared" si="2"/>
        <v>0</v>
      </c>
      <c r="F5" s="17">
        <f t="shared" si="2"/>
        <v>0</v>
      </c>
      <c r="G5" s="17">
        <f t="shared" si="2"/>
        <v>0</v>
      </c>
      <c r="H5" s="17">
        <f t="shared" si="2"/>
        <v>0</v>
      </c>
    </row>
    <row r="7">
      <c r="A7" s="82" t="s">
        <v>38</v>
      </c>
      <c r="B7" s="26" t="s">
        <v>39</v>
      </c>
      <c r="C7" s="27"/>
      <c r="D7" s="10" t="s">
        <v>136</v>
      </c>
      <c r="E7" s="10" t="s">
        <v>15</v>
      </c>
      <c r="F7" s="10" t="s">
        <v>16</v>
      </c>
      <c r="G7" s="10" t="s">
        <v>17</v>
      </c>
      <c r="H7" s="11" t="s">
        <v>18</v>
      </c>
    </row>
    <row r="8">
      <c r="C8" s="83" t="s">
        <v>137</v>
      </c>
      <c r="D8" s="87">
        <v>0.0977111</v>
      </c>
      <c r="E8" s="87">
        <v>0.201729</v>
      </c>
      <c r="F8" s="87">
        <v>0.201511</v>
      </c>
      <c r="G8" s="88">
        <v>1.71388</v>
      </c>
      <c r="H8" s="101">
        <v>3.07336</v>
      </c>
    </row>
    <row r="9">
      <c r="C9" s="34" t="s">
        <v>49</v>
      </c>
      <c r="D9" s="35" t="s">
        <v>22</v>
      </c>
      <c r="E9" s="35" t="s">
        <v>22</v>
      </c>
      <c r="F9" s="35" t="s">
        <v>22</v>
      </c>
      <c r="G9" s="36" t="s">
        <v>22</v>
      </c>
      <c r="H9" s="69" t="s">
        <v>22</v>
      </c>
    </row>
    <row r="10">
      <c r="C10" s="34" t="s">
        <v>67</v>
      </c>
      <c r="D10" s="36" t="s">
        <v>22</v>
      </c>
      <c r="E10" s="36" t="s">
        <v>22</v>
      </c>
      <c r="F10" s="36" t="s">
        <v>22</v>
      </c>
      <c r="G10" s="36" t="s">
        <v>22</v>
      </c>
      <c r="H10" s="69" t="s">
        <v>22</v>
      </c>
    </row>
    <row r="11">
      <c r="C11" s="34" t="s">
        <v>51</v>
      </c>
      <c r="D11" s="35" t="s">
        <v>22</v>
      </c>
      <c r="E11" s="35" t="s">
        <v>22</v>
      </c>
      <c r="F11" s="35" t="s">
        <v>22</v>
      </c>
      <c r="G11" s="36" t="s">
        <v>22</v>
      </c>
      <c r="H11" s="69" t="s">
        <v>22</v>
      </c>
    </row>
    <row r="12">
      <c r="C12" s="34" t="s">
        <v>52</v>
      </c>
      <c r="D12" s="90">
        <v>3701.0</v>
      </c>
      <c r="E12" s="90">
        <v>0.0</v>
      </c>
      <c r="F12" s="90">
        <v>3255.0</v>
      </c>
      <c r="G12" s="90">
        <v>278.0</v>
      </c>
      <c r="H12" s="91">
        <v>286.0</v>
      </c>
    </row>
    <row r="13">
      <c r="C13" s="37" t="s">
        <v>144</v>
      </c>
      <c r="D13" s="90">
        <v>4175.0</v>
      </c>
      <c r="E13" s="90">
        <v>0.0</v>
      </c>
      <c r="F13" s="90">
        <v>2861.0</v>
      </c>
      <c r="G13" s="90">
        <v>2540.0</v>
      </c>
      <c r="H13" s="91">
        <v>2544.0</v>
      </c>
    </row>
    <row r="14">
      <c r="C14" s="37" t="s">
        <v>145</v>
      </c>
      <c r="D14" s="90">
        <v>46443.0</v>
      </c>
      <c r="E14" s="90">
        <v>1.0</v>
      </c>
      <c r="F14" s="90">
        <v>38597.0</v>
      </c>
      <c r="G14" s="90">
        <v>7229.0</v>
      </c>
      <c r="H14" s="91">
        <v>7437.0</v>
      </c>
    </row>
    <row r="15">
      <c r="C15" s="37" t="s">
        <v>146</v>
      </c>
      <c r="D15" s="90">
        <v>2380.0</v>
      </c>
      <c r="E15" s="90">
        <v>0.0</v>
      </c>
      <c r="F15" s="90">
        <v>2449.0</v>
      </c>
      <c r="G15" s="90">
        <v>278.0</v>
      </c>
      <c r="H15" s="91">
        <v>286.0</v>
      </c>
    </row>
    <row r="16">
      <c r="C16" s="37" t="s">
        <v>147</v>
      </c>
      <c r="D16" s="90">
        <v>146.0</v>
      </c>
      <c r="E16" s="90">
        <v>0.0</v>
      </c>
      <c r="F16" s="90">
        <v>136.0</v>
      </c>
      <c r="G16" s="90">
        <v>0.0</v>
      </c>
      <c r="H16" s="91">
        <v>0.0</v>
      </c>
    </row>
    <row r="17">
      <c r="C17" s="34" t="s">
        <v>53</v>
      </c>
      <c r="D17" s="90" t="s">
        <v>22</v>
      </c>
      <c r="E17" s="90" t="s">
        <v>22</v>
      </c>
      <c r="F17" s="90" t="s">
        <v>22</v>
      </c>
      <c r="G17" s="90" t="s">
        <v>22</v>
      </c>
      <c r="H17" s="91" t="s">
        <v>22</v>
      </c>
    </row>
    <row r="18">
      <c r="C18" s="34" t="s">
        <v>54</v>
      </c>
      <c r="D18" s="36" t="s">
        <v>22</v>
      </c>
      <c r="E18" s="36" t="s">
        <v>22</v>
      </c>
      <c r="F18" s="36" t="s">
        <v>22</v>
      </c>
      <c r="G18" s="36" t="s">
        <v>22</v>
      </c>
      <c r="H18" s="69" t="s">
        <v>22</v>
      </c>
    </row>
    <row r="19">
      <c r="C19" s="41" t="s">
        <v>56</v>
      </c>
      <c r="D19" s="42" t="s">
        <v>22</v>
      </c>
      <c r="E19" s="42" t="s">
        <v>22</v>
      </c>
      <c r="F19" s="42" t="s">
        <v>22</v>
      </c>
      <c r="G19" s="42" t="s">
        <v>22</v>
      </c>
      <c r="H19" s="79" t="s">
        <v>22</v>
      </c>
    </row>
    <row r="20">
      <c r="C20" s="1" t="s">
        <v>138</v>
      </c>
      <c r="D20" s="35">
        <v>1040444.375</v>
      </c>
      <c r="E20" s="35">
        <v>1235500.45</v>
      </c>
      <c r="F20" s="35">
        <v>855733.5</v>
      </c>
      <c r="G20" s="35">
        <v>895302.325</v>
      </c>
      <c r="H20" s="35">
        <v>946051.325</v>
      </c>
    </row>
    <row r="21">
      <c r="C21" s="1" t="s">
        <v>139</v>
      </c>
      <c r="D21" s="92" t="s">
        <v>22</v>
      </c>
      <c r="E21" s="92" t="s">
        <v>22</v>
      </c>
      <c r="F21" s="92" t="s">
        <v>22</v>
      </c>
      <c r="G21" s="92" t="s">
        <v>22</v>
      </c>
      <c r="H21" s="92" t="s">
        <v>22</v>
      </c>
    </row>
    <row r="22">
      <c r="C22" s="1" t="s">
        <v>140</v>
      </c>
      <c r="D22" s="92" t="s">
        <v>22</v>
      </c>
      <c r="E22" s="92" t="s">
        <v>22</v>
      </c>
      <c r="F22" s="92" t="s">
        <v>22</v>
      </c>
      <c r="G22" s="92" t="s">
        <v>22</v>
      </c>
      <c r="H22" s="92" t="s">
        <v>22</v>
      </c>
    </row>
    <row r="23">
      <c r="C23" s="1" t="s">
        <v>141</v>
      </c>
      <c r="D23" s="87">
        <v>0.0977111</v>
      </c>
      <c r="E23" s="87">
        <v>0.201729</v>
      </c>
      <c r="F23" s="87">
        <v>0.201511</v>
      </c>
      <c r="G23" s="88">
        <v>1.71388</v>
      </c>
      <c r="H23" s="88">
        <v>3.07336</v>
      </c>
    </row>
    <row r="24">
      <c r="C24" s="1" t="s">
        <v>142</v>
      </c>
      <c r="D24" s="35">
        <v>1040444.375</v>
      </c>
      <c r="E24" s="35">
        <v>1235500.45</v>
      </c>
      <c r="F24" s="35">
        <v>855733.5</v>
      </c>
      <c r="G24" s="35">
        <v>895302.325</v>
      </c>
      <c r="H24" s="35">
        <v>946051.325</v>
      </c>
    </row>
    <row r="25">
      <c r="C25" s="1" t="s">
        <v>155</v>
      </c>
      <c r="D25" s="14">
        <f>D24-'LP - OR-Tools'!D20</f>
        <v>0</v>
      </c>
      <c r="E25" s="14">
        <f>E24-'LP - OR-Tools'!E20</f>
        <v>0</v>
      </c>
      <c r="F25" s="14">
        <f>F24-'LP - OR-Tools'!F20</f>
        <v>0</v>
      </c>
      <c r="G25" s="14">
        <f>G24-'LP - OR-Tools'!G20</f>
        <v>0</v>
      </c>
      <c r="H25" s="14">
        <f>H24-'LP - OR-Tools'!H20</f>
        <v>0</v>
      </c>
    </row>
    <row r="27">
      <c r="B27" s="44" t="s">
        <v>57</v>
      </c>
      <c r="C27" s="27"/>
      <c r="D27" s="10" t="s">
        <v>136</v>
      </c>
      <c r="E27" s="10" t="s">
        <v>15</v>
      </c>
      <c r="F27" s="10" t="s">
        <v>16</v>
      </c>
      <c r="G27" s="10" t="s">
        <v>17</v>
      </c>
      <c r="H27" s="11" t="s">
        <v>18</v>
      </c>
    </row>
    <row r="28">
      <c r="C28" s="83" t="s">
        <v>137</v>
      </c>
      <c r="D28" s="87">
        <v>0.108049</v>
      </c>
      <c r="E28" s="87">
        <v>2.68137</v>
      </c>
      <c r="F28" s="84">
        <v>38.2817</v>
      </c>
      <c r="G28" s="84">
        <v>98.1419</v>
      </c>
      <c r="H28" s="101">
        <v>94.9816</v>
      </c>
    </row>
    <row r="29">
      <c r="C29" s="34" t="s">
        <v>49</v>
      </c>
      <c r="D29" s="36" t="s">
        <v>22</v>
      </c>
      <c r="E29" s="36" t="s">
        <v>22</v>
      </c>
      <c r="F29" s="36" t="s">
        <v>22</v>
      </c>
      <c r="G29" s="36" t="s">
        <v>22</v>
      </c>
      <c r="H29" s="69" t="s">
        <v>22</v>
      </c>
    </row>
    <row r="30">
      <c r="C30" s="34" t="s">
        <v>67</v>
      </c>
      <c r="D30" s="36" t="s">
        <v>22</v>
      </c>
      <c r="E30" s="36" t="s">
        <v>22</v>
      </c>
      <c r="F30" s="36" t="s">
        <v>22</v>
      </c>
      <c r="G30" s="36" t="s">
        <v>22</v>
      </c>
      <c r="H30" s="69" t="s">
        <v>22</v>
      </c>
    </row>
    <row r="31">
      <c r="C31" s="34" t="s">
        <v>51</v>
      </c>
      <c r="D31" s="35" t="s">
        <v>22</v>
      </c>
      <c r="E31" s="35" t="s">
        <v>22</v>
      </c>
      <c r="F31" s="35" t="s">
        <v>22</v>
      </c>
      <c r="G31" s="35" t="s">
        <v>22</v>
      </c>
      <c r="H31" s="69" t="s">
        <v>22</v>
      </c>
    </row>
    <row r="32">
      <c r="C32" s="34" t="s">
        <v>52</v>
      </c>
      <c r="D32" s="36">
        <v>1458.0</v>
      </c>
      <c r="E32" s="36">
        <v>646.0</v>
      </c>
      <c r="F32" s="36">
        <v>0.0</v>
      </c>
      <c r="G32" s="36">
        <v>2844.0</v>
      </c>
      <c r="H32" s="69">
        <v>0.0</v>
      </c>
    </row>
    <row r="33">
      <c r="C33" s="37" t="s">
        <v>144</v>
      </c>
      <c r="D33" s="36">
        <v>1513.0</v>
      </c>
      <c r="E33" s="36">
        <v>3588.0</v>
      </c>
      <c r="F33" s="36">
        <v>0.0</v>
      </c>
      <c r="G33" s="36">
        <v>11248.0</v>
      </c>
      <c r="H33" s="69">
        <v>0.0</v>
      </c>
    </row>
    <row r="34">
      <c r="C34" s="37" t="s">
        <v>145</v>
      </c>
      <c r="D34" s="36">
        <v>14629.0</v>
      </c>
      <c r="E34" s="36">
        <v>2264.0</v>
      </c>
      <c r="F34" s="36">
        <v>1.0</v>
      </c>
      <c r="G34" s="36">
        <v>7227.0</v>
      </c>
      <c r="H34" s="69">
        <v>1.0</v>
      </c>
    </row>
    <row r="35">
      <c r="C35" s="37" t="s">
        <v>146</v>
      </c>
      <c r="D35" s="36">
        <v>1458.0</v>
      </c>
      <c r="E35" s="36">
        <v>646.0</v>
      </c>
      <c r="F35" s="36">
        <v>0.0</v>
      </c>
      <c r="G35" s="36">
        <v>2844.0</v>
      </c>
      <c r="H35" s="69">
        <v>0.0</v>
      </c>
    </row>
    <row r="36">
      <c r="C36" s="37" t="s">
        <v>147</v>
      </c>
      <c r="D36" s="36">
        <v>0.0</v>
      </c>
      <c r="E36" s="36">
        <v>0.0</v>
      </c>
      <c r="F36" s="36">
        <v>0.0</v>
      </c>
      <c r="G36" s="36">
        <v>0.0</v>
      </c>
      <c r="H36" s="69">
        <v>0.0</v>
      </c>
    </row>
    <row r="37">
      <c r="C37" s="34" t="s">
        <v>53</v>
      </c>
      <c r="D37" s="36" t="s">
        <v>22</v>
      </c>
      <c r="E37" s="36" t="s">
        <v>22</v>
      </c>
      <c r="F37" s="36" t="s">
        <v>22</v>
      </c>
      <c r="G37" s="36" t="s">
        <v>22</v>
      </c>
      <c r="H37" s="69" t="s">
        <v>22</v>
      </c>
    </row>
    <row r="38">
      <c r="C38" s="34" t="s">
        <v>54</v>
      </c>
      <c r="D38" s="36" t="s">
        <v>22</v>
      </c>
      <c r="E38" s="36" t="s">
        <v>22</v>
      </c>
      <c r="F38" s="36" t="s">
        <v>22</v>
      </c>
      <c r="G38" s="36" t="s">
        <v>22</v>
      </c>
      <c r="H38" s="69" t="s">
        <v>22</v>
      </c>
    </row>
    <row r="39">
      <c r="C39" s="41" t="s">
        <v>56</v>
      </c>
      <c r="D39" s="42" t="s">
        <v>22</v>
      </c>
      <c r="E39" s="42" t="s">
        <v>22</v>
      </c>
      <c r="F39" s="42" t="s">
        <v>22</v>
      </c>
      <c r="G39" s="42" t="s">
        <v>22</v>
      </c>
      <c r="H39" s="79" t="s">
        <v>22</v>
      </c>
    </row>
    <row r="40">
      <c r="C40" s="1" t="s">
        <v>138</v>
      </c>
      <c r="D40" s="35">
        <v>1043000.45</v>
      </c>
      <c r="E40" s="35">
        <v>1327373.35</v>
      </c>
      <c r="F40" s="35">
        <v>1080811.6875</v>
      </c>
      <c r="G40" s="35">
        <v>1095811.6875</v>
      </c>
      <c r="H40" s="35">
        <v>1118311.6875</v>
      </c>
    </row>
    <row r="41">
      <c r="C41" s="1" t="s">
        <v>139</v>
      </c>
      <c r="D41" s="93" t="s">
        <v>22</v>
      </c>
      <c r="E41" s="93" t="s">
        <v>22</v>
      </c>
      <c r="F41" s="93" t="s">
        <v>22</v>
      </c>
      <c r="G41" s="93" t="s">
        <v>22</v>
      </c>
      <c r="H41" s="93" t="s">
        <v>22</v>
      </c>
    </row>
    <row r="42">
      <c r="C42" s="1" t="s">
        <v>140</v>
      </c>
      <c r="D42" s="93" t="s">
        <v>22</v>
      </c>
      <c r="E42" s="93" t="s">
        <v>22</v>
      </c>
      <c r="F42" s="93" t="s">
        <v>22</v>
      </c>
      <c r="G42" s="93" t="s">
        <v>22</v>
      </c>
      <c r="H42" s="93" t="s">
        <v>22</v>
      </c>
    </row>
    <row r="43">
      <c r="B43" s="1"/>
      <c r="C43" s="1" t="s">
        <v>141</v>
      </c>
      <c r="D43" s="87">
        <v>0.108049</v>
      </c>
      <c r="E43" s="87">
        <v>2.68137</v>
      </c>
      <c r="F43" s="84">
        <v>38.2817</v>
      </c>
      <c r="G43" s="84">
        <v>98.1419</v>
      </c>
      <c r="H43" s="84">
        <v>94.9816</v>
      </c>
    </row>
    <row r="44">
      <c r="B44" s="1"/>
      <c r="C44" s="1" t="s">
        <v>142</v>
      </c>
      <c r="D44" s="35">
        <v>1043000.45</v>
      </c>
      <c r="E44" s="35">
        <v>1327373.35</v>
      </c>
      <c r="F44" s="35">
        <v>1080811.6875</v>
      </c>
      <c r="G44" s="35">
        <v>1095811.6875</v>
      </c>
      <c r="H44" s="35">
        <v>1118311.6875</v>
      </c>
    </row>
    <row r="45">
      <c r="B45" s="1"/>
      <c r="C45" s="1" t="s">
        <v>155</v>
      </c>
      <c r="D45" s="14">
        <f>D44-'LP - OR-Tools'!D36</f>
        <v>0</v>
      </c>
      <c r="E45" s="14">
        <f>E44-'LP - OR-Tools'!E36</f>
        <v>0</v>
      </c>
      <c r="F45" s="14">
        <f>F44-'LP - OR-Tools'!F36</f>
        <v>0</v>
      </c>
      <c r="G45" s="14">
        <f>G44-'LP - OR-Tools'!G36</f>
        <v>0</v>
      </c>
      <c r="H45" s="14">
        <f>H44-'LP - OR-Tools'!H36</f>
        <v>0</v>
      </c>
    </row>
  </sheetData>
  <mergeCells count="3">
    <mergeCell ref="A7:A39"/>
    <mergeCell ref="B7:B19"/>
    <mergeCell ref="B27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0"/>
    <col customWidth="1" min="4" max="4" width="44.75"/>
    <col customWidth="1" min="8" max="8" width="55.0"/>
    <col customWidth="1" min="11" max="11" width="44.75"/>
  </cols>
  <sheetData>
    <row r="1">
      <c r="A1" s="13" t="s">
        <v>156</v>
      </c>
      <c r="D1" s="13"/>
      <c r="H1" s="13"/>
      <c r="K1" s="13"/>
    </row>
    <row r="2">
      <c r="A2" s="13" t="s">
        <v>157</v>
      </c>
      <c r="D2" s="13"/>
      <c r="H2" s="13"/>
      <c r="K2" s="13"/>
    </row>
    <row r="3">
      <c r="A3" s="13" t="s">
        <v>158</v>
      </c>
      <c r="D3" s="13" t="s">
        <v>159</v>
      </c>
      <c r="H3" s="13" t="s">
        <v>160</v>
      </c>
      <c r="K3" s="13" t="s">
        <v>161</v>
      </c>
    </row>
    <row r="4">
      <c r="A4" s="1" t="s">
        <v>162</v>
      </c>
      <c r="D4" s="1" t="s">
        <v>163</v>
      </c>
      <c r="H4" s="1" t="s">
        <v>164</v>
      </c>
      <c r="K4" s="1" t="s">
        <v>165</v>
      </c>
    </row>
    <row r="6">
      <c r="A6" s="1" t="s">
        <v>166</v>
      </c>
      <c r="D6" s="1" t="s">
        <v>167</v>
      </c>
      <c r="H6" s="1" t="s">
        <v>166</v>
      </c>
      <c r="K6" s="1" t="s">
        <v>167</v>
      </c>
    </row>
    <row r="7">
      <c r="A7" s="1" t="s">
        <v>168</v>
      </c>
      <c r="B7" s="1">
        <v>10193.0</v>
      </c>
      <c r="C7" s="1" t="s">
        <v>169</v>
      </c>
      <c r="D7" s="1" t="s">
        <v>170</v>
      </c>
      <c r="E7" s="1">
        <v>10193.0</v>
      </c>
      <c r="H7" s="1" t="s">
        <v>171</v>
      </c>
      <c r="I7" s="1">
        <v>14056.0</v>
      </c>
      <c r="J7" s="1" t="s">
        <v>6</v>
      </c>
      <c r="K7" s="1" t="s">
        <v>172</v>
      </c>
      <c r="L7" s="1">
        <v>14545.0</v>
      </c>
    </row>
    <row r="8">
      <c r="A8" s="1" t="s">
        <v>173</v>
      </c>
      <c r="B8" s="1">
        <v>2724.0</v>
      </c>
      <c r="C8" s="1" t="s">
        <v>169</v>
      </c>
      <c r="D8" s="1" t="s">
        <v>174</v>
      </c>
      <c r="E8" s="1">
        <v>2724.0</v>
      </c>
      <c r="H8" s="1" t="s">
        <v>175</v>
      </c>
      <c r="I8" s="1">
        <v>15000.0</v>
      </c>
      <c r="J8" s="1" t="s">
        <v>169</v>
      </c>
      <c r="K8" s="1" t="s">
        <v>176</v>
      </c>
      <c r="L8" s="1">
        <v>15000.0</v>
      </c>
    </row>
    <row r="9">
      <c r="A9" s="1" t="s">
        <v>175</v>
      </c>
      <c r="B9" s="1">
        <v>15000.0</v>
      </c>
      <c r="C9" s="1" t="s">
        <v>169</v>
      </c>
      <c r="D9" s="1" t="s">
        <v>176</v>
      </c>
      <c r="E9" s="1">
        <v>15000.0</v>
      </c>
      <c r="H9" s="1" t="s">
        <v>177</v>
      </c>
      <c r="I9" s="1">
        <v>14212.0</v>
      </c>
      <c r="J9" s="1" t="s">
        <v>6</v>
      </c>
      <c r="K9" s="1" t="s">
        <v>178</v>
      </c>
      <c r="L9" s="1">
        <v>13723.0</v>
      </c>
    </row>
    <row r="10">
      <c r="A10" s="1" t="s">
        <v>179</v>
      </c>
      <c r="B10" s="1">
        <v>6609.0</v>
      </c>
      <c r="C10" s="1" t="s">
        <v>169</v>
      </c>
      <c r="D10" s="1" t="s">
        <v>180</v>
      </c>
      <c r="E10" s="1">
        <v>6609.0</v>
      </c>
      <c r="H10" s="1" t="s">
        <v>181</v>
      </c>
      <c r="I10" s="1">
        <v>15000.0</v>
      </c>
      <c r="J10" s="1" t="s">
        <v>6</v>
      </c>
      <c r="K10" s="1" t="s">
        <v>182</v>
      </c>
      <c r="L10" s="1">
        <v>15000.0</v>
      </c>
    </row>
    <row r="11">
      <c r="A11" s="1" t="s">
        <v>183</v>
      </c>
      <c r="B11" s="1">
        <v>7370.0</v>
      </c>
      <c r="C11" s="1" t="s">
        <v>6</v>
      </c>
      <c r="D11" s="1" t="s">
        <v>182</v>
      </c>
      <c r="E11" s="1">
        <v>15000.0</v>
      </c>
      <c r="I11" s="102">
        <f>SUM(I7:I10)</f>
        <v>58268</v>
      </c>
      <c r="J11" s="13" t="s">
        <v>169</v>
      </c>
      <c r="L11" s="102">
        <f>SUM(L7:L10)</f>
        <v>58268</v>
      </c>
    </row>
    <row r="12">
      <c r="A12" s="1" t="s">
        <v>184</v>
      </c>
      <c r="B12" s="1">
        <v>8671.0</v>
      </c>
      <c r="C12" s="1" t="s">
        <v>6</v>
      </c>
      <c r="D12" s="1" t="s">
        <v>185</v>
      </c>
      <c r="E12" s="1">
        <v>1660.0</v>
      </c>
      <c r="H12" s="1" t="s">
        <v>186</v>
      </c>
      <c r="K12" s="1" t="s">
        <v>187</v>
      </c>
    </row>
    <row r="13">
      <c r="A13" s="1" t="s">
        <v>188</v>
      </c>
      <c r="B13" s="1">
        <v>1660.0</v>
      </c>
      <c r="C13" s="1" t="s">
        <v>6</v>
      </c>
      <c r="D13" s="1" t="s">
        <v>189</v>
      </c>
      <c r="E13" s="1">
        <v>7082.0</v>
      </c>
      <c r="H13" s="1" t="s">
        <v>190</v>
      </c>
      <c r="K13" s="1" t="s">
        <v>191</v>
      </c>
    </row>
    <row r="14">
      <c r="A14" s="1" t="s">
        <v>192</v>
      </c>
      <c r="B14" s="1">
        <v>6041.0</v>
      </c>
      <c r="C14" s="1" t="s">
        <v>6</v>
      </c>
      <c r="H14" s="1" t="s">
        <v>193</v>
      </c>
      <c r="K14" s="1" t="s">
        <v>194</v>
      </c>
    </row>
    <row r="15">
      <c r="B15" s="102">
        <f>SUM(B7:B14)</f>
        <v>58268</v>
      </c>
      <c r="C15" s="13" t="s">
        <v>169</v>
      </c>
      <c r="E15" s="102">
        <f>sum(E7:E13)</f>
        <v>58268</v>
      </c>
      <c r="H15" s="1" t="s">
        <v>195</v>
      </c>
      <c r="K15" s="1" t="s">
        <v>196</v>
      </c>
    </row>
    <row r="16">
      <c r="A16" s="1" t="s">
        <v>186</v>
      </c>
      <c r="D16" s="1" t="s">
        <v>187</v>
      </c>
      <c r="H16" s="1" t="s">
        <v>197</v>
      </c>
      <c r="K16" s="1" t="s">
        <v>198</v>
      </c>
    </row>
    <row r="17">
      <c r="A17" s="1" t="s">
        <v>190</v>
      </c>
      <c r="D17" s="1" t="s">
        <v>191</v>
      </c>
      <c r="H17" s="1" t="s">
        <v>199</v>
      </c>
      <c r="K17" s="1" t="s">
        <v>200</v>
      </c>
    </row>
    <row r="18">
      <c r="A18" s="1" t="s">
        <v>193</v>
      </c>
      <c r="D18" s="1" t="s">
        <v>194</v>
      </c>
      <c r="H18" s="1" t="s">
        <v>201</v>
      </c>
      <c r="K18" s="1" t="s">
        <v>202</v>
      </c>
    </row>
    <row r="19">
      <c r="A19" s="1" t="s">
        <v>195</v>
      </c>
      <c r="D19" s="1" t="s">
        <v>196</v>
      </c>
      <c r="H19" s="1" t="s">
        <v>203</v>
      </c>
      <c r="K19" s="1" t="s">
        <v>204</v>
      </c>
    </row>
    <row r="20">
      <c r="A20" s="1" t="s">
        <v>197</v>
      </c>
      <c r="D20" s="1" t="s">
        <v>198</v>
      </c>
      <c r="H20" s="1" t="s">
        <v>205</v>
      </c>
      <c r="K20" s="1" t="s">
        <v>206</v>
      </c>
    </row>
    <row r="21">
      <c r="A21" s="1" t="s">
        <v>199</v>
      </c>
      <c r="D21" s="1" t="s">
        <v>200</v>
      </c>
      <c r="H21" s="1" t="s">
        <v>207</v>
      </c>
      <c r="K21" s="1" t="s">
        <v>208</v>
      </c>
    </row>
    <row r="22">
      <c r="A22" s="1" t="s">
        <v>201</v>
      </c>
      <c r="D22" s="1" t="s">
        <v>202</v>
      </c>
      <c r="H22" s="1" t="s">
        <v>209</v>
      </c>
      <c r="K22" s="1" t="s">
        <v>210</v>
      </c>
    </row>
    <row r="23">
      <c r="A23" s="1" t="s">
        <v>203</v>
      </c>
      <c r="D23" s="1" t="s">
        <v>204</v>
      </c>
      <c r="H23" s="1" t="s">
        <v>211</v>
      </c>
      <c r="K23" s="1" t="s">
        <v>212</v>
      </c>
    </row>
    <row r="24">
      <c r="A24" s="1" t="s">
        <v>205</v>
      </c>
      <c r="D24" s="1" t="s">
        <v>206</v>
      </c>
      <c r="H24" s="1" t="s">
        <v>213</v>
      </c>
      <c r="K24" s="1" t="s">
        <v>214</v>
      </c>
    </row>
    <row r="25">
      <c r="A25" s="1" t="s">
        <v>207</v>
      </c>
      <c r="D25" s="1" t="s">
        <v>208</v>
      </c>
      <c r="H25" s="1" t="s">
        <v>215</v>
      </c>
      <c r="K25" s="1" t="s">
        <v>216</v>
      </c>
    </row>
    <row r="26">
      <c r="A26" s="1" t="s">
        <v>209</v>
      </c>
      <c r="D26" s="1" t="s">
        <v>210</v>
      </c>
      <c r="H26" s="1" t="s">
        <v>217</v>
      </c>
      <c r="K26" s="1" t="s">
        <v>218</v>
      </c>
    </row>
    <row r="27">
      <c r="A27" s="1" t="s">
        <v>213</v>
      </c>
      <c r="D27" s="1" t="s">
        <v>214</v>
      </c>
      <c r="H27" s="1" t="s">
        <v>219</v>
      </c>
      <c r="K27" s="1" t="s">
        <v>220</v>
      </c>
    </row>
    <row r="28">
      <c r="A28" s="1" t="s">
        <v>221</v>
      </c>
      <c r="D28" s="1" t="s">
        <v>222</v>
      </c>
      <c r="H28" s="1" t="s">
        <v>223</v>
      </c>
      <c r="K28" s="1" t="s">
        <v>224</v>
      </c>
    </row>
    <row r="29">
      <c r="A29" s="1" t="s">
        <v>215</v>
      </c>
      <c r="D29" s="1" t="s">
        <v>216</v>
      </c>
      <c r="H29" s="1" t="s">
        <v>225</v>
      </c>
      <c r="K29" s="1" t="s">
        <v>226</v>
      </c>
    </row>
    <row r="30">
      <c r="A30" s="1" t="s">
        <v>219</v>
      </c>
      <c r="D30" s="1" t="s">
        <v>220</v>
      </c>
      <c r="H30" s="1" t="s">
        <v>227</v>
      </c>
      <c r="K30" s="1" t="s">
        <v>228</v>
      </c>
    </row>
    <row r="31">
      <c r="A31" s="1" t="s">
        <v>223</v>
      </c>
      <c r="D31" s="1" t="s">
        <v>224</v>
      </c>
      <c r="H31" s="1" t="s">
        <v>229</v>
      </c>
      <c r="K31" s="1" t="s">
        <v>230</v>
      </c>
    </row>
    <row r="32">
      <c r="A32" s="1" t="s">
        <v>225</v>
      </c>
      <c r="D32" s="1" t="s">
        <v>226</v>
      </c>
      <c r="H32" s="1" t="s">
        <v>231</v>
      </c>
      <c r="K32" s="1" t="s">
        <v>232</v>
      </c>
    </row>
    <row r="33">
      <c r="A33" s="1" t="s">
        <v>227</v>
      </c>
      <c r="D33" s="1" t="s">
        <v>228</v>
      </c>
      <c r="H33" s="1" t="s">
        <v>233</v>
      </c>
      <c r="K33" s="1" t="s">
        <v>234</v>
      </c>
    </row>
    <row r="34">
      <c r="A34" s="1" t="s">
        <v>229</v>
      </c>
      <c r="D34" s="1" t="s">
        <v>230</v>
      </c>
      <c r="H34" s="1" t="s">
        <v>235</v>
      </c>
      <c r="K34" s="1" t="s">
        <v>236</v>
      </c>
    </row>
    <row r="35">
      <c r="A35" s="1" t="s">
        <v>231</v>
      </c>
      <c r="D35" s="1" t="s">
        <v>232</v>
      </c>
      <c r="H35" s="1" t="s">
        <v>237</v>
      </c>
      <c r="K35" s="1" t="s">
        <v>238</v>
      </c>
    </row>
    <row r="36">
      <c r="A36" s="1" t="s">
        <v>233</v>
      </c>
      <c r="D36" s="1" t="s">
        <v>234</v>
      </c>
      <c r="H36" s="1" t="s">
        <v>239</v>
      </c>
      <c r="K36" s="1" t="s">
        <v>240</v>
      </c>
    </row>
    <row r="37">
      <c r="A37" s="1" t="s">
        <v>235</v>
      </c>
      <c r="D37" s="1" t="s">
        <v>236</v>
      </c>
      <c r="H37" s="1" t="s">
        <v>241</v>
      </c>
      <c r="K37" s="1" t="s">
        <v>242</v>
      </c>
    </row>
    <row r="38">
      <c r="A38" s="1" t="s">
        <v>237</v>
      </c>
      <c r="D38" s="1" t="s">
        <v>243</v>
      </c>
      <c r="H38" s="1" t="s">
        <v>244</v>
      </c>
      <c r="K38" s="1" t="s">
        <v>245</v>
      </c>
    </row>
    <row r="39">
      <c r="A39" s="1" t="s">
        <v>239</v>
      </c>
      <c r="D39" s="1" t="s">
        <v>238</v>
      </c>
      <c r="H39" s="1" t="s">
        <v>246</v>
      </c>
      <c r="K39" s="1" t="s">
        <v>247</v>
      </c>
    </row>
    <row r="40">
      <c r="A40" s="1" t="s">
        <v>244</v>
      </c>
      <c r="D40" s="1" t="s">
        <v>242</v>
      </c>
      <c r="H40" s="1" t="s">
        <v>248</v>
      </c>
      <c r="K40" s="1" t="s">
        <v>249</v>
      </c>
    </row>
    <row r="41">
      <c r="A41" s="1" t="s">
        <v>246</v>
      </c>
      <c r="D41" s="1" t="s">
        <v>245</v>
      </c>
      <c r="H41" s="1" t="s">
        <v>250</v>
      </c>
      <c r="K41" s="1" t="s">
        <v>251</v>
      </c>
    </row>
    <row r="42">
      <c r="A42" s="1" t="s">
        <v>248</v>
      </c>
      <c r="D42" s="1" t="s">
        <v>247</v>
      </c>
      <c r="H42" s="1" t="s">
        <v>252</v>
      </c>
      <c r="K42" s="1" t="s">
        <v>253</v>
      </c>
    </row>
    <row r="43">
      <c r="A43" s="1" t="s">
        <v>250</v>
      </c>
      <c r="D43" s="1" t="s">
        <v>249</v>
      </c>
      <c r="H43" s="1" t="s">
        <v>254</v>
      </c>
      <c r="K43" s="1" t="s">
        <v>255</v>
      </c>
    </row>
    <row r="44">
      <c r="A44" s="1" t="s">
        <v>252</v>
      </c>
      <c r="D44" s="1" t="s">
        <v>251</v>
      </c>
      <c r="H44" s="1" t="s">
        <v>256</v>
      </c>
      <c r="K44" s="1" t="s">
        <v>257</v>
      </c>
    </row>
    <row r="45">
      <c r="A45" s="1" t="s">
        <v>254</v>
      </c>
      <c r="D45" s="1" t="s">
        <v>253</v>
      </c>
      <c r="H45" s="1" t="s">
        <v>258</v>
      </c>
      <c r="K45" s="1" t="s">
        <v>259</v>
      </c>
    </row>
    <row r="46">
      <c r="A46" s="1" t="s">
        <v>258</v>
      </c>
      <c r="D46" s="1" t="s">
        <v>255</v>
      </c>
      <c r="H46" s="1" t="s">
        <v>260</v>
      </c>
      <c r="K46" s="1" t="s">
        <v>261</v>
      </c>
    </row>
    <row r="47">
      <c r="A47" s="1" t="s">
        <v>260</v>
      </c>
      <c r="D47" s="1" t="s">
        <v>257</v>
      </c>
      <c r="H47" s="1" t="s">
        <v>262</v>
      </c>
      <c r="K47" s="1" t="s">
        <v>263</v>
      </c>
    </row>
    <row r="48">
      <c r="A48" s="1" t="s">
        <v>262</v>
      </c>
      <c r="D48" s="1" t="s">
        <v>259</v>
      </c>
      <c r="H48" s="1" t="s">
        <v>264</v>
      </c>
      <c r="K48" s="1" t="s">
        <v>265</v>
      </c>
    </row>
    <row r="49">
      <c r="A49" s="1" t="s">
        <v>264</v>
      </c>
      <c r="D49" s="1" t="s">
        <v>261</v>
      </c>
      <c r="H49" s="1" t="s">
        <v>266</v>
      </c>
      <c r="K49" s="1" t="s">
        <v>267</v>
      </c>
    </row>
    <row r="50">
      <c r="A50" s="1" t="s">
        <v>266</v>
      </c>
      <c r="D50" s="1" t="s">
        <v>263</v>
      </c>
      <c r="H50" s="1" t="s">
        <v>268</v>
      </c>
      <c r="K50" s="1" t="s">
        <v>269</v>
      </c>
    </row>
    <row r="51">
      <c r="A51" s="1" t="s">
        <v>270</v>
      </c>
      <c r="D51" s="1" t="s">
        <v>265</v>
      </c>
      <c r="H51" s="1" t="s">
        <v>271</v>
      </c>
      <c r="K51" s="1" t="s">
        <v>272</v>
      </c>
    </row>
    <row r="52">
      <c r="A52" s="1" t="s">
        <v>268</v>
      </c>
      <c r="D52" s="1" t="s">
        <v>267</v>
      </c>
      <c r="H52" s="1" t="s">
        <v>273</v>
      </c>
      <c r="K52" s="1" t="s">
        <v>274</v>
      </c>
    </row>
    <row r="53">
      <c r="A53" s="1" t="s">
        <v>271</v>
      </c>
      <c r="D53" s="1" t="s">
        <v>269</v>
      </c>
      <c r="H53" s="1" t="s">
        <v>275</v>
      </c>
      <c r="K53" s="1" t="s">
        <v>276</v>
      </c>
    </row>
    <row r="54">
      <c r="A54" s="1" t="s">
        <v>273</v>
      </c>
      <c r="D54" s="1" t="s">
        <v>272</v>
      </c>
      <c r="H54" s="1" t="s">
        <v>277</v>
      </c>
      <c r="K54" s="1" t="s">
        <v>278</v>
      </c>
    </row>
    <row r="55">
      <c r="A55" s="1" t="s">
        <v>275</v>
      </c>
      <c r="D55" s="1" t="s">
        <v>274</v>
      </c>
      <c r="H55" s="1" t="s">
        <v>279</v>
      </c>
      <c r="K55" s="1" t="s">
        <v>280</v>
      </c>
    </row>
    <row r="56">
      <c r="A56" s="1" t="s">
        <v>279</v>
      </c>
      <c r="D56" s="1" t="s">
        <v>276</v>
      </c>
      <c r="H56" s="1" t="s">
        <v>281</v>
      </c>
      <c r="K56" s="1" t="s">
        <v>282</v>
      </c>
    </row>
    <row r="57">
      <c r="A57" s="1" t="s">
        <v>281</v>
      </c>
      <c r="D57" s="1" t="s">
        <v>280</v>
      </c>
      <c r="H57" s="1" t="s">
        <v>283</v>
      </c>
      <c r="K57" s="1" t="s">
        <v>284</v>
      </c>
    </row>
    <row r="58">
      <c r="A58" s="1" t="s">
        <v>285</v>
      </c>
      <c r="D58" s="1" t="s">
        <v>282</v>
      </c>
      <c r="H58" s="1" t="s">
        <v>285</v>
      </c>
      <c r="K58" s="1" t="s">
        <v>286</v>
      </c>
    </row>
    <row r="59">
      <c r="D59" s="1" t="s">
        <v>286</v>
      </c>
    </row>
    <row r="60">
      <c r="A60" s="1" t="s">
        <v>287</v>
      </c>
      <c r="H60" s="1" t="s">
        <v>287</v>
      </c>
      <c r="K60" s="1" t="s">
        <v>287</v>
      </c>
    </row>
    <row r="61">
      <c r="D61" s="1" t="s">
        <v>287</v>
      </c>
    </row>
    <row r="62">
      <c r="A62" s="1" t="s">
        <v>288</v>
      </c>
      <c r="H62" s="1" t="s">
        <v>288</v>
      </c>
      <c r="K62" s="1" t="s">
        <v>288</v>
      </c>
    </row>
    <row r="63">
      <c r="A63" s="1" t="s">
        <v>289</v>
      </c>
      <c r="D63" s="1" t="s">
        <v>288</v>
      </c>
      <c r="H63" s="1" t="s">
        <v>290</v>
      </c>
      <c r="K63" s="1" t="s">
        <v>291</v>
      </c>
    </row>
    <row r="64">
      <c r="D64" s="1" t="s">
        <v>292</v>
      </c>
    </row>
    <row r="65">
      <c r="A65" s="1" t="s">
        <v>293</v>
      </c>
      <c r="H65" s="1" t="s">
        <v>293</v>
      </c>
      <c r="K65" s="1" t="s">
        <v>293</v>
      </c>
    </row>
    <row r="66">
      <c r="A66" s="1" t="s">
        <v>294</v>
      </c>
      <c r="D66" s="1" t="s">
        <v>293</v>
      </c>
      <c r="H66" s="1" t="s">
        <v>295</v>
      </c>
      <c r="K66" s="1" t="s">
        <v>296</v>
      </c>
    </row>
    <row r="67">
      <c r="D67" s="1" t="s">
        <v>297</v>
      </c>
    </row>
    <row r="68">
      <c r="A68" s="1" t="s">
        <v>298</v>
      </c>
      <c r="H68" s="1" t="s">
        <v>298</v>
      </c>
      <c r="K68" s="1" t="s">
        <v>298</v>
      </c>
    </row>
    <row r="69">
      <c r="A69" s="1" t="s">
        <v>299</v>
      </c>
      <c r="D69" s="1" t="s">
        <v>298</v>
      </c>
      <c r="H69" s="1" t="s">
        <v>299</v>
      </c>
      <c r="K69" s="1" t="s">
        <v>300</v>
      </c>
    </row>
    <row r="70">
      <c r="D70" s="1" t="s">
        <v>300</v>
      </c>
    </row>
    <row r="71">
      <c r="A71" s="1" t="s">
        <v>301</v>
      </c>
      <c r="H71" s="1" t="s">
        <v>301</v>
      </c>
      <c r="K71" s="1" t="s">
        <v>301</v>
      </c>
    </row>
    <row r="72">
      <c r="A72" s="1" t="s">
        <v>302</v>
      </c>
      <c r="D72" s="1" t="s">
        <v>301</v>
      </c>
      <c r="H72" s="1" t="s">
        <v>303</v>
      </c>
      <c r="K72" s="1" t="s">
        <v>304</v>
      </c>
    </row>
    <row r="73">
      <c r="D73" s="1" t="s">
        <v>305</v>
      </c>
    </row>
    <row r="74">
      <c r="A74" s="1" t="s">
        <v>306</v>
      </c>
      <c r="H74" s="1" t="s">
        <v>306</v>
      </c>
      <c r="K74" s="1" t="s">
        <v>306</v>
      </c>
    </row>
    <row r="75">
      <c r="A75" s="1" t="s">
        <v>307</v>
      </c>
      <c r="D75" s="1" t="s">
        <v>306</v>
      </c>
      <c r="H75" s="1" t="s">
        <v>308</v>
      </c>
      <c r="K75" s="1" t="s">
        <v>309</v>
      </c>
    </row>
    <row r="76">
      <c r="D76" s="1" t="s">
        <v>310</v>
      </c>
    </row>
    <row r="77">
      <c r="A77" s="1" t="s">
        <v>311</v>
      </c>
      <c r="H77" s="1" t="s">
        <v>311</v>
      </c>
      <c r="K77" s="1" t="s">
        <v>311</v>
      </c>
    </row>
    <row r="78">
      <c r="A78" s="1" t="s">
        <v>312</v>
      </c>
      <c r="D78" s="1" t="s">
        <v>311</v>
      </c>
      <c r="H78" s="1" t="s">
        <v>312</v>
      </c>
      <c r="K78" s="1" t="s">
        <v>313</v>
      </c>
    </row>
    <row r="79">
      <c r="D79" s="1" t="s">
        <v>313</v>
      </c>
    </row>
    <row r="80">
      <c r="A80" s="1" t="s">
        <v>314</v>
      </c>
      <c r="H80" s="1" t="s">
        <v>314</v>
      </c>
      <c r="K80" s="1" t="s">
        <v>314</v>
      </c>
    </row>
    <row r="81">
      <c r="A81" s="1" t="s">
        <v>315</v>
      </c>
      <c r="D81" s="1" t="s">
        <v>314</v>
      </c>
      <c r="H81" s="1" t="s">
        <v>316</v>
      </c>
      <c r="K81" s="1" t="s">
        <v>317</v>
      </c>
    </row>
    <row r="82">
      <c r="D82" s="1" t="s">
        <v>318</v>
      </c>
    </row>
    <row r="83">
      <c r="A83" s="1" t="s">
        <v>319</v>
      </c>
      <c r="D83" s="1" t="s">
        <v>320</v>
      </c>
      <c r="H83" s="1" t="s">
        <v>319</v>
      </c>
      <c r="K83" s="1" t="s">
        <v>319</v>
      </c>
    </row>
    <row r="84">
      <c r="A84" s="1" t="s">
        <v>321</v>
      </c>
      <c r="H84" s="1" t="s">
        <v>322</v>
      </c>
      <c r="K84" s="1" t="s">
        <v>323</v>
      </c>
    </row>
    <row r="85">
      <c r="D85" s="1" t="s">
        <v>319</v>
      </c>
    </row>
    <row r="86">
      <c r="A86" s="1" t="s">
        <v>324</v>
      </c>
      <c r="D86" s="1" t="s">
        <v>325</v>
      </c>
      <c r="H86" s="1" t="s">
        <v>324</v>
      </c>
      <c r="K86" s="1" t="s">
        <v>324</v>
      </c>
    </row>
    <row r="87">
      <c r="A87" s="1" t="s">
        <v>326</v>
      </c>
      <c r="H87" s="1" t="s">
        <v>327</v>
      </c>
      <c r="K87" s="1" t="s">
        <v>328</v>
      </c>
    </row>
    <row r="88">
      <c r="D88" s="1" t="s">
        <v>324</v>
      </c>
    </row>
    <row r="89">
      <c r="A89" s="1" t="s">
        <v>329</v>
      </c>
      <c r="D89" s="1" t="s">
        <v>330</v>
      </c>
      <c r="H89" s="1" t="s">
        <v>329</v>
      </c>
      <c r="K89" s="1" t="s">
        <v>329</v>
      </c>
    </row>
    <row r="90">
      <c r="A90" s="1" t="s">
        <v>331</v>
      </c>
      <c r="H90" s="1" t="s">
        <v>332</v>
      </c>
      <c r="K90" s="1" t="s">
        <v>333</v>
      </c>
    </row>
    <row r="91">
      <c r="D91" s="1" t="s">
        <v>329</v>
      </c>
    </row>
    <row r="92">
      <c r="A92" s="1" t="s">
        <v>334</v>
      </c>
      <c r="D92" s="1" t="s">
        <v>335</v>
      </c>
      <c r="H92" s="1" t="s">
        <v>334</v>
      </c>
      <c r="K92" s="1" t="s">
        <v>334</v>
      </c>
    </row>
    <row r="93">
      <c r="A93" s="1" t="s">
        <v>336</v>
      </c>
      <c r="H93" s="1" t="s">
        <v>337</v>
      </c>
      <c r="K93" s="1" t="s">
        <v>338</v>
      </c>
    </row>
    <row r="94">
      <c r="A94" s="1" t="s">
        <v>339</v>
      </c>
      <c r="D94" s="1" t="s">
        <v>334</v>
      </c>
      <c r="H94" s="1" t="s">
        <v>340</v>
      </c>
    </row>
    <row r="95">
      <c r="D95" s="1" t="s">
        <v>341</v>
      </c>
      <c r="K95" s="1" t="s">
        <v>342</v>
      </c>
    </row>
    <row r="96">
      <c r="A96" s="1" t="s">
        <v>342</v>
      </c>
      <c r="H96" s="1" t="s">
        <v>342</v>
      </c>
      <c r="K96" s="1" t="s">
        <v>343</v>
      </c>
    </row>
    <row r="97">
      <c r="A97" s="1" t="s">
        <v>344</v>
      </c>
      <c r="D97" s="1" t="s">
        <v>342</v>
      </c>
      <c r="H97" s="1" t="s">
        <v>345</v>
      </c>
    </row>
    <row r="98">
      <c r="D98" s="1" t="s">
        <v>346</v>
      </c>
      <c r="K98" s="1" t="s">
        <v>347</v>
      </c>
    </row>
    <row r="99">
      <c r="A99" s="1" t="s">
        <v>347</v>
      </c>
      <c r="H99" s="1" t="s">
        <v>347</v>
      </c>
      <c r="K99" s="1" t="s">
        <v>348</v>
      </c>
    </row>
    <row r="100">
      <c r="A100" s="1" t="s">
        <v>349</v>
      </c>
      <c r="D100" s="1" t="s">
        <v>347</v>
      </c>
      <c r="H100" s="1" t="s">
        <v>350</v>
      </c>
    </row>
    <row r="101">
      <c r="D101" s="1" t="s">
        <v>351</v>
      </c>
      <c r="K101" s="1" t="s">
        <v>352</v>
      </c>
    </row>
    <row r="102">
      <c r="A102" s="1" t="s">
        <v>352</v>
      </c>
      <c r="H102" s="1" t="s">
        <v>352</v>
      </c>
      <c r="K102" s="1" t="s">
        <v>353</v>
      </c>
    </row>
    <row r="103">
      <c r="A103" s="1" t="s">
        <v>354</v>
      </c>
      <c r="D103" s="1" t="s">
        <v>352</v>
      </c>
      <c r="H103" s="1" t="s">
        <v>355</v>
      </c>
    </row>
    <row r="104">
      <c r="D104" s="1" t="s">
        <v>353</v>
      </c>
      <c r="H104" s="1" t="s">
        <v>356</v>
      </c>
      <c r="K104" s="1" t="s">
        <v>357</v>
      </c>
    </row>
    <row r="105">
      <c r="A105" s="1" t="s">
        <v>357</v>
      </c>
      <c r="K105" s="1" t="s">
        <v>358</v>
      </c>
    </row>
    <row r="106">
      <c r="A106" s="1" t="s">
        <v>359</v>
      </c>
      <c r="D106" s="1" t="s">
        <v>357</v>
      </c>
      <c r="H106" s="1" t="s">
        <v>357</v>
      </c>
    </row>
    <row r="107">
      <c r="D107" s="1" t="s">
        <v>360</v>
      </c>
      <c r="H107" s="1" t="s">
        <v>361</v>
      </c>
      <c r="K107" s="1" t="s">
        <v>362</v>
      </c>
    </row>
    <row r="108">
      <c r="A108" s="1" t="s">
        <v>362</v>
      </c>
      <c r="K108" s="1" t="s">
        <v>363</v>
      </c>
    </row>
    <row r="109">
      <c r="A109" s="1" t="s">
        <v>364</v>
      </c>
      <c r="D109" s="1" t="s">
        <v>362</v>
      </c>
      <c r="H109" s="1" t="s">
        <v>362</v>
      </c>
    </row>
    <row r="110">
      <c r="D110" s="1" t="s">
        <v>365</v>
      </c>
      <c r="H110" s="1" t="s">
        <v>366</v>
      </c>
      <c r="K110" s="1" t="s">
        <v>367</v>
      </c>
    </row>
    <row r="111">
      <c r="A111" s="1" t="s">
        <v>367</v>
      </c>
      <c r="K111" s="1" t="s">
        <v>368</v>
      </c>
    </row>
    <row r="112">
      <c r="A112" s="1" t="s">
        <v>369</v>
      </c>
      <c r="D112" s="1" t="s">
        <v>367</v>
      </c>
      <c r="H112" s="1" t="s">
        <v>367</v>
      </c>
    </row>
    <row r="113">
      <c r="D113" s="1" t="s">
        <v>370</v>
      </c>
      <c r="H113" s="1" t="s">
        <v>371</v>
      </c>
      <c r="K113" s="1" t="s">
        <v>372</v>
      </c>
    </row>
    <row r="114">
      <c r="A114" s="1" t="s">
        <v>372</v>
      </c>
      <c r="K114" s="1" t="s">
        <v>373</v>
      </c>
    </row>
    <row r="115">
      <c r="A115" s="1" t="s">
        <v>374</v>
      </c>
      <c r="D115" s="1" t="s">
        <v>372</v>
      </c>
      <c r="H115" s="1" t="s">
        <v>372</v>
      </c>
    </row>
    <row r="116">
      <c r="A116" s="1" t="s">
        <v>375</v>
      </c>
      <c r="D116" s="1" t="s">
        <v>376</v>
      </c>
      <c r="H116" s="1" t="s">
        <v>377</v>
      </c>
      <c r="K116" s="1" t="s">
        <v>378</v>
      </c>
    </row>
    <row r="117">
      <c r="D117" s="1" t="s">
        <v>379</v>
      </c>
      <c r="K117" s="1" t="s">
        <v>380</v>
      </c>
    </row>
    <row r="118">
      <c r="A118" s="1" t="s">
        <v>378</v>
      </c>
      <c r="H118" s="1" t="s">
        <v>378</v>
      </c>
    </row>
    <row r="119">
      <c r="A119" s="1" t="s">
        <v>381</v>
      </c>
      <c r="D119" s="1" t="s">
        <v>378</v>
      </c>
      <c r="H119" s="1" t="s">
        <v>382</v>
      </c>
      <c r="K119" s="1" t="s">
        <v>383</v>
      </c>
    </row>
    <row r="120">
      <c r="D120" s="1" t="s">
        <v>384</v>
      </c>
      <c r="K120" s="1" t="s">
        <v>385</v>
      </c>
    </row>
    <row r="121">
      <c r="A121" s="1" t="s">
        <v>383</v>
      </c>
      <c r="H121" s="1" t="s">
        <v>383</v>
      </c>
    </row>
    <row r="122">
      <c r="A122" s="1" t="s">
        <v>386</v>
      </c>
      <c r="D122" s="1" t="s">
        <v>383</v>
      </c>
      <c r="H122" s="1" t="s">
        <v>387</v>
      </c>
      <c r="K122" s="1" t="s">
        <v>388</v>
      </c>
    </row>
    <row r="123">
      <c r="D123" s="1" t="s">
        <v>389</v>
      </c>
      <c r="K123" s="1" t="s">
        <v>390</v>
      </c>
    </row>
    <row r="124">
      <c r="A124" s="1" t="s">
        <v>388</v>
      </c>
      <c r="H124" s="1" t="s">
        <v>388</v>
      </c>
    </row>
    <row r="125">
      <c r="A125" s="1" t="s">
        <v>391</v>
      </c>
      <c r="D125" s="1" t="s">
        <v>388</v>
      </c>
      <c r="H125" s="1" t="s">
        <v>392</v>
      </c>
      <c r="K125" s="1" t="s">
        <v>393</v>
      </c>
    </row>
    <row r="126">
      <c r="D126" s="1" t="s">
        <v>394</v>
      </c>
      <c r="K126" s="1" t="s">
        <v>395</v>
      </c>
    </row>
    <row r="127">
      <c r="A127" s="1" t="s">
        <v>393</v>
      </c>
      <c r="H127" s="1" t="s">
        <v>393</v>
      </c>
    </row>
    <row r="128">
      <c r="A128" s="1" t="s">
        <v>396</v>
      </c>
      <c r="D128" s="1" t="s">
        <v>393</v>
      </c>
      <c r="H128" s="1" t="s">
        <v>397</v>
      </c>
      <c r="K128" s="1" t="s">
        <v>398</v>
      </c>
    </row>
    <row r="129">
      <c r="D129" s="1" t="s">
        <v>399</v>
      </c>
      <c r="K129" s="1" t="s">
        <v>400</v>
      </c>
    </row>
    <row r="130">
      <c r="A130" s="1" t="s">
        <v>398</v>
      </c>
      <c r="H130" s="1" t="s">
        <v>398</v>
      </c>
    </row>
    <row r="131">
      <c r="A131" s="1" t="s">
        <v>401</v>
      </c>
      <c r="D131" s="1" t="s">
        <v>398</v>
      </c>
      <c r="H131" s="1" t="s">
        <v>401</v>
      </c>
      <c r="K131" s="1" t="s">
        <v>402</v>
      </c>
    </row>
    <row r="132">
      <c r="D132" s="1" t="s">
        <v>400</v>
      </c>
      <c r="K132" s="1" t="s">
        <v>403</v>
      </c>
    </row>
    <row r="133">
      <c r="A133" s="1" t="s">
        <v>402</v>
      </c>
      <c r="H133" s="1" t="s">
        <v>402</v>
      </c>
    </row>
    <row r="134">
      <c r="A134" s="1" t="s">
        <v>404</v>
      </c>
      <c r="D134" s="1" t="s">
        <v>402</v>
      </c>
      <c r="H134" s="1" t="s">
        <v>405</v>
      </c>
      <c r="K134" s="1" t="s">
        <v>406</v>
      </c>
    </row>
    <row r="135">
      <c r="D135" s="1" t="s">
        <v>407</v>
      </c>
      <c r="K135" s="1" t="s">
        <v>408</v>
      </c>
    </row>
    <row r="136">
      <c r="A136" s="1" t="s">
        <v>406</v>
      </c>
      <c r="H136" s="1" t="s">
        <v>406</v>
      </c>
    </row>
    <row r="137">
      <c r="A137" s="1" t="s">
        <v>409</v>
      </c>
      <c r="D137" s="1" t="s">
        <v>406</v>
      </c>
      <c r="H137" s="1" t="s">
        <v>410</v>
      </c>
      <c r="K137" s="1" t="s">
        <v>411</v>
      </c>
    </row>
    <row r="138">
      <c r="D138" s="1" t="s">
        <v>412</v>
      </c>
      <c r="K138" s="1" t="s">
        <v>413</v>
      </c>
    </row>
    <row r="139">
      <c r="A139" s="1" t="s">
        <v>411</v>
      </c>
      <c r="H139" s="1" t="s">
        <v>411</v>
      </c>
    </row>
    <row r="140">
      <c r="A140" s="1" t="s">
        <v>414</v>
      </c>
      <c r="D140" s="1" t="s">
        <v>411</v>
      </c>
      <c r="H140" s="1" t="s">
        <v>414</v>
      </c>
      <c r="K140" s="1" t="s">
        <v>415</v>
      </c>
    </row>
    <row r="141">
      <c r="D141" s="1" t="s">
        <v>413</v>
      </c>
      <c r="K141" s="1" t="s">
        <v>416</v>
      </c>
    </row>
    <row r="142">
      <c r="A142" s="1" t="s">
        <v>415</v>
      </c>
      <c r="H142" s="1" t="s">
        <v>415</v>
      </c>
    </row>
    <row r="143">
      <c r="A143" s="1" t="s">
        <v>417</v>
      </c>
      <c r="D143" s="1" t="s">
        <v>415</v>
      </c>
      <c r="H143" s="1" t="s">
        <v>418</v>
      </c>
      <c r="K143" s="1" t="s">
        <v>419</v>
      </c>
    </row>
    <row r="144">
      <c r="D144" s="1" t="s">
        <v>420</v>
      </c>
      <c r="K144" s="1" t="s">
        <v>421</v>
      </c>
    </row>
    <row r="145">
      <c r="A145" s="1" t="s">
        <v>419</v>
      </c>
      <c r="H145" s="1" t="s">
        <v>419</v>
      </c>
    </row>
    <row r="146">
      <c r="A146" s="1" t="s">
        <v>422</v>
      </c>
      <c r="D146" s="1" t="s">
        <v>419</v>
      </c>
      <c r="H146" s="1" t="s">
        <v>422</v>
      </c>
      <c r="K146" s="1" t="s">
        <v>423</v>
      </c>
    </row>
    <row r="147">
      <c r="D147" s="1" t="s">
        <v>421</v>
      </c>
      <c r="K147" s="1" t="s">
        <v>424</v>
      </c>
    </row>
    <row r="148">
      <c r="A148" s="1" t="s">
        <v>423</v>
      </c>
      <c r="H148" s="1" t="s">
        <v>423</v>
      </c>
    </row>
    <row r="149">
      <c r="A149" s="1" t="s">
        <v>425</v>
      </c>
      <c r="D149" s="1" t="s">
        <v>423</v>
      </c>
      <c r="H149" s="1" t="s">
        <v>426</v>
      </c>
      <c r="K149" s="1" t="s">
        <v>427</v>
      </c>
    </row>
    <row r="150">
      <c r="D150" s="1" t="s">
        <v>428</v>
      </c>
      <c r="K150" s="1" t="s">
        <v>429</v>
      </c>
    </row>
    <row r="151">
      <c r="A151" s="1" t="s">
        <v>427</v>
      </c>
      <c r="H151" s="1" t="s">
        <v>427</v>
      </c>
    </row>
    <row r="152">
      <c r="A152" s="1" t="s">
        <v>339</v>
      </c>
      <c r="D152" s="1" t="s">
        <v>427</v>
      </c>
      <c r="H152" s="1" t="s">
        <v>339</v>
      </c>
      <c r="K152" s="1" t="s">
        <v>430</v>
      </c>
    </row>
    <row r="153">
      <c r="D153" s="1" t="s">
        <v>429</v>
      </c>
      <c r="K153" s="1" t="s">
        <v>431</v>
      </c>
    </row>
    <row r="154">
      <c r="A154" s="1" t="s">
        <v>430</v>
      </c>
      <c r="H154" s="1" t="s">
        <v>430</v>
      </c>
    </row>
    <row r="155">
      <c r="A155" s="1" t="s">
        <v>432</v>
      </c>
      <c r="D155" s="1" t="s">
        <v>430</v>
      </c>
      <c r="H155" s="1" t="s">
        <v>433</v>
      </c>
      <c r="K155" s="1" t="s">
        <v>434</v>
      </c>
    </row>
    <row r="156">
      <c r="D156" s="1" t="s">
        <v>435</v>
      </c>
      <c r="K156" s="1" t="s">
        <v>436</v>
      </c>
    </row>
    <row r="157">
      <c r="A157" s="1" t="s">
        <v>434</v>
      </c>
      <c r="H157" s="1" t="s">
        <v>434</v>
      </c>
    </row>
    <row r="158">
      <c r="A158" s="1" t="s">
        <v>437</v>
      </c>
      <c r="D158" s="1" t="s">
        <v>434</v>
      </c>
      <c r="H158" s="1" t="s">
        <v>437</v>
      </c>
      <c r="K158" s="1" t="s">
        <v>438</v>
      </c>
    </row>
    <row r="159">
      <c r="D159" s="1" t="s">
        <v>436</v>
      </c>
      <c r="K159" s="1" t="s">
        <v>439</v>
      </c>
    </row>
    <row r="160">
      <c r="A160" s="1" t="s">
        <v>438</v>
      </c>
      <c r="H160" s="1" t="s">
        <v>438</v>
      </c>
    </row>
    <row r="161">
      <c r="A161" s="1" t="s">
        <v>440</v>
      </c>
      <c r="D161" s="1" t="s">
        <v>438</v>
      </c>
      <c r="H161" s="1" t="s">
        <v>441</v>
      </c>
      <c r="K161" s="1" t="s">
        <v>442</v>
      </c>
    </row>
    <row r="162">
      <c r="D162" s="1" t="s">
        <v>443</v>
      </c>
      <c r="K162" s="1" t="s">
        <v>444</v>
      </c>
    </row>
    <row r="163">
      <c r="A163" s="1" t="s">
        <v>442</v>
      </c>
      <c r="H163" s="1" t="s">
        <v>442</v>
      </c>
      <c r="K163" s="1" t="s">
        <v>445</v>
      </c>
    </row>
    <row r="164">
      <c r="A164" s="1" t="s">
        <v>446</v>
      </c>
      <c r="D164" s="1" t="s">
        <v>442</v>
      </c>
      <c r="H164" s="1" t="s">
        <v>447</v>
      </c>
    </row>
    <row r="165">
      <c r="A165" s="1" t="s">
        <v>448</v>
      </c>
      <c r="D165" s="1" t="s">
        <v>449</v>
      </c>
      <c r="H165" s="1" t="s">
        <v>450</v>
      </c>
      <c r="K165" s="1" t="s">
        <v>451</v>
      </c>
    </row>
    <row r="166">
      <c r="A166" s="1" t="s">
        <v>452</v>
      </c>
      <c r="H166" s="1" t="s">
        <v>448</v>
      </c>
      <c r="K166" s="1" t="s">
        <v>453</v>
      </c>
    </row>
    <row r="167">
      <c r="D167" s="1" t="s">
        <v>451</v>
      </c>
    </row>
    <row r="168">
      <c r="A168" s="1" t="s">
        <v>451</v>
      </c>
      <c r="D168" s="1" t="s">
        <v>454</v>
      </c>
      <c r="H168" s="1" t="s">
        <v>451</v>
      </c>
      <c r="K168" s="1" t="s">
        <v>455</v>
      </c>
    </row>
    <row r="169">
      <c r="A169" s="1" t="s">
        <v>456</v>
      </c>
      <c r="H169" s="1" t="s">
        <v>457</v>
      </c>
      <c r="K169" s="1" t="s">
        <v>458</v>
      </c>
    </row>
    <row r="170">
      <c r="D170" s="1" t="s">
        <v>455</v>
      </c>
    </row>
    <row r="171">
      <c r="A171" s="1" t="s">
        <v>455</v>
      </c>
      <c r="D171" s="1" t="s">
        <v>459</v>
      </c>
      <c r="H171" s="1" t="s">
        <v>455</v>
      </c>
      <c r="K171" s="1" t="s">
        <v>460</v>
      </c>
    </row>
    <row r="172">
      <c r="A172" s="1" t="s">
        <v>461</v>
      </c>
      <c r="H172" s="1" t="s">
        <v>462</v>
      </c>
      <c r="K172" s="1" t="s">
        <v>463</v>
      </c>
    </row>
    <row r="173">
      <c r="D173" s="1" t="s">
        <v>460</v>
      </c>
    </row>
    <row r="174">
      <c r="A174" s="1" t="s">
        <v>460</v>
      </c>
      <c r="D174" s="1" t="s">
        <v>464</v>
      </c>
      <c r="H174" s="1" t="s">
        <v>460</v>
      </c>
      <c r="K174" s="1" t="s">
        <v>465</v>
      </c>
    </row>
    <row r="175">
      <c r="A175" s="1" t="s">
        <v>466</v>
      </c>
      <c r="H175" s="1" t="s">
        <v>466</v>
      </c>
      <c r="K175" s="1" t="s">
        <v>467</v>
      </c>
    </row>
    <row r="176">
      <c r="D176" s="1" t="s">
        <v>465</v>
      </c>
    </row>
    <row r="177">
      <c r="A177" s="1" t="s">
        <v>465</v>
      </c>
      <c r="D177" s="1" t="s">
        <v>467</v>
      </c>
      <c r="H177" s="1" t="s">
        <v>465</v>
      </c>
      <c r="K177" s="1" t="s">
        <v>468</v>
      </c>
    </row>
    <row r="178">
      <c r="A178" s="1" t="s">
        <v>469</v>
      </c>
      <c r="H178" s="1" t="s">
        <v>470</v>
      </c>
      <c r="K178" s="1" t="s">
        <v>471</v>
      </c>
    </row>
    <row r="179">
      <c r="D179" s="1" t="s">
        <v>468</v>
      </c>
    </row>
    <row r="180">
      <c r="A180" s="1" t="s">
        <v>468</v>
      </c>
      <c r="D180" s="1" t="s">
        <v>472</v>
      </c>
      <c r="H180" s="1" t="s">
        <v>468</v>
      </c>
      <c r="K180" s="1" t="s">
        <v>473</v>
      </c>
    </row>
    <row r="181">
      <c r="A181" s="1" t="s">
        <v>474</v>
      </c>
      <c r="H181" s="1" t="s">
        <v>475</v>
      </c>
      <c r="K181" s="1" t="s">
        <v>476</v>
      </c>
    </row>
    <row r="182">
      <c r="D182" s="1" t="s">
        <v>473</v>
      </c>
    </row>
    <row r="183">
      <c r="A183" s="1" t="s">
        <v>473</v>
      </c>
      <c r="D183" s="1" t="s">
        <v>477</v>
      </c>
      <c r="H183" s="1" t="s">
        <v>473</v>
      </c>
      <c r="K183" s="1" t="s">
        <v>478</v>
      </c>
    </row>
    <row r="184">
      <c r="A184" s="1" t="s">
        <v>479</v>
      </c>
      <c r="H184" s="1" t="s">
        <v>480</v>
      </c>
      <c r="K184" s="1" t="s">
        <v>481</v>
      </c>
    </row>
    <row r="185">
      <c r="D185" s="1" t="s">
        <v>478</v>
      </c>
    </row>
    <row r="186">
      <c r="A186" s="1" t="s">
        <v>478</v>
      </c>
      <c r="D186" s="1" t="s">
        <v>481</v>
      </c>
      <c r="H186" s="1" t="s">
        <v>478</v>
      </c>
      <c r="K186" s="1" t="s">
        <v>482</v>
      </c>
    </row>
    <row r="187">
      <c r="A187" s="1" t="s">
        <v>483</v>
      </c>
      <c r="H187" s="1" t="s">
        <v>484</v>
      </c>
      <c r="K187" s="1" t="s">
        <v>485</v>
      </c>
    </row>
    <row r="188">
      <c r="D188" s="1" t="s">
        <v>482</v>
      </c>
    </row>
    <row r="189">
      <c r="A189" s="1" t="s">
        <v>482</v>
      </c>
      <c r="D189" s="1" t="s">
        <v>486</v>
      </c>
      <c r="H189" s="1" t="s">
        <v>482</v>
      </c>
      <c r="K189" s="1" t="s">
        <v>487</v>
      </c>
    </row>
    <row r="190">
      <c r="A190" s="1" t="s">
        <v>488</v>
      </c>
      <c r="H190" s="1" t="s">
        <v>489</v>
      </c>
      <c r="K190" s="1" t="s">
        <v>490</v>
      </c>
    </row>
    <row r="191">
      <c r="D191" s="1" t="s">
        <v>487</v>
      </c>
    </row>
    <row r="192">
      <c r="A192" s="1" t="s">
        <v>487</v>
      </c>
      <c r="D192" s="1" t="s">
        <v>491</v>
      </c>
      <c r="H192" s="1" t="s">
        <v>487</v>
      </c>
      <c r="K192" s="1" t="s">
        <v>492</v>
      </c>
    </row>
    <row r="193">
      <c r="A193" s="1" t="s">
        <v>493</v>
      </c>
      <c r="H193" s="1" t="s">
        <v>494</v>
      </c>
      <c r="K193" s="1" t="s">
        <v>495</v>
      </c>
    </row>
    <row r="194">
      <c r="D194" s="1" t="s">
        <v>492</v>
      </c>
    </row>
    <row r="195">
      <c r="A195" s="1" t="s">
        <v>492</v>
      </c>
      <c r="D195" s="1" t="s">
        <v>496</v>
      </c>
      <c r="H195" s="1" t="s">
        <v>492</v>
      </c>
      <c r="K195" s="1" t="s">
        <v>497</v>
      </c>
    </row>
    <row r="196">
      <c r="A196" s="1" t="s">
        <v>498</v>
      </c>
      <c r="H196" s="1" t="s">
        <v>499</v>
      </c>
      <c r="K196" s="1" t="s">
        <v>500</v>
      </c>
    </row>
    <row r="197">
      <c r="D197" s="1" t="s">
        <v>497</v>
      </c>
    </row>
    <row r="198">
      <c r="A198" s="1" t="s">
        <v>497</v>
      </c>
      <c r="D198" s="1" t="s">
        <v>501</v>
      </c>
      <c r="H198" s="1" t="s">
        <v>497</v>
      </c>
      <c r="K198" s="1" t="s">
        <v>502</v>
      </c>
    </row>
    <row r="199">
      <c r="A199" s="1" t="s">
        <v>503</v>
      </c>
      <c r="H199" s="1" t="s">
        <v>504</v>
      </c>
      <c r="K199" s="1" t="s">
        <v>505</v>
      </c>
    </row>
    <row r="200">
      <c r="D200" s="1" t="s">
        <v>502</v>
      </c>
      <c r="K200" s="1" t="s">
        <v>506</v>
      </c>
    </row>
    <row r="201">
      <c r="A201" s="1" t="s">
        <v>502</v>
      </c>
      <c r="D201" s="1" t="s">
        <v>507</v>
      </c>
      <c r="H201" s="1" t="s">
        <v>502</v>
      </c>
    </row>
    <row r="202">
      <c r="A202" s="1" t="s">
        <v>508</v>
      </c>
      <c r="H202" s="1" t="s">
        <v>509</v>
      </c>
      <c r="K202" s="1" t="s">
        <v>510</v>
      </c>
    </row>
    <row r="203">
      <c r="D203" s="1" t="s">
        <v>510</v>
      </c>
      <c r="K203" s="1" t="s">
        <v>511</v>
      </c>
    </row>
    <row r="204">
      <c r="A204" s="1" t="s">
        <v>510</v>
      </c>
      <c r="D204" s="1" t="s">
        <v>512</v>
      </c>
      <c r="H204" s="1" t="s">
        <v>510</v>
      </c>
    </row>
    <row r="205">
      <c r="A205" s="1" t="s">
        <v>513</v>
      </c>
      <c r="H205" s="1" t="s">
        <v>514</v>
      </c>
      <c r="K205" s="1" t="s">
        <v>515</v>
      </c>
    </row>
    <row r="206">
      <c r="D206" s="1" t="s">
        <v>515</v>
      </c>
      <c r="H206" s="1" t="s">
        <v>516</v>
      </c>
      <c r="K206" s="1" t="s">
        <v>517</v>
      </c>
    </row>
    <row r="207">
      <c r="A207" s="1" t="s">
        <v>515</v>
      </c>
      <c r="D207" s="1" t="s">
        <v>518</v>
      </c>
    </row>
    <row r="208">
      <c r="A208" s="1" t="s">
        <v>519</v>
      </c>
      <c r="H208" s="1" t="s">
        <v>515</v>
      </c>
      <c r="K208" s="1" t="s">
        <v>520</v>
      </c>
    </row>
    <row r="209">
      <c r="D209" s="1" t="s">
        <v>520</v>
      </c>
      <c r="H209" s="1" t="s">
        <v>521</v>
      </c>
      <c r="K209" s="1" t="s">
        <v>522</v>
      </c>
    </row>
    <row r="210">
      <c r="A210" s="1" t="s">
        <v>520</v>
      </c>
      <c r="D210" s="1" t="s">
        <v>523</v>
      </c>
    </row>
    <row r="211">
      <c r="A211" s="1" t="s">
        <v>524</v>
      </c>
      <c r="H211" s="1" t="s">
        <v>520</v>
      </c>
      <c r="K211" s="1" t="s">
        <v>525</v>
      </c>
    </row>
    <row r="212">
      <c r="D212" s="1" t="s">
        <v>525</v>
      </c>
      <c r="H212" s="1" t="s">
        <v>526</v>
      </c>
      <c r="K212" s="1" t="s">
        <v>511</v>
      </c>
    </row>
    <row r="213">
      <c r="A213" s="1" t="s">
        <v>525</v>
      </c>
      <c r="D213" s="1" t="s">
        <v>527</v>
      </c>
    </row>
    <row r="214">
      <c r="A214" s="1" t="s">
        <v>528</v>
      </c>
      <c r="H214" s="1" t="s">
        <v>525</v>
      </c>
      <c r="K214" s="1" t="s">
        <v>529</v>
      </c>
    </row>
    <row r="215">
      <c r="D215" s="1" t="s">
        <v>529</v>
      </c>
      <c r="H215" s="1" t="s">
        <v>530</v>
      </c>
    </row>
    <row r="216">
      <c r="A216" s="1" t="s">
        <v>529</v>
      </c>
    </row>
    <row r="217">
      <c r="H217" s="1" t="s">
        <v>529</v>
      </c>
    </row>
  </sheetData>
  <drawing r:id="rId1"/>
</worksheet>
</file>