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aovieira/Desktop/"/>
    </mc:Choice>
  </mc:AlternateContent>
  <xr:revisionPtr revIDLastSave="0" documentId="13_ncr:1_{27CA6A71-6005-6849-9074-0D6DD148AC18}" xr6:coauthVersionLast="47" xr6:coauthVersionMax="47" xr10:uidLastSave="{00000000-0000-0000-0000-000000000000}"/>
  <bookViews>
    <workbookView xWindow="0" yWindow="760" windowWidth="34560" windowHeight="19940" activeTab="4" xr2:uid="{00000000-000D-0000-FFFF-FFFF00000000}"/>
  </bookViews>
  <sheets>
    <sheet name="comparativo" sheetId="2" r:id="rId1"/>
    <sheet name="Cplex LP" sheetId="3" r:id="rId2"/>
    <sheet name="Cplex CP" sheetId="4" r:id="rId3"/>
    <sheet name="LP - OR-Tools" sheetId="5" r:id="rId4"/>
    <sheet name="CP - OR-Tool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6" l="1"/>
  <c r="G45" i="6"/>
  <c r="F45" i="6"/>
  <c r="E45" i="6"/>
  <c r="D45" i="6"/>
  <c r="H25" i="6"/>
  <c r="G25" i="6"/>
  <c r="F25" i="6"/>
  <c r="E25" i="6"/>
  <c r="D25" i="6"/>
  <c r="G5" i="6"/>
  <c r="F5" i="6"/>
  <c r="H4" i="6"/>
  <c r="H5" i="6" s="1"/>
  <c r="G4" i="6"/>
  <c r="F4" i="6"/>
  <c r="E4" i="6"/>
  <c r="E5" i="6" s="1"/>
  <c r="D4" i="6"/>
  <c r="D5" i="6" s="1"/>
  <c r="H5" i="5"/>
  <c r="E5" i="5"/>
  <c r="D5" i="5"/>
  <c r="H4" i="5"/>
  <c r="G4" i="5"/>
  <c r="G5" i="5" s="1"/>
  <c r="F4" i="5"/>
  <c r="F5" i="5" s="1"/>
  <c r="E4" i="5"/>
  <c r="D4" i="5"/>
  <c r="F44" i="2"/>
  <c r="E44" i="2"/>
  <c r="D44" i="2"/>
  <c r="C44" i="2"/>
  <c r="F43" i="2"/>
  <c r="K43" i="2" s="1"/>
  <c r="E43" i="2"/>
  <c r="J43" i="2" s="1"/>
  <c r="D43" i="2"/>
  <c r="I43" i="2" s="1"/>
  <c r="C43" i="2"/>
  <c r="F40" i="2"/>
  <c r="E40" i="2"/>
  <c r="J40" i="2" s="1"/>
  <c r="D40" i="2"/>
  <c r="C40" i="2"/>
  <c r="F39" i="2"/>
  <c r="E39" i="2"/>
  <c r="D39" i="2"/>
  <c r="C39" i="2"/>
  <c r="H39" i="2" s="1"/>
  <c r="F36" i="2"/>
  <c r="E36" i="2"/>
  <c r="E28" i="2" s="1"/>
  <c r="J44" i="2" s="1"/>
  <c r="D36" i="2"/>
  <c r="C36" i="2"/>
  <c r="F35" i="2"/>
  <c r="E35" i="2"/>
  <c r="J35" i="2" s="1"/>
  <c r="D35" i="2"/>
  <c r="C35" i="2"/>
  <c r="C26" i="2" s="1"/>
  <c r="J32" i="2"/>
  <c r="F32" i="2"/>
  <c r="F27" i="2" s="1"/>
  <c r="E32" i="2"/>
  <c r="D32" i="2"/>
  <c r="D27" i="2" s="1"/>
  <c r="C32" i="2"/>
  <c r="C27" i="2" s="1"/>
  <c r="H40" i="2" s="1"/>
  <c r="F31" i="2"/>
  <c r="K31" i="2" s="1"/>
  <c r="E31" i="2"/>
  <c r="J31" i="2" s="1"/>
  <c r="D31" i="2"/>
  <c r="I31" i="2" s="1"/>
  <c r="C31" i="2"/>
  <c r="E27" i="2"/>
  <c r="F26" i="2"/>
  <c r="K39" i="2" s="1"/>
  <c r="E26" i="2"/>
  <c r="J39" i="2" s="1"/>
  <c r="D26" i="2"/>
  <c r="I39" i="2" s="1"/>
  <c r="F23" i="2"/>
  <c r="E23" i="2"/>
  <c r="J23" i="2" s="1"/>
  <c r="D23" i="2"/>
  <c r="C23" i="2"/>
  <c r="K22" i="2"/>
  <c r="J22" i="2"/>
  <c r="I22" i="2"/>
  <c r="F22" i="2"/>
  <c r="E22" i="2"/>
  <c r="D22" i="2"/>
  <c r="C22" i="2"/>
  <c r="H22" i="2" s="1"/>
  <c r="F19" i="2"/>
  <c r="K19" i="2" s="1"/>
  <c r="E19" i="2"/>
  <c r="E6" i="2" s="1"/>
  <c r="D19" i="2"/>
  <c r="I19" i="2" s="1"/>
  <c r="C19" i="2"/>
  <c r="F18" i="2"/>
  <c r="E18" i="2"/>
  <c r="J18" i="2" s="1"/>
  <c r="D18" i="2"/>
  <c r="C18" i="2"/>
  <c r="J15" i="2"/>
  <c r="F15" i="2"/>
  <c r="F7" i="2" s="1"/>
  <c r="E15" i="2"/>
  <c r="D15" i="2"/>
  <c r="D7" i="2" s="1"/>
  <c r="C15" i="2"/>
  <c r="C7" i="2" s="1"/>
  <c r="H23" i="2" s="1"/>
  <c r="F14" i="2"/>
  <c r="K14" i="2" s="1"/>
  <c r="E14" i="2"/>
  <c r="J14" i="2" s="1"/>
  <c r="D14" i="2"/>
  <c r="I14" i="2" s="1"/>
  <c r="C14" i="2"/>
  <c r="F11" i="2"/>
  <c r="E11" i="2"/>
  <c r="D11" i="2"/>
  <c r="C11" i="2"/>
  <c r="C6" i="2" s="1"/>
  <c r="K10" i="2"/>
  <c r="J10" i="2"/>
  <c r="I10" i="2"/>
  <c r="F10" i="2"/>
  <c r="E10" i="2"/>
  <c r="D10" i="2"/>
  <c r="C10" i="2"/>
  <c r="H10" i="2" s="1"/>
  <c r="E7" i="2"/>
  <c r="F6" i="2"/>
  <c r="K11" i="2" s="1"/>
  <c r="D6" i="2"/>
  <c r="I11" i="2" s="1"/>
  <c r="F5" i="2"/>
  <c r="K18" i="2" s="1"/>
  <c r="E5" i="2"/>
  <c r="D5" i="2"/>
  <c r="I18" i="2" s="1"/>
  <c r="C5" i="2"/>
  <c r="H14" i="2" s="1"/>
  <c r="I32" i="2" l="1"/>
  <c r="I40" i="2"/>
  <c r="K32" i="2"/>
  <c r="K40" i="2"/>
  <c r="I15" i="2"/>
  <c r="I23" i="2"/>
  <c r="H43" i="2"/>
  <c r="H31" i="2"/>
  <c r="H35" i="2"/>
  <c r="K15" i="2"/>
  <c r="K23" i="2"/>
  <c r="H19" i="2"/>
  <c r="H11" i="2"/>
  <c r="J11" i="2"/>
  <c r="I36" i="2"/>
  <c r="J19" i="2"/>
  <c r="H18" i="2"/>
  <c r="I35" i="2"/>
  <c r="F28" i="2"/>
  <c r="K44" i="2" s="1"/>
  <c r="K35" i="2"/>
  <c r="J36" i="2"/>
  <c r="C28" i="2"/>
  <c r="H36" i="2" s="1"/>
  <c r="D28" i="2"/>
  <c r="I44" i="2" s="1"/>
  <c r="H15" i="2"/>
  <c r="H32" i="2"/>
  <c r="H44" i="2" l="1"/>
  <c r="K36" i="2"/>
</calcChain>
</file>

<file path=xl/sharedStrings.xml><?xml version="1.0" encoding="utf-8"?>
<sst xmlns="http://schemas.openxmlformats.org/spreadsheetml/2006/main" count="488" uniqueCount="135">
  <si>
    <t>Results</t>
  </si>
  <si>
    <t>cap44
(16 warehouses and 50 customers)</t>
  </si>
  <si>
    <t>cap92
(25 warehouses and 50 customers)</t>
  </si>
  <si>
    <t>cap123
(50 warehouses and 50 customers)</t>
  </si>
  <si>
    <t>cap124
(50 warehouses and 50 customers)</t>
  </si>
  <si>
    <t>Summary</t>
  </si>
  <si>
    <t>Scenery without Resctrictions</t>
  </si>
  <si>
    <t>Optimal Reference Value</t>
  </si>
  <si>
    <t>-</t>
  </si>
  <si>
    <t>Best Execution Time (LP)</t>
  </si>
  <si>
    <t>Best Execution Time (CP)</t>
  </si>
  <si>
    <t>LP - OR-Tools</t>
  </si>
  <si>
    <t>Achieved Value</t>
  </si>
  <si>
    <t>Achieved Optimal</t>
  </si>
  <si>
    <t>Execution Time (s)</t>
  </si>
  <si>
    <t>CP - OR-Tools</t>
  </si>
  <si>
    <t>Best CP Execution Time</t>
  </si>
  <si>
    <t>LP - CPLEX</t>
  </si>
  <si>
    <t>Best LP Execution Time</t>
  </si>
  <si>
    <t>CP - CPLEX</t>
  </si>
  <si>
    <t>No Optimal Achieved</t>
  </si>
  <si>
    <t>Scenery with Resctrictions</t>
  </si>
  <si>
    <t>Best Result</t>
  </si>
  <si>
    <t>Worse Result</t>
  </si>
  <si>
    <t>Comparar Nº de instancias</t>
  </si>
  <si>
    <t>Sem Restrições</t>
  </si>
  <si>
    <t>cap44 (16 warehouses and 50 customers)</t>
  </si>
  <si>
    <t>cap92</t>
  </si>
  <si>
    <t>cap123</t>
  </si>
  <si>
    <t>cap124</t>
  </si>
  <si>
    <t>Time (seconds)</t>
  </si>
  <si>
    <t>0.64 sec (103.47 ticks)</t>
  </si>
  <si>
    <t>0.17 sec. (122.34 ticks)</t>
  </si>
  <si>
    <t>0.38 sec. (258.15 ticks)</t>
  </si>
  <si>
    <t xml:space="preserve"> 0.38 sec. (258.87 ticks)</t>
  </si>
  <si>
    <t>Lower bound</t>
  </si>
  <si>
    <t>Optimal Solution</t>
  </si>
  <si>
    <t>Gap</t>
  </si>
  <si>
    <t>Nº Branches</t>
  </si>
  <si>
    <t>Nº Fails</t>
  </si>
  <si>
    <t>Memory Usage</t>
  </si>
  <si>
    <t>0.01 MB</t>
  </si>
  <si>
    <t>Search Speed (branches/seconds)</t>
  </si>
  <si>
    <t>Com Restrições</t>
  </si>
  <si>
    <t>0.72 sec. (102.45 ticks)</t>
  </si>
  <si>
    <t>0.73 sec. (721.55 ticks)</t>
  </si>
  <si>
    <t>3.74 sec. (3193.17 ticks)</t>
  </si>
  <si>
    <t>3.44 sec. (3120.86 ticks)</t>
  </si>
  <si>
    <t>10 minutos</t>
  </si>
  <si>
    <t>600.13s engine + 0.04s extraction</t>
  </si>
  <si>
    <t>600.08s engine + 0.06s extraction</t>
  </si>
  <si>
    <t>600.19s engine + 0.09s extraction</t>
  </si>
  <si>
    <t>600.15s engine + 0.11s extraction</t>
  </si>
  <si>
    <t>Uper Bound</t>
  </si>
  <si>
    <t>263.3 MB CP Optimizer + 0.3 MB Concert</t>
  </si>
  <si>
    <t>361.3 MB CP Optimizer + 0.4 MB Concert</t>
  </si>
  <si>
    <t>732.0 MB CP Optimizer + 0.9 MB Concert</t>
  </si>
  <si>
    <t>884.5 MB CP Optimizer + 0.9 MB Concert</t>
  </si>
  <si>
    <t>23945.0</t>
  </si>
  <si>
    <t>600.34s engine + 0.03s extraction</t>
  </si>
  <si>
    <t>600.13s engine + 0.06s extraction</t>
  </si>
  <si>
    <t>600.36s engine + 0.10s extraction</t>
  </si>
  <si>
    <t>600.17s engine + 0.08s extraction</t>
  </si>
  <si>
    <t>98.87%</t>
  </si>
  <si>
    <t>282.8 MB CP Optimizer + 0.3 MB Concert</t>
  </si>
  <si>
    <t>332.1 MB CP Optimizer + 0.4 MB Concert</t>
  </si>
  <si>
    <t>620.2 MB CP Optimizer + 0.9 MB Concert</t>
  </si>
  <si>
    <t>631.7 MB CP Optimizer + 0.9 MB Concert</t>
  </si>
  <si>
    <t>Cap44</t>
  </si>
  <si>
    <t>Comparar tempos</t>
  </si>
  <si>
    <t>2 minutos</t>
  </si>
  <si>
    <t>5 minutos</t>
  </si>
  <si>
    <t>30 minutos</t>
  </si>
  <si>
    <t>60 minutos</t>
  </si>
  <si>
    <t>120.11s engine + 0.03s extraction</t>
  </si>
  <si>
    <t>300.12s engine + 0.03s extraction</t>
  </si>
  <si>
    <t>1800.06s engine + 0.03s extraction</t>
  </si>
  <si>
    <t>3600.03s engine + 0.03s extraction</t>
  </si>
  <si>
    <t>167.7 MB CP Optimizer + 0.3 MB Concert</t>
  </si>
  <si>
    <t>226.3 MB CP Optimizer + 0.3 MB Concert</t>
  </si>
  <si>
    <t>380.6 MB CP Optimizer + 0.3 MB Concert</t>
  </si>
  <si>
    <t>474.6 MB CP Optimizer + 0.3 MB Concert</t>
  </si>
  <si>
    <t>34045.0</t>
  </si>
  <si>
    <t>26610.2</t>
  </si>
  <si>
    <t>SearchType</t>
  </si>
  <si>
    <t>Workers (cores do computador)</t>
  </si>
  <si>
    <t>LogVerbosity</t>
  </si>
  <si>
    <t>Comparar Definições</t>
  </si>
  <si>
    <t>DepthFirst</t>
  </si>
  <si>
    <t>Restart</t>
  </si>
  <si>
    <t>Multipoint</t>
  </si>
  <si>
    <t>IterativeDiving</t>
  </si>
  <si>
    <t>Neighborhood</t>
  </si>
  <si>
    <t>Auto (default)</t>
  </si>
  <si>
    <t>Todos (16) (default é Auto)</t>
  </si>
  <si>
    <t>Quiet</t>
  </si>
  <si>
    <t>Terse</t>
  </si>
  <si>
    <t>Normal (default)</t>
  </si>
  <si>
    <t>Verbose</t>
  </si>
  <si>
    <t>600.03s engine + 0.03s extraction</t>
  </si>
  <si>
    <t>600.15s engine + 0.03s extraction</t>
  </si>
  <si>
    <t>600.03s engine + 0.04s extraction</t>
  </si>
  <si>
    <t>600.18s engine + 0.03s extraction</t>
  </si>
  <si>
    <t>600.05s engine + 0.25s extraction</t>
  </si>
  <si>
    <t>600.33s engine + 0.03s extraction</t>
  </si>
  <si>
    <t>600.39s engine + 0.03s extraction</t>
  </si>
  <si>
    <t>Not Found</t>
  </si>
  <si>
    <t>1615092.60</t>
  </si>
  <si>
    <t>98.38%</t>
  </si>
  <si>
    <t>66.1 MB CP Optimizer + 0.3 MB Concert</t>
  </si>
  <si>
    <t>234.0 MB CP Optimizer + 0.3 MB Concert</t>
  </si>
  <si>
    <t>340.1 MB CP Optimizer + 0.3 MB Concert</t>
  </si>
  <si>
    <t>261.1 MB CP Optimizer + 0.3 MB Concert</t>
  </si>
  <si>
    <t>175.2 MB CP Optimizer + 0.3 MB Concert</t>
  </si>
  <si>
    <t>29.1 MB CP Optimizer + 0.3 MB Concert</t>
  </si>
  <si>
    <t>283.4 MB CP Optimizer + 0.3 MB Concert</t>
  </si>
  <si>
    <t>282.1 MB CP Optimizer + 0.3 MB Concert</t>
  </si>
  <si>
    <t>293.5</t>
  </si>
  <si>
    <t>actualizado 12-01-2025 as 10:42</t>
  </si>
  <si>
    <t>max. cap. wh</t>
  </si>
  <si>
    <t>usada v5</t>
  </si>
  <si>
    <t>Solução Site</t>
  </si>
  <si>
    <t>cap41
(16 warehouses and 50 customers)</t>
  </si>
  <si>
    <t>Time (seconds) - CPU</t>
  </si>
  <si>
    <t>Objective Value</t>
  </si>
  <si>
    <t>Enumerated nodes</t>
  </si>
  <si>
    <t>Total iterations</t>
  </si>
  <si>
    <t>Time (seconds) - Wallclock</t>
  </si>
  <si>
    <t>Custo Total Óptimo</t>
  </si>
  <si>
    <t>actualizado 12-01-2025 as 11:03</t>
  </si>
  <si>
    <t>Nº Propagations</t>
  </si>
  <si>
    <t>Nº Integer Propagations</t>
  </si>
  <si>
    <t>Nº Restarts</t>
  </si>
  <si>
    <t>lp_iterations</t>
  </si>
  <si>
    <t>Dif. para modelo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</si>
</sst>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4" fontId="1" fillId="0" borderId="0" xfId="0" applyNumberFormat="1" applyFont="1"/>
    <xf numFmtId="10" fontId="1" fillId="0" borderId="0" xfId="0" applyNumberFormat="1" applyFont="1" applyAlignment="1">
      <alignment horizontal="center"/>
    </xf>
    <xf numFmtId="16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2" fontId="1" fillId="0" borderId="0" xfId="0" applyNumberFormat="1" applyFont="1"/>
    <xf numFmtId="165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vertical="center"/>
    </xf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2" xfId="0" applyFont="1" applyBorder="1"/>
    <xf numFmtId="0" fontId="7" fillId="0" borderId="6" xfId="0" applyFont="1" applyBorder="1"/>
    <xf numFmtId="0" fontId="7" fillId="0" borderId="0" xfId="0" applyFont="1"/>
    <xf numFmtId="0" fontId="7" fillId="0" borderId="7" xfId="0" applyFont="1" applyBorder="1"/>
    <xf numFmtId="0" fontId="7" fillId="0" borderId="8" xfId="0" applyFont="1" applyBorder="1"/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" fontId="7" fillId="0" borderId="7" xfId="0" applyNumberFormat="1" applyFont="1" applyBorder="1"/>
    <xf numFmtId="10" fontId="7" fillId="0" borderId="0" xfId="0" applyNumberFormat="1" applyFont="1" applyAlignment="1">
      <alignment horizontal="right"/>
    </xf>
    <xf numFmtId="10" fontId="7" fillId="0" borderId="7" xfId="0" applyNumberFormat="1" applyFont="1" applyBorder="1"/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7" fillId="0" borderId="11" xfId="0" applyFont="1" applyBorder="1"/>
    <xf numFmtId="0" fontId="1" fillId="0" borderId="2" xfId="0" applyFont="1" applyBorder="1"/>
    <xf numFmtId="0" fontId="1" fillId="0" borderId="7" xfId="0" applyFont="1" applyBorder="1"/>
    <xf numFmtId="10" fontId="7" fillId="0" borderId="0" xfId="0" applyNumberFormat="1" applyFont="1"/>
    <xf numFmtId="10" fontId="1" fillId="0" borderId="7" xfId="0" applyNumberFormat="1" applyFont="1" applyBorder="1"/>
    <xf numFmtId="0" fontId="7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" xfId="0" applyFont="1" applyBorder="1"/>
    <xf numFmtId="0" fontId="7" fillId="0" borderId="12" xfId="0" applyFont="1" applyBorder="1"/>
    <xf numFmtId="0" fontId="7" fillId="0" borderId="13" xfId="0" applyFont="1" applyBorder="1"/>
    <xf numFmtId="0" fontId="1" fillId="0" borderId="4" xfId="0" applyFont="1" applyBorder="1"/>
    <xf numFmtId="0" fontId="7" fillId="0" borderId="14" xfId="0" applyFont="1" applyBorder="1"/>
    <xf numFmtId="0" fontId="7" fillId="0" borderId="14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1" fillId="0" borderId="14" xfId="0" applyFont="1" applyBorder="1"/>
    <xf numFmtId="10" fontId="7" fillId="0" borderId="14" xfId="0" applyNumberFormat="1" applyFont="1" applyBorder="1" applyAlignment="1">
      <alignment horizontal="right"/>
    </xf>
    <xf numFmtId="9" fontId="1" fillId="0" borderId="0" xfId="0" applyNumberFormat="1" applyFont="1"/>
    <xf numFmtId="10" fontId="7" fillId="0" borderId="7" xfId="0" applyNumberFormat="1" applyFont="1" applyBorder="1" applyAlignment="1">
      <alignment horizontal="right"/>
    </xf>
    <xf numFmtId="10" fontId="1" fillId="0" borderId="14" xfId="0" applyNumberFormat="1" applyFont="1" applyBorder="1"/>
    <xf numFmtId="0" fontId="7" fillId="0" borderId="15" xfId="0" applyFont="1" applyBorder="1"/>
    <xf numFmtId="0" fontId="7" fillId="0" borderId="15" xfId="0" applyFont="1" applyBorder="1" applyAlignment="1">
      <alignment horizontal="right"/>
    </xf>
    <xf numFmtId="0" fontId="1" fillId="0" borderId="10" xfId="0" applyFont="1" applyBorder="1"/>
    <xf numFmtId="0" fontId="7" fillId="0" borderId="11" xfId="0" applyFont="1" applyBorder="1" applyAlignment="1">
      <alignment horizontal="right"/>
    </xf>
    <xf numFmtId="0" fontId="1" fillId="0" borderId="15" xfId="0" applyFont="1" applyBorder="1"/>
    <xf numFmtId="0" fontId="8" fillId="0" borderId="0" xfId="0" applyFont="1"/>
    <xf numFmtId="2" fontId="7" fillId="0" borderId="0" xfId="0" applyNumberFormat="1" applyFont="1"/>
    <xf numFmtId="3" fontId="1" fillId="0" borderId="0" xfId="0" applyNumberFormat="1" applyFont="1"/>
    <xf numFmtId="164" fontId="7" fillId="0" borderId="0" xfId="0" applyNumberFormat="1" applyFont="1"/>
    <xf numFmtId="164" fontId="7" fillId="0" borderId="7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2"/>
  <sheetViews>
    <sheetView workbookViewId="0"/>
  </sheetViews>
  <sheetFormatPr baseColWidth="10" defaultColWidth="12.6640625" defaultRowHeight="15.75" customHeight="1" x14ac:dyDescent="0.15"/>
  <cols>
    <col min="1" max="1" width="6.1640625" customWidth="1"/>
    <col min="2" max="2" width="28.1640625" customWidth="1"/>
    <col min="3" max="6" width="15.5" customWidth="1"/>
    <col min="7" max="7" width="1.5" customWidth="1"/>
    <col min="12" max="12" width="19.33203125" customWidth="1"/>
  </cols>
  <sheetData>
    <row r="1" spans="1:12" ht="15.75" customHeight="1" x14ac:dyDescent="0.15">
      <c r="L1" s="2"/>
    </row>
    <row r="2" spans="1:12" ht="15.75" customHeight="1" x14ac:dyDescent="0.15">
      <c r="H2" s="68" t="s">
        <v>0</v>
      </c>
      <c r="I2" s="67"/>
      <c r="J2" s="67"/>
      <c r="K2" s="67"/>
      <c r="L2" s="2"/>
    </row>
    <row r="3" spans="1:12" ht="15.75" customHeight="1" x14ac:dyDescent="0.15">
      <c r="C3" s="3" t="s">
        <v>1</v>
      </c>
      <c r="D3" s="3" t="s">
        <v>2</v>
      </c>
      <c r="E3" s="3" t="s">
        <v>3</v>
      </c>
      <c r="F3" s="4" t="s">
        <v>4</v>
      </c>
      <c r="H3" s="3" t="s">
        <v>1</v>
      </c>
      <c r="I3" s="3" t="s">
        <v>2</v>
      </c>
      <c r="J3" s="3" t="s">
        <v>3</v>
      </c>
      <c r="K3" s="4" t="s">
        <v>4</v>
      </c>
      <c r="L3" s="5" t="s">
        <v>5</v>
      </c>
    </row>
    <row r="4" spans="1:12" ht="15.75" customHeight="1" x14ac:dyDescent="0.15">
      <c r="A4" s="6" t="s">
        <v>6</v>
      </c>
      <c r="L4" s="2"/>
    </row>
    <row r="5" spans="1:12" ht="15.75" customHeight="1" x14ac:dyDescent="0.15">
      <c r="B5" s="1" t="s">
        <v>7</v>
      </c>
      <c r="C5" s="7">
        <f>'LP - OR-Tools'!E3</f>
        <v>1235500.45</v>
      </c>
      <c r="D5" s="7">
        <f>'LP - OR-Tools'!F3</f>
        <v>855733.5</v>
      </c>
      <c r="E5" s="7">
        <f>'LP - OR-Tools'!G3</f>
        <v>895302.32499999995</v>
      </c>
      <c r="F5" s="7">
        <f>'LP - OR-Tools'!H3</f>
        <v>946051.32499999995</v>
      </c>
      <c r="H5" s="8" t="s">
        <v>8</v>
      </c>
      <c r="I5" s="8" t="s">
        <v>8</v>
      </c>
      <c r="J5" s="8" t="s">
        <v>8</v>
      </c>
      <c r="K5" s="8" t="s">
        <v>8</v>
      </c>
      <c r="L5" s="2"/>
    </row>
    <row r="6" spans="1:12" ht="15.75" customHeight="1" x14ac:dyDescent="0.15">
      <c r="B6" s="1" t="s">
        <v>9</v>
      </c>
      <c r="C6" s="9">
        <f t="shared" ref="C6:F6" si="0">MIN(C11,C19)</f>
        <v>0.4</v>
      </c>
      <c r="D6" s="9">
        <f t="shared" si="0"/>
        <v>0.17</v>
      </c>
      <c r="E6" s="9">
        <f t="shared" si="0"/>
        <v>0.38</v>
      </c>
      <c r="F6" s="9">
        <f t="shared" si="0"/>
        <v>0.38</v>
      </c>
      <c r="H6" s="8" t="s">
        <v>8</v>
      </c>
      <c r="I6" s="8" t="s">
        <v>8</v>
      </c>
      <c r="J6" s="8" t="s">
        <v>8</v>
      </c>
      <c r="K6" s="8" t="s">
        <v>8</v>
      </c>
      <c r="L6" s="2"/>
    </row>
    <row r="7" spans="1:12" ht="15.75" customHeight="1" x14ac:dyDescent="0.15">
      <c r="B7" s="1" t="s">
        <v>10</v>
      </c>
      <c r="C7" s="9">
        <f t="shared" ref="C7:F7" si="1">MIN(C15,C23)</f>
        <v>0.35859000000000002</v>
      </c>
      <c r="D7" s="9">
        <f t="shared" si="1"/>
        <v>0.32453500000000002</v>
      </c>
      <c r="E7" s="9">
        <f t="shared" si="1"/>
        <v>3.4524400000000002</v>
      </c>
      <c r="F7" s="9">
        <f t="shared" si="1"/>
        <v>4.5934600000000003</v>
      </c>
      <c r="H7" s="10"/>
      <c r="I7" s="10"/>
      <c r="J7" s="10"/>
      <c r="K7" s="10"/>
      <c r="L7" s="2"/>
    </row>
    <row r="8" spans="1:12" ht="15.75" customHeight="1" x14ac:dyDescent="0.15">
      <c r="H8" s="10"/>
      <c r="I8" s="10"/>
      <c r="J8" s="10"/>
      <c r="K8" s="10"/>
      <c r="L8" s="2"/>
    </row>
    <row r="9" spans="1:12" ht="15.75" customHeight="1" x14ac:dyDescent="0.15">
      <c r="A9" s="1" t="s">
        <v>11</v>
      </c>
      <c r="H9" s="10"/>
      <c r="I9" s="10"/>
      <c r="J9" s="10"/>
      <c r="K9" s="10"/>
      <c r="L9" s="2"/>
    </row>
    <row r="10" spans="1:12" ht="15.75" customHeight="1" x14ac:dyDescent="0.15">
      <c r="B10" s="1" t="s">
        <v>12</v>
      </c>
      <c r="C10" s="7">
        <f>'LP - OR-Tools'!E20</f>
        <v>1235500.45</v>
      </c>
      <c r="D10" s="7">
        <f>'LP - OR-Tools'!F20</f>
        <v>855733.5</v>
      </c>
      <c r="E10" s="7">
        <f>'LP - OR-Tools'!G20</f>
        <v>895302.32499999995</v>
      </c>
      <c r="F10" s="7">
        <f>'LP - OR-Tools'!H20</f>
        <v>946051.32499999995</v>
      </c>
      <c r="H10" s="11">
        <f t="shared" ref="H10:K10" si="2">(C10-C$5)/C$5</f>
        <v>0</v>
      </c>
      <c r="I10" s="11">
        <f t="shared" si="2"/>
        <v>0</v>
      </c>
      <c r="J10" s="11">
        <f t="shared" si="2"/>
        <v>0</v>
      </c>
      <c r="K10" s="11">
        <f t="shared" si="2"/>
        <v>0</v>
      </c>
      <c r="L10" s="2" t="s">
        <v>13</v>
      </c>
    </row>
    <row r="11" spans="1:12" ht="15.75" customHeight="1" x14ac:dyDescent="0.15">
      <c r="B11" s="1" t="s">
        <v>14</v>
      </c>
      <c r="C11" s="9">
        <f>'LP - OR-Tools'!E19</f>
        <v>0.4</v>
      </c>
      <c r="D11" s="9">
        <f>'LP - OR-Tools'!F19</f>
        <v>0.41</v>
      </c>
      <c r="E11" s="9">
        <f>'LP - OR-Tools'!G19</f>
        <v>1.43</v>
      </c>
      <c r="F11" s="9">
        <f>'LP - OR-Tools'!H19</f>
        <v>3.03</v>
      </c>
      <c r="H11" s="11">
        <f t="shared" ref="H11:K11" si="3">(C11-C$6)/C$6</f>
        <v>0</v>
      </c>
      <c r="I11" s="11">
        <f t="shared" si="3"/>
        <v>1.4117647058823526</v>
      </c>
      <c r="J11" s="11">
        <f t="shared" si="3"/>
        <v>2.7631578947368416</v>
      </c>
      <c r="K11" s="11">
        <f t="shared" si="3"/>
        <v>6.973684210526315</v>
      </c>
      <c r="L11" s="2" t="s">
        <v>8</v>
      </c>
    </row>
    <row r="12" spans="1:12" ht="15.75" customHeight="1" x14ac:dyDescent="0.15">
      <c r="H12" s="12"/>
      <c r="I12" s="12"/>
      <c r="J12" s="12"/>
      <c r="K12" s="12"/>
      <c r="L12" s="2"/>
    </row>
    <row r="13" spans="1:12" ht="15.75" customHeight="1" x14ac:dyDescent="0.15">
      <c r="A13" s="1" t="s">
        <v>15</v>
      </c>
      <c r="H13" s="12"/>
      <c r="I13" s="12"/>
      <c r="J13" s="12"/>
      <c r="K13" s="12"/>
      <c r="L13" s="2"/>
    </row>
    <row r="14" spans="1:12" ht="15.75" customHeight="1" x14ac:dyDescent="0.15">
      <c r="B14" s="1" t="s">
        <v>12</v>
      </c>
      <c r="C14" s="7">
        <f>'CP - OR-Tools'!E24</f>
        <v>1235500.45</v>
      </c>
      <c r="D14" s="7">
        <f>'CP - OR-Tools'!F24</f>
        <v>855733.5</v>
      </c>
      <c r="E14" s="7">
        <f>'CP - OR-Tools'!G24</f>
        <v>895302.32499999995</v>
      </c>
      <c r="F14" s="7">
        <f>'CP - OR-Tools'!H24</f>
        <v>946051.32499999995</v>
      </c>
      <c r="H14" s="11">
        <f t="shared" ref="H14:K14" si="4">(C14-C$5)/C$5</f>
        <v>0</v>
      </c>
      <c r="I14" s="11">
        <f t="shared" si="4"/>
        <v>0</v>
      </c>
      <c r="J14" s="11">
        <f t="shared" si="4"/>
        <v>0</v>
      </c>
      <c r="K14" s="11">
        <f t="shared" si="4"/>
        <v>0</v>
      </c>
      <c r="L14" s="2" t="s">
        <v>13</v>
      </c>
    </row>
    <row r="15" spans="1:12" ht="15.75" customHeight="1" x14ac:dyDescent="0.15">
      <c r="B15" s="1" t="s">
        <v>14</v>
      </c>
      <c r="C15" s="9">
        <f>'CP - OR-Tools'!E23</f>
        <v>0.35859000000000002</v>
      </c>
      <c r="D15" s="9">
        <f>'CP - OR-Tools'!F23</f>
        <v>0.32453500000000002</v>
      </c>
      <c r="E15" s="9">
        <f>'CP - OR-Tools'!G23</f>
        <v>3.4524400000000002</v>
      </c>
      <c r="F15" s="9">
        <f>'CP - OR-Tools'!H23</f>
        <v>4.5934600000000003</v>
      </c>
      <c r="H15" s="11">
        <f t="shared" ref="H15:K15" si="5">(C15-C$7)/C$7</f>
        <v>0</v>
      </c>
      <c r="I15" s="11">
        <f t="shared" si="5"/>
        <v>0</v>
      </c>
      <c r="J15" s="11">
        <f t="shared" si="5"/>
        <v>0</v>
      </c>
      <c r="K15" s="11">
        <f t="shared" si="5"/>
        <v>0</v>
      </c>
      <c r="L15" s="2" t="s">
        <v>16</v>
      </c>
    </row>
    <row r="16" spans="1:12" ht="15.75" customHeight="1" x14ac:dyDescent="0.15">
      <c r="H16" s="12"/>
      <c r="I16" s="12"/>
      <c r="J16" s="12"/>
      <c r="K16" s="12"/>
      <c r="L16" s="2"/>
    </row>
    <row r="17" spans="1:12" ht="15.75" customHeight="1" x14ac:dyDescent="0.15">
      <c r="A17" s="1" t="s">
        <v>17</v>
      </c>
      <c r="H17" s="12"/>
      <c r="I17" s="12"/>
      <c r="J17" s="12"/>
      <c r="K17" s="12"/>
      <c r="L17" s="2"/>
    </row>
    <row r="18" spans="1:12" ht="15.75" customHeight="1" x14ac:dyDescent="0.15">
      <c r="B18" s="1" t="s">
        <v>12</v>
      </c>
      <c r="C18" s="7">
        <f>'Cplex LP'!D5</f>
        <v>1235500.45</v>
      </c>
      <c r="D18" s="7">
        <f>'Cplex LP'!E5</f>
        <v>855733.5</v>
      </c>
      <c r="E18" s="7">
        <f>'Cplex LP'!F5</f>
        <v>895302.32</v>
      </c>
      <c r="F18" s="7">
        <f>'Cplex LP'!G5</f>
        <v>946051.33</v>
      </c>
      <c r="H18" s="11">
        <f t="shared" ref="H18:K18" si="6">(C18-C$5)/C$5</f>
        <v>0</v>
      </c>
      <c r="I18" s="11">
        <f t="shared" si="6"/>
        <v>0</v>
      </c>
      <c r="J18" s="11">
        <f t="shared" si="6"/>
        <v>-5.5847057078251341E-9</v>
      </c>
      <c r="K18" s="11">
        <f t="shared" si="6"/>
        <v>5.2851255238785414E-9</v>
      </c>
      <c r="L18" s="2" t="s">
        <v>13</v>
      </c>
    </row>
    <row r="19" spans="1:12" ht="15.75" customHeight="1" x14ac:dyDescent="0.15">
      <c r="B19" s="1" t="s">
        <v>14</v>
      </c>
      <c r="C19" s="9">
        <f>'Cplex LP'!D11</f>
        <v>0.64</v>
      </c>
      <c r="D19" s="9">
        <f>'Cplex LP'!E11</f>
        <v>0.17</v>
      </c>
      <c r="E19" s="9">
        <f>'Cplex LP'!F11</f>
        <v>0.38</v>
      </c>
      <c r="F19" s="9">
        <f>'Cplex LP'!G11</f>
        <v>0.38</v>
      </c>
      <c r="H19" s="11">
        <f t="shared" ref="H19:K19" si="7">(C19-C$6)/C$6</f>
        <v>0.6</v>
      </c>
      <c r="I19" s="11">
        <f t="shared" si="7"/>
        <v>0</v>
      </c>
      <c r="J19" s="11">
        <f t="shared" si="7"/>
        <v>0</v>
      </c>
      <c r="K19" s="11">
        <f t="shared" si="7"/>
        <v>0</v>
      </c>
      <c r="L19" s="2" t="s">
        <v>18</v>
      </c>
    </row>
    <row r="20" spans="1:12" ht="15.75" customHeight="1" x14ac:dyDescent="0.15">
      <c r="H20" s="12"/>
      <c r="I20" s="12"/>
      <c r="J20" s="12"/>
      <c r="K20" s="12"/>
      <c r="L20" s="2"/>
    </row>
    <row r="21" spans="1:12" ht="15.75" customHeight="1" x14ac:dyDescent="0.15">
      <c r="A21" s="1" t="s">
        <v>19</v>
      </c>
      <c r="H21" s="12"/>
      <c r="I21" s="12"/>
      <c r="J21" s="12"/>
      <c r="K21" s="12"/>
      <c r="L21" s="2"/>
    </row>
    <row r="22" spans="1:12" ht="15.75" customHeight="1" x14ac:dyDescent="0.15">
      <c r="B22" s="1" t="s">
        <v>12</v>
      </c>
      <c r="C22" s="7">
        <f>'Cplex CP'!D5</f>
        <v>1586247.5</v>
      </c>
      <c r="D22" s="7">
        <f>'Cplex CP'!E5</f>
        <v>916489.13</v>
      </c>
      <c r="E22" s="7">
        <f>'Cplex CP'!F5</f>
        <v>1145804.1599999999</v>
      </c>
      <c r="F22" s="7">
        <f>'Cplex CP'!G5</f>
        <v>1113363.93</v>
      </c>
      <c r="H22" s="11">
        <f t="shared" ref="H22:K22" si="8">(C22-C$5)/C$5</f>
        <v>0.28389066956632841</v>
      </c>
      <c r="I22" s="11">
        <f t="shared" si="8"/>
        <v>7.0998307300111543E-2</v>
      </c>
      <c r="J22" s="11">
        <f t="shared" si="8"/>
        <v>0.27979580528845377</v>
      </c>
      <c r="K22" s="11">
        <f t="shared" si="8"/>
        <v>0.17685362366571389</v>
      </c>
      <c r="L22" s="2" t="s">
        <v>20</v>
      </c>
    </row>
    <row r="23" spans="1:12" ht="15.75" customHeight="1" x14ac:dyDescent="0.15">
      <c r="B23" s="1" t="s">
        <v>14</v>
      </c>
      <c r="C23" s="9">
        <f>'Cplex CP'!D11</f>
        <v>600.13</v>
      </c>
      <c r="D23" s="9">
        <f>'Cplex CP'!E11</f>
        <v>600.08000000000004</v>
      </c>
      <c r="E23" s="9">
        <f>'Cplex CP'!F11</f>
        <v>600.19000000000005</v>
      </c>
      <c r="F23" s="9">
        <f>'Cplex CP'!G11</f>
        <v>600.15</v>
      </c>
      <c r="H23" s="11">
        <f t="shared" ref="H23:K23" si="9">(C23-C$7)/C$7</f>
        <v>1672.5826431300368</v>
      </c>
      <c r="I23" s="11">
        <f t="shared" si="9"/>
        <v>1848.0455574899472</v>
      </c>
      <c r="J23" s="11">
        <f t="shared" si="9"/>
        <v>172.84516457925409</v>
      </c>
      <c r="K23" s="11">
        <f t="shared" si="9"/>
        <v>129.65314599452262</v>
      </c>
      <c r="L23" s="2" t="s">
        <v>8</v>
      </c>
    </row>
    <row r="24" spans="1:12" ht="15.75" customHeight="1" x14ac:dyDescent="0.15">
      <c r="H24" s="12"/>
      <c r="I24" s="12"/>
      <c r="J24" s="12"/>
      <c r="K24" s="12"/>
      <c r="L24" s="2"/>
    </row>
    <row r="25" spans="1:12" ht="15.75" customHeight="1" x14ac:dyDescent="0.15">
      <c r="A25" s="6" t="s">
        <v>21</v>
      </c>
      <c r="H25" s="12"/>
      <c r="I25" s="12"/>
      <c r="J25" s="12"/>
      <c r="K25" s="12"/>
      <c r="L25" s="2"/>
    </row>
    <row r="26" spans="1:12" ht="15.75" customHeight="1" x14ac:dyDescent="0.15">
      <c r="B26" s="1" t="s">
        <v>22</v>
      </c>
      <c r="C26" s="7">
        <f t="shared" ref="C26:F26" si="10">MIN(C31,C35,C39,C43)</f>
        <v>1327373.3500000001</v>
      </c>
      <c r="D26" s="7">
        <f t="shared" si="10"/>
        <v>1080811.6875</v>
      </c>
      <c r="E26" s="7">
        <f t="shared" si="10"/>
        <v>1095811.6875</v>
      </c>
      <c r="F26" s="7">
        <f t="shared" si="10"/>
        <v>1118311.6875</v>
      </c>
      <c r="H26" s="11" t="s">
        <v>8</v>
      </c>
      <c r="I26" s="11" t="s">
        <v>8</v>
      </c>
      <c r="J26" s="11" t="s">
        <v>8</v>
      </c>
      <c r="K26" s="11" t="s">
        <v>8</v>
      </c>
      <c r="L26" s="2"/>
    </row>
    <row r="27" spans="1:12" ht="15.75" customHeight="1" x14ac:dyDescent="0.15">
      <c r="B27" s="1" t="s">
        <v>9</v>
      </c>
      <c r="C27" s="9">
        <f t="shared" ref="C27:F27" si="11">MIN(C32,C40)</f>
        <v>0.72</v>
      </c>
      <c r="D27" s="9">
        <f t="shared" si="11"/>
        <v>0.73</v>
      </c>
      <c r="E27" s="9">
        <f t="shared" si="11"/>
        <v>3.74</v>
      </c>
      <c r="F27" s="9">
        <f t="shared" si="11"/>
        <v>3.44</v>
      </c>
      <c r="H27" s="11" t="s">
        <v>8</v>
      </c>
      <c r="I27" s="11" t="s">
        <v>8</v>
      </c>
      <c r="J27" s="11" t="s">
        <v>8</v>
      </c>
      <c r="K27" s="11" t="s">
        <v>8</v>
      </c>
      <c r="L27" s="2"/>
    </row>
    <row r="28" spans="1:12" ht="15.75" customHeight="1" x14ac:dyDescent="0.15">
      <c r="B28" s="1" t="s">
        <v>10</v>
      </c>
      <c r="C28" s="9">
        <f t="shared" ref="C28:F28" si="12">MIN(C36,C44)</f>
        <v>3.6388500000000001</v>
      </c>
      <c r="D28" s="9">
        <f t="shared" si="12"/>
        <v>14.485799999999999</v>
      </c>
      <c r="E28" s="9">
        <f t="shared" si="12"/>
        <v>112.005</v>
      </c>
      <c r="F28" s="9">
        <f t="shared" si="12"/>
        <v>92.871200000000002</v>
      </c>
      <c r="H28" s="12"/>
      <c r="I28" s="12"/>
      <c r="J28" s="12"/>
      <c r="K28" s="12"/>
      <c r="L28" s="2"/>
    </row>
    <row r="29" spans="1:12" ht="15.75" customHeight="1" x14ac:dyDescent="0.15">
      <c r="H29" s="12"/>
      <c r="I29" s="12"/>
      <c r="J29" s="12"/>
      <c r="K29" s="12"/>
      <c r="L29" s="2"/>
    </row>
    <row r="30" spans="1:12" ht="15.75" customHeight="1" x14ac:dyDescent="0.15">
      <c r="A30" s="1" t="s">
        <v>11</v>
      </c>
      <c r="H30" s="12"/>
      <c r="I30" s="12"/>
      <c r="J30" s="12"/>
      <c r="K30" s="12"/>
      <c r="L30" s="2"/>
    </row>
    <row r="31" spans="1:12" ht="15.75" customHeight="1" x14ac:dyDescent="0.15">
      <c r="B31" s="1" t="s">
        <v>12</v>
      </c>
      <c r="C31" s="7">
        <f>'LP - OR-Tools'!E36</f>
        <v>1327373.3500000001</v>
      </c>
      <c r="D31" s="7">
        <f>'LP - OR-Tools'!F36</f>
        <v>1080811.6875</v>
      </c>
      <c r="E31" s="7">
        <f>'LP - OR-Tools'!G36</f>
        <v>1095811.6875</v>
      </c>
      <c r="F31" s="7">
        <f>'LP - OR-Tools'!H36</f>
        <v>1118311.6875</v>
      </c>
      <c r="H31" s="11">
        <f t="shared" ref="H31:K31" si="13">(C31-C$26)/C$26</f>
        <v>0</v>
      </c>
      <c r="I31" s="11">
        <f t="shared" si="13"/>
        <v>0</v>
      </c>
      <c r="J31" s="11">
        <f t="shared" si="13"/>
        <v>0</v>
      </c>
      <c r="K31" s="11">
        <f t="shared" si="13"/>
        <v>0</v>
      </c>
      <c r="L31" s="2" t="s">
        <v>22</v>
      </c>
    </row>
    <row r="32" spans="1:12" ht="15.75" customHeight="1" x14ac:dyDescent="0.15">
      <c r="B32" s="1" t="s">
        <v>14</v>
      </c>
      <c r="C32" s="9">
        <f>'LP - OR-Tools'!E35</f>
        <v>1.44</v>
      </c>
      <c r="D32" s="9">
        <f>'LP - OR-Tools'!F35</f>
        <v>22.7</v>
      </c>
      <c r="E32" s="9">
        <f>'LP - OR-Tools'!G35</f>
        <v>429.28</v>
      </c>
      <c r="F32" s="9">
        <f>'LP - OR-Tools'!H35</f>
        <v>291.23</v>
      </c>
      <c r="H32" s="11">
        <f t="shared" ref="H32:K32" si="14">(C32-C$27)/C$27</f>
        <v>1</v>
      </c>
      <c r="I32" s="11">
        <f t="shared" si="14"/>
        <v>30.095890410958905</v>
      </c>
      <c r="J32" s="11">
        <f t="shared" si="14"/>
        <v>113.78074866310159</v>
      </c>
      <c r="K32" s="11">
        <f t="shared" si="14"/>
        <v>83.659883720930239</v>
      </c>
      <c r="L32" s="2"/>
    </row>
    <row r="33" spans="1:12" ht="15.75" customHeight="1" x14ac:dyDescent="0.15">
      <c r="H33" s="12"/>
      <c r="I33" s="12"/>
      <c r="J33" s="12"/>
      <c r="K33" s="12"/>
      <c r="L33" s="2"/>
    </row>
    <row r="34" spans="1:12" ht="15.75" customHeight="1" x14ac:dyDescent="0.15">
      <c r="A34" s="1" t="s">
        <v>15</v>
      </c>
      <c r="H34" s="12"/>
      <c r="I34" s="12"/>
      <c r="J34" s="12"/>
      <c r="K34" s="12"/>
      <c r="L34" s="2"/>
    </row>
    <row r="35" spans="1:12" ht="15.75" customHeight="1" x14ac:dyDescent="0.15">
      <c r="B35" s="1" t="s">
        <v>12</v>
      </c>
      <c r="C35" s="7">
        <f>'CP - OR-Tools'!E44</f>
        <v>1327373.3500000001</v>
      </c>
      <c r="D35" s="7">
        <f>'CP - OR-Tools'!F44</f>
        <v>1080811.6875</v>
      </c>
      <c r="E35" s="7">
        <f>'CP - OR-Tools'!G44</f>
        <v>1095811.6875</v>
      </c>
      <c r="F35" s="7">
        <f>'CP - OR-Tools'!H44</f>
        <v>1118311.6875</v>
      </c>
      <c r="H35" s="11">
        <f t="shared" ref="H35:K35" si="15">(C35-C$26)/C$26</f>
        <v>0</v>
      </c>
      <c r="I35" s="11">
        <f t="shared" si="15"/>
        <v>0</v>
      </c>
      <c r="J35" s="11">
        <f t="shared" si="15"/>
        <v>0</v>
      </c>
      <c r="K35" s="11">
        <f t="shared" si="15"/>
        <v>0</v>
      </c>
      <c r="L35" s="2" t="s">
        <v>22</v>
      </c>
    </row>
    <row r="36" spans="1:12" ht="15.75" customHeight="1" x14ac:dyDescent="0.15">
      <c r="B36" s="1" t="s">
        <v>14</v>
      </c>
      <c r="C36" s="9">
        <f>'CP - OR-Tools'!E43</f>
        <v>3.6388500000000001</v>
      </c>
      <c r="D36" s="13">
        <f>'CP - OR-Tools'!F43</f>
        <v>14.485799999999999</v>
      </c>
      <c r="E36" s="13">
        <f>'CP - OR-Tools'!G43</f>
        <v>112.005</v>
      </c>
      <c r="F36" s="13">
        <f>'CP - OR-Tools'!H43</f>
        <v>92.871200000000002</v>
      </c>
      <c r="H36" s="11">
        <f t="shared" ref="H36:K36" si="16">(C36-C$28)/C$28</f>
        <v>0</v>
      </c>
      <c r="I36" s="11">
        <f t="shared" si="16"/>
        <v>0</v>
      </c>
      <c r="J36" s="11">
        <f t="shared" si="16"/>
        <v>0</v>
      </c>
      <c r="K36" s="11">
        <f t="shared" si="16"/>
        <v>0</v>
      </c>
      <c r="L36" s="2" t="s">
        <v>16</v>
      </c>
    </row>
    <row r="37" spans="1:12" ht="15.75" customHeight="1" x14ac:dyDescent="0.15">
      <c r="H37" s="10"/>
      <c r="I37" s="10"/>
      <c r="J37" s="10"/>
      <c r="K37" s="10"/>
      <c r="L37" s="2"/>
    </row>
    <row r="38" spans="1:12" ht="15.75" customHeight="1" x14ac:dyDescent="0.15">
      <c r="A38" s="1" t="s">
        <v>17</v>
      </c>
      <c r="H38" s="10"/>
      <c r="I38" s="10"/>
      <c r="J38" s="10"/>
      <c r="K38" s="10"/>
      <c r="L38" s="2"/>
    </row>
    <row r="39" spans="1:12" ht="15.75" customHeight="1" x14ac:dyDescent="0.15">
      <c r="B39" s="1" t="s">
        <v>12</v>
      </c>
      <c r="C39" s="7">
        <f>'Cplex LP'!D18</f>
        <v>1327496.93</v>
      </c>
      <c r="D39" s="7">
        <f>'Cplex LP'!E18</f>
        <v>1080811.69</v>
      </c>
      <c r="E39" s="7">
        <f>'Cplex LP'!F18</f>
        <v>1095811.69</v>
      </c>
      <c r="F39" s="7">
        <f>'Cplex LP'!G18</f>
        <v>1118345.6599999999</v>
      </c>
      <c r="H39" s="14">
        <f t="shared" ref="H39:K39" si="17">(C39-C$26)/C$26</f>
        <v>9.3101161025902521E-5</v>
      </c>
      <c r="I39" s="14">
        <f t="shared" si="17"/>
        <v>2.3130763416366607E-9</v>
      </c>
      <c r="J39" s="14">
        <f t="shared" si="17"/>
        <v>2.2814138347293776E-9</v>
      </c>
      <c r="K39" s="14">
        <f t="shared" si="17"/>
        <v>3.0378382323681279E-5</v>
      </c>
      <c r="L39" s="2" t="s">
        <v>22</v>
      </c>
    </row>
    <row r="40" spans="1:12" ht="15.75" customHeight="1" x14ac:dyDescent="0.15">
      <c r="B40" s="1" t="s">
        <v>14</v>
      </c>
      <c r="C40" s="9">
        <f>'Cplex LP'!D24</f>
        <v>0.72</v>
      </c>
      <c r="D40" s="9">
        <f>'Cplex LP'!E24</f>
        <v>0.73</v>
      </c>
      <c r="E40" s="9">
        <f>'Cplex LP'!F24</f>
        <v>3.74</v>
      </c>
      <c r="F40" s="9">
        <f>'Cplex LP'!G24</f>
        <v>3.44</v>
      </c>
      <c r="H40" s="11">
        <f t="shared" ref="H40:K40" si="18">(C40-C$27)/C$27</f>
        <v>0</v>
      </c>
      <c r="I40" s="11">
        <f t="shared" si="18"/>
        <v>0</v>
      </c>
      <c r="J40" s="11">
        <f t="shared" si="18"/>
        <v>0</v>
      </c>
      <c r="K40" s="11">
        <f t="shared" si="18"/>
        <v>0</v>
      </c>
      <c r="L40" s="2" t="s">
        <v>18</v>
      </c>
    </row>
    <row r="41" spans="1:12" ht="15.75" customHeight="1" x14ac:dyDescent="0.15">
      <c r="H41" s="10"/>
      <c r="I41" s="10"/>
      <c r="J41" s="10"/>
      <c r="K41" s="10"/>
      <c r="L41" s="2"/>
    </row>
    <row r="42" spans="1:12" ht="15.75" customHeight="1" x14ac:dyDescent="0.15">
      <c r="A42" s="1" t="s">
        <v>19</v>
      </c>
      <c r="H42" s="10"/>
      <c r="I42" s="10"/>
      <c r="J42" s="10"/>
      <c r="K42" s="10"/>
      <c r="L42" s="2"/>
    </row>
    <row r="43" spans="1:12" ht="15.75" customHeight="1" x14ac:dyDescent="0.15">
      <c r="B43" s="1" t="s">
        <v>12</v>
      </c>
      <c r="C43" s="7">
        <f>'Cplex CP'!D18</f>
        <v>1452414.71</v>
      </c>
      <c r="D43" s="7">
        <f>'Cplex CP'!E18</f>
        <v>1374624.01</v>
      </c>
      <c r="E43" s="7">
        <f>'Cplex CP'!F18</f>
        <v>1941252.85</v>
      </c>
      <c r="F43" s="7">
        <f>'Cplex CP'!G18</f>
        <v>1549509.59</v>
      </c>
      <c r="H43" s="8">
        <f t="shared" ref="H43:K43" si="19">(C43-C$26)/C$26</f>
        <v>9.4202102219394304E-2</v>
      </c>
      <c r="I43" s="8">
        <f t="shared" si="19"/>
        <v>0.27184413889861825</v>
      </c>
      <c r="J43" s="8">
        <f t="shared" si="19"/>
        <v>0.77152048307570187</v>
      </c>
      <c r="K43" s="8">
        <f t="shared" si="19"/>
        <v>0.38557935799092691</v>
      </c>
      <c r="L43" s="2" t="s">
        <v>23</v>
      </c>
    </row>
    <row r="44" spans="1:12" ht="15.75" customHeight="1" x14ac:dyDescent="0.15">
      <c r="B44" s="1" t="s">
        <v>14</v>
      </c>
      <c r="C44" s="9">
        <f>'Cplex CP'!D24</f>
        <v>600.34</v>
      </c>
      <c r="D44" s="9">
        <f>'Cplex CP'!E24</f>
        <v>600.13</v>
      </c>
      <c r="E44" s="9">
        <f>'Cplex CP'!F24</f>
        <v>600.36</v>
      </c>
      <c r="F44" s="9">
        <f>'Cplex CP'!G24</f>
        <v>600.16999999999996</v>
      </c>
      <c r="H44" s="8">
        <f t="shared" ref="H44:K44" si="20">(C44-C$28)/C$28</f>
        <v>163.98069445016969</v>
      </c>
      <c r="I44" s="8">
        <f t="shared" si="20"/>
        <v>40.428847561059797</v>
      </c>
      <c r="J44" s="8">
        <f t="shared" si="20"/>
        <v>4.360117851881613</v>
      </c>
      <c r="K44" s="8">
        <f t="shared" si="20"/>
        <v>5.4623909242047048</v>
      </c>
      <c r="L44" s="2" t="s">
        <v>8</v>
      </c>
    </row>
    <row r="45" spans="1:12" ht="15.75" customHeight="1" x14ac:dyDescent="0.15">
      <c r="L45" s="2"/>
    </row>
    <row r="46" spans="1:12" ht="15.75" customHeight="1" x14ac:dyDescent="0.15">
      <c r="L46" s="2"/>
    </row>
    <row r="47" spans="1:12" ht="15.75" customHeight="1" x14ac:dyDescent="0.15">
      <c r="L47" s="2"/>
    </row>
    <row r="48" spans="1:12" ht="15.75" customHeight="1" x14ac:dyDescent="0.15">
      <c r="L48" s="2"/>
    </row>
    <row r="49" spans="12:12" ht="15.75" customHeight="1" x14ac:dyDescent="0.15">
      <c r="L49" s="2"/>
    </row>
    <row r="50" spans="12:12" ht="15.75" customHeight="1" x14ac:dyDescent="0.15">
      <c r="L50" s="2"/>
    </row>
    <row r="51" spans="12:12" ht="15.75" customHeight="1" x14ac:dyDescent="0.15">
      <c r="L51" s="2"/>
    </row>
    <row r="52" spans="12:12" ht="15.75" customHeight="1" x14ac:dyDescent="0.15">
      <c r="L52" s="2"/>
    </row>
    <row r="53" spans="12:12" ht="15.75" customHeight="1" x14ac:dyDescent="0.15">
      <c r="L53" s="2"/>
    </row>
    <row r="54" spans="12:12" ht="15.75" customHeight="1" x14ac:dyDescent="0.15">
      <c r="L54" s="2"/>
    </row>
    <row r="55" spans="12:12" ht="15.75" customHeight="1" x14ac:dyDescent="0.15">
      <c r="L55" s="2"/>
    </row>
    <row r="56" spans="12:12" ht="15.75" customHeight="1" x14ac:dyDescent="0.15">
      <c r="L56" s="2"/>
    </row>
    <row r="57" spans="12:12" ht="15.75" customHeight="1" x14ac:dyDescent="0.15">
      <c r="L57" s="2"/>
    </row>
    <row r="58" spans="12:12" ht="15.75" customHeight="1" x14ac:dyDescent="0.15">
      <c r="L58" s="2"/>
    </row>
    <row r="59" spans="12:12" ht="13" x14ac:dyDescent="0.15">
      <c r="L59" s="2"/>
    </row>
    <row r="60" spans="12:12" ht="13" x14ac:dyDescent="0.15">
      <c r="L60" s="2"/>
    </row>
    <row r="61" spans="12:12" ht="13" x14ac:dyDescent="0.15">
      <c r="L61" s="2"/>
    </row>
    <row r="62" spans="12:12" ht="13" x14ac:dyDescent="0.15">
      <c r="L62" s="2"/>
    </row>
    <row r="63" spans="12:12" ht="13" x14ac:dyDescent="0.15">
      <c r="L63" s="2"/>
    </row>
    <row r="64" spans="12:12" ht="13" x14ac:dyDescent="0.15">
      <c r="L64" s="2"/>
    </row>
    <row r="65" spans="12:12" ht="13" x14ac:dyDescent="0.15">
      <c r="L65" s="2"/>
    </row>
    <row r="66" spans="12:12" ht="13" x14ac:dyDescent="0.15">
      <c r="L66" s="2"/>
    </row>
    <row r="67" spans="12:12" ht="13" x14ac:dyDescent="0.15">
      <c r="L67" s="2"/>
    </row>
    <row r="68" spans="12:12" ht="13" x14ac:dyDescent="0.15">
      <c r="L68" s="2"/>
    </row>
    <row r="69" spans="12:12" ht="13" x14ac:dyDescent="0.15">
      <c r="L69" s="2"/>
    </row>
    <row r="70" spans="12:12" ht="13" x14ac:dyDescent="0.15">
      <c r="L70" s="2"/>
    </row>
    <row r="71" spans="12:12" ht="13" x14ac:dyDescent="0.15">
      <c r="L71" s="2"/>
    </row>
    <row r="72" spans="12:12" ht="13" x14ac:dyDescent="0.15">
      <c r="L72" s="2"/>
    </row>
    <row r="73" spans="12:12" ht="13" x14ac:dyDescent="0.15">
      <c r="L73" s="2"/>
    </row>
    <row r="74" spans="12:12" ht="13" x14ac:dyDescent="0.15">
      <c r="L74" s="2"/>
    </row>
    <row r="75" spans="12:12" ht="13" x14ac:dyDescent="0.15">
      <c r="L75" s="2"/>
    </row>
    <row r="76" spans="12:12" ht="13" x14ac:dyDescent="0.15">
      <c r="L76" s="2"/>
    </row>
    <row r="77" spans="12:12" ht="13" x14ac:dyDescent="0.15">
      <c r="L77" s="2"/>
    </row>
    <row r="78" spans="12:12" ht="13" x14ac:dyDescent="0.15">
      <c r="L78" s="2"/>
    </row>
    <row r="79" spans="12:12" ht="13" x14ac:dyDescent="0.15">
      <c r="L79" s="2"/>
    </row>
    <row r="80" spans="12:12" ht="13" x14ac:dyDescent="0.15">
      <c r="L80" s="2"/>
    </row>
    <row r="81" spans="12:12" ht="13" x14ac:dyDescent="0.15">
      <c r="L81" s="2"/>
    </row>
    <row r="82" spans="12:12" ht="13" x14ac:dyDescent="0.15">
      <c r="L82" s="2"/>
    </row>
    <row r="83" spans="12:12" ht="13" x14ac:dyDescent="0.15">
      <c r="L83" s="2"/>
    </row>
    <row r="84" spans="12:12" ht="13" x14ac:dyDescent="0.15">
      <c r="L84" s="2"/>
    </row>
    <row r="85" spans="12:12" ht="13" x14ac:dyDescent="0.15">
      <c r="L85" s="2"/>
    </row>
    <row r="86" spans="12:12" ht="13" x14ac:dyDescent="0.15">
      <c r="L86" s="2"/>
    </row>
    <row r="87" spans="12:12" ht="13" x14ac:dyDescent="0.15">
      <c r="L87" s="2"/>
    </row>
    <row r="88" spans="12:12" ht="13" x14ac:dyDescent="0.15">
      <c r="L88" s="2"/>
    </row>
    <row r="89" spans="12:12" ht="13" x14ac:dyDescent="0.15">
      <c r="L89" s="2"/>
    </row>
    <row r="90" spans="12:12" ht="13" x14ac:dyDescent="0.15">
      <c r="L90" s="2"/>
    </row>
    <row r="91" spans="12:12" ht="13" x14ac:dyDescent="0.15">
      <c r="L91" s="2"/>
    </row>
    <row r="92" spans="12:12" ht="13" x14ac:dyDescent="0.15">
      <c r="L92" s="2"/>
    </row>
    <row r="93" spans="12:12" ht="13" x14ac:dyDescent="0.15">
      <c r="L93" s="2"/>
    </row>
    <row r="94" spans="12:12" ht="13" x14ac:dyDescent="0.15">
      <c r="L94" s="2"/>
    </row>
    <row r="95" spans="12:12" ht="13" x14ac:dyDescent="0.15">
      <c r="L95" s="2"/>
    </row>
    <row r="96" spans="12:12" ht="13" x14ac:dyDescent="0.15">
      <c r="L96" s="2"/>
    </row>
    <row r="97" spans="12:12" ht="13" x14ac:dyDescent="0.15">
      <c r="L97" s="2"/>
    </row>
    <row r="98" spans="12:12" ht="13" x14ac:dyDescent="0.15">
      <c r="L98" s="2"/>
    </row>
    <row r="99" spans="12:12" ht="13" x14ac:dyDescent="0.15">
      <c r="L99" s="2"/>
    </row>
    <row r="100" spans="12:12" ht="13" x14ac:dyDescent="0.15">
      <c r="L100" s="2"/>
    </row>
    <row r="101" spans="12:12" ht="13" x14ac:dyDescent="0.15">
      <c r="L101" s="2"/>
    </row>
    <row r="102" spans="12:12" ht="13" x14ac:dyDescent="0.15">
      <c r="L102" s="2"/>
    </row>
    <row r="103" spans="12:12" ht="13" x14ac:dyDescent="0.15">
      <c r="L103" s="2"/>
    </row>
    <row r="104" spans="12:12" ht="13" x14ac:dyDescent="0.15">
      <c r="L104" s="2"/>
    </row>
    <row r="105" spans="12:12" ht="13" x14ac:dyDescent="0.15">
      <c r="L105" s="2"/>
    </row>
    <row r="106" spans="12:12" ht="13" x14ac:dyDescent="0.15">
      <c r="L106" s="2"/>
    </row>
    <row r="107" spans="12:12" ht="13" x14ac:dyDescent="0.15">
      <c r="L107" s="2"/>
    </row>
    <row r="108" spans="12:12" ht="13" x14ac:dyDescent="0.15">
      <c r="L108" s="2"/>
    </row>
    <row r="109" spans="12:12" ht="13" x14ac:dyDescent="0.15">
      <c r="L109" s="2"/>
    </row>
    <row r="110" spans="12:12" ht="13" x14ac:dyDescent="0.15">
      <c r="L110" s="2"/>
    </row>
    <row r="111" spans="12:12" ht="13" x14ac:dyDescent="0.15">
      <c r="L111" s="2"/>
    </row>
    <row r="112" spans="12:12" ht="13" x14ac:dyDescent="0.15">
      <c r="L112" s="2"/>
    </row>
    <row r="113" spans="12:12" ht="13" x14ac:dyDescent="0.15">
      <c r="L113" s="2"/>
    </row>
    <row r="114" spans="12:12" ht="13" x14ac:dyDescent="0.15">
      <c r="L114" s="2"/>
    </row>
    <row r="115" spans="12:12" ht="13" x14ac:dyDescent="0.15">
      <c r="L115" s="2"/>
    </row>
    <row r="116" spans="12:12" ht="13" x14ac:dyDescent="0.15">
      <c r="L116" s="2"/>
    </row>
    <row r="117" spans="12:12" ht="13" x14ac:dyDescent="0.15">
      <c r="L117" s="2"/>
    </row>
    <row r="118" spans="12:12" ht="13" x14ac:dyDescent="0.15">
      <c r="L118" s="2"/>
    </row>
    <row r="119" spans="12:12" ht="13" x14ac:dyDescent="0.15">
      <c r="L119" s="2"/>
    </row>
    <row r="120" spans="12:12" ht="13" x14ac:dyDescent="0.15">
      <c r="L120" s="2"/>
    </row>
    <row r="121" spans="12:12" ht="13" x14ac:dyDescent="0.15">
      <c r="L121" s="2"/>
    </row>
    <row r="122" spans="12:12" ht="13" x14ac:dyDescent="0.15">
      <c r="L122" s="2"/>
    </row>
    <row r="123" spans="12:12" ht="13" x14ac:dyDescent="0.15">
      <c r="L123" s="2"/>
    </row>
    <row r="124" spans="12:12" ht="13" x14ac:dyDescent="0.15">
      <c r="L124" s="2"/>
    </row>
    <row r="125" spans="12:12" ht="13" x14ac:dyDescent="0.15">
      <c r="L125" s="2"/>
    </row>
    <row r="126" spans="12:12" ht="13" x14ac:dyDescent="0.15">
      <c r="L126" s="2"/>
    </row>
    <row r="127" spans="12:12" ht="13" x14ac:dyDescent="0.15">
      <c r="L127" s="2"/>
    </row>
    <row r="128" spans="12:12" ht="13" x14ac:dyDescent="0.15">
      <c r="L128" s="2"/>
    </row>
    <row r="129" spans="12:12" ht="13" x14ac:dyDescent="0.15">
      <c r="L129" s="2"/>
    </row>
    <row r="130" spans="12:12" ht="13" x14ac:dyDescent="0.15">
      <c r="L130" s="2"/>
    </row>
    <row r="131" spans="12:12" ht="13" x14ac:dyDescent="0.15">
      <c r="L131" s="2"/>
    </row>
    <row r="132" spans="12:12" ht="13" x14ac:dyDescent="0.15">
      <c r="L132" s="2"/>
    </row>
    <row r="133" spans="12:12" ht="13" x14ac:dyDescent="0.15">
      <c r="L133" s="2"/>
    </row>
    <row r="134" spans="12:12" ht="13" x14ac:dyDescent="0.15">
      <c r="L134" s="2"/>
    </row>
    <row r="135" spans="12:12" ht="13" x14ac:dyDescent="0.15">
      <c r="L135" s="2"/>
    </row>
    <row r="136" spans="12:12" ht="13" x14ac:dyDescent="0.15">
      <c r="L136" s="2"/>
    </row>
    <row r="137" spans="12:12" ht="13" x14ac:dyDescent="0.15">
      <c r="L137" s="2"/>
    </row>
    <row r="138" spans="12:12" ht="13" x14ac:dyDescent="0.15">
      <c r="L138" s="2"/>
    </row>
    <row r="139" spans="12:12" ht="13" x14ac:dyDescent="0.15">
      <c r="L139" s="2"/>
    </row>
    <row r="140" spans="12:12" ht="13" x14ac:dyDescent="0.15">
      <c r="L140" s="2"/>
    </row>
    <row r="141" spans="12:12" ht="13" x14ac:dyDescent="0.15">
      <c r="L141" s="2"/>
    </row>
    <row r="142" spans="12:12" ht="13" x14ac:dyDescent="0.15">
      <c r="L142" s="2"/>
    </row>
    <row r="143" spans="12:12" ht="13" x14ac:dyDescent="0.15">
      <c r="L143" s="2"/>
    </row>
    <row r="144" spans="12:12" ht="13" x14ac:dyDescent="0.15">
      <c r="L144" s="2"/>
    </row>
    <row r="145" spans="12:12" ht="13" x14ac:dyDescent="0.15">
      <c r="L145" s="2"/>
    </row>
    <row r="146" spans="12:12" ht="13" x14ac:dyDescent="0.15">
      <c r="L146" s="2"/>
    </row>
    <row r="147" spans="12:12" ht="13" x14ac:dyDescent="0.15">
      <c r="L147" s="2"/>
    </row>
    <row r="148" spans="12:12" ht="13" x14ac:dyDescent="0.15">
      <c r="L148" s="2"/>
    </row>
    <row r="149" spans="12:12" ht="13" x14ac:dyDescent="0.15">
      <c r="L149" s="2"/>
    </row>
    <row r="150" spans="12:12" ht="13" x14ac:dyDescent="0.15">
      <c r="L150" s="2"/>
    </row>
    <row r="151" spans="12:12" ht="13" x14ac:dyDescent="0.15">
      <c r="L151" s="2"/>
    </row>
    <row r="152" spans="12:12" ht="13" x14ac:dyDescent="0.15">
      <c r="L152" s="2"/>
    </row>
    <row r="153" spans="12:12" ht="13" x14ac:dyDescent="0.15">
      <c r="L153" s="2"/>
    </row>
    <row r="154" spans="12:12" ht="13" x14ac:dyDescent="0.15">
      <c r="L154" s="2"/>
    </row>
    <row r="155" spans="12:12" ht="13" x14ac:dyDescent="0.15">
      <c r="L155" s="2"/>
    </row>
    <row r="156" spans="12:12" ht="13" x14ac:dyDescent="0.15">
      <c r="L156" s="2"/>
    </row>
    <row r="157" spans="12:12" ht="13" x14ac:dyDescent="0.15">
      <c r="L157" s="2"/>
    </row>
    <row r="158" spans="12:12" ht="13" x14ac:dyDescent="0.15">
      <c r="L158" s="2"/>
    </row>
    <row r="159" spans="12:12" ht="13" x14ac:dyDescent="0.15">
      <c r="L159" s="2"/>
    </row>
    <row r="160" spans="12:12" ht="13" x14ac:dyDescent="0.15">
      <c r="L160" s="2"/>
    </row>
    <row r="161" spans="12:12" ht="13" x14ac:dyDescent="0.15">
      <c r="L161" s="2"/>
    </row>
    <row r="162" spans="12:12" ht="13" x14ac:dyDescent="0.15">
      <c r="L162" s="2"/>
    </row>
    <row r="163" spans="12:12" ht="13" x14ac:dyDescent="0.15">
      <c r="L163" s="2"/>
    </row>
    <row r="164" spans="12:12" ht="13" x14ac:dyDescent="0.15">
      <c r="L164" s="2"/>
    </row>
    <row r="165" spans="12:12" ht="13" x14ac:dyDescent="0.15">
      <c r="L165" s="2"/>
    </row>
    <row r="166" spans="12:12" ht="13" x14ac:dyDescent="0.15">
      <c r="L166" s="2"/>
    </row>
    <row r="167" spans="12:12" ht="13" x14ac:dyDescent="0.15">
      <c r="L167" s="2"/>
    </row>
    <row r="168" spans="12:12" ht="13" x14ac:dyDescent="0.15">
      <c r="L168" s="2"/>
    </row>
    <row r="169" spans="12:12" ht="13" x14ac:dyDescent="0.15">
      <c r="L169" s="2"/>
    </row>
    <row r="170" spans="12:12" ht="13" x14ac:dyDescent="0.15">
      <c r="L170" s="2"/>
    </row>
    <row r="171" spans="12:12" ht="13" x14ac:dyDescent="0.15">
      <c r="L171" s="2"/>
    </row>
    <row r="172" spans="12:12" ht="13" x14ac:dyDescent="0.15">
      <c r="L172" s="2"/>
    </row>
    <row r="173" spans="12:12" ht="13" x14ac:dyDescent="0.15">
      <c r="L173" s="2"/>
    </row>
    <row r="174" spans="12:12" ht="13" x14ac:dyDescent="0.15">
      <c r="L174" s="2"/>
    </row>
    <row r="175" spans="12:12" ht="13" x14ac:dyDescent="0.15">
      <c r="L175" s="2"/>
    </row>
    <row r="176" spans="12:12" ht="13" x14ac:dyDescent="0.15">
      <c r="L176" s="2"/>
    </row>
    <row r="177" spans="12:12" ht="13" x14ac:dyDescent="0.15">
      <c r="L177" s="2"/>
    </row>
    <row r="178" spans="12:12" ht="13" x14ac:dyDescent="0.15">
      <c r="L178" s="2"/>
    </row>
    <row r="179" spans="12:12" ht="13" x14ac:dyDescent="0.15">
      <c r="L179" s="2"/>
    </row>
    <row r="180" spans="12:12" ht="13" x14ac:dyDescent="0.15">
      <c r="L180" s="2"/>
    </row>
    <row r="181" spans="12:12" ht="13" x14ac:dyDescent="0.15">
      <c r="L181" s="2"/>
    </row>
    <row r="182" spans="12:12" ht="13" x14ac:dyDescent="0.15">
      <c r="L182" s="2"/>
    </row>
    <row r="183" spans="12:12" ht="13" x14ac:dyDescent="0.15">
      <c r="L183" s="2"/>
    </row>
    <row r="184" spans="12:12" ht="13" x14ac:dyDescent="0.15">
      <c r="L184" s="2"/>
    </row>
    <row r="185" spans="12:12" ht="13" x14ac:dyDescent="0.15">
      <c r="L185" s="2"/>
    </row>
    <row r="186" spans="12:12" ht="13" x14ac:dyDescent="0.15">
      <c r="L186" s="2"/>
    </row>
    <row r="187" spans="12:12" ht="13" x14ac:dyDescent="0.15">
      <c r="L187" s="2"/>
    </row>
    <row r="188" spans="12:12" ht="13" x14ac:dyDescent="0.15">
      <c r="L188" s="2"/>
    </row>
    <row r="189" spans="12:12" ht="13" x14ac:dyDescent="0.15">
      <c r="L189" s="2"/>
    </row>
    <row r="190" spans="12:12" ht="13" x14ac:dyDescent="0.15">
      <c r="L190" s="2"/>
    </row>
    <row r="191" spans="12:12" ht="13" x14ac:dyDescent="0.15">
      <c r="L191" s="2"/>
    </row>
    <row r="192" spans="12:12" ht="13" x14ac:dyDescent="0.15">
      <c r="L192" s="2"/>
    </row>
    <row r="193" spans="12:12" ht="13" x14ac:dyDescent="0.15">
      <c r="L193" s="2"/>
    </row>
    <row r="194" spans="12:12" ht="13" x14ac:dyDescent="0.15">
      <c r="L194" s="2"/>
    </row>
    <row r="195" spans="12:12" ht="13" x14ac:dyDescent="0.15">
      <c r="L195" s="2"/>
    </row>
    <row r="196" spans="12:12" ht="13" x14ac:dyDescent="0.15">
      <c r="L196" s="2"/>
    </row>
    <row r="197" spans="12:12" ht="13" x14ac:dyDescent="0.15">
      <c r="L197" s="2"/>
    </row>
    <row r="198" spans="12:12" ht="13" x14ac:dyDescent="0.15">
      <c r="L198" s="2"/>
    </row>
    <row r="199" spans="12:12" ht="13" x14ac:dyDescent="0.15">
      <c r="L199" s="2"/>
    </row>
    <row r="200" spans="12:12" ht="13" x14ac:dyDescent="0.15">
      <c r="L200" s="2"/>
    </row>
    <row r="201" spans="12:12" ht="13" x14ac:dyDescent="0.15">
      <c r="L201" s="2"/>
    </row>
    <row r="202" spans="12:12" ht="13" x14ac:dyDescent="0.15">
      <c r="L202" s="2"/>
    </row>
    <row r="203" spans="12:12" ht="13" x14ac:dyDescent="0.15">
      <c r="L203" s="2"/>
    </row>
    <row r="204" spans="12:12" ht="13" x14ac:dyDescent="0.15">
      <c r="L204" s="2"/>
    </row>
    <row r="205" spans="12:12" ht="13" x14ac:dyDescent="0.15">
      <c r="L205" s="2"/>
    </row>
    <row r="206" spans="12:12" ht="13" x14ac:dyDescent="0.15">
      <c r="L206" s="2"/>
    </row>
    <row r="207" spans="12:12" ht="13" x14ac:dyDescent="0.15">
      <c r="L207" s="2"/>
    </row>
    <row r="208" spans="12:12" ht="13" x14ac:dyDescent="0.15">
      <c r="L208" s="2"/>
    </row>
    <row r="209" spans="12:12" ht="13" x14ac:dyDescent="0.15">
      <c r="L209" s="2"/>
    </row>
    <row r="210" spans="12:12" ht="13" x14ac:dyDescent="0.15">
      <c r="L210" s="2"/>
    </row>
    <row r="211" spans="12:12" ht="13" x14ac:dyDescent="0.15">
      <c r="L211" s="2"/>
    </row>
    <row r="212" spans="12:12" ht="13" x14ac:dyDescent="0.15">
      <c r="L212" s="2"/>
    </row>
    <row r="213" spans="12:12" ht="13" x14ac:dyDescent="0.15">
      <c r="L213" s="2"/>
    </row>
    <row r="214" spans="12:12" ht="13" x14ac:dyDescent="0.15">
      <c r="L214" s="2"/>
    </row>
    <row r="215" spans="12:12" ht="13" x14ac:dyDescent="0.15">
      <c r="L215" s="2"/>
    </row>
    <row r="216" spans="12:12" ht="13" x14ac:dyDescent="0.15">
      <c r="L216" s="2"/>
    </row>
    <row r="217" spans="12:12" ht="13" x14ac:dyDescent="0.15">
      <c r="L217" s="2"/>
    </row>
    <row r="218" spans="12:12" ht="13" x14ac:dyDescent="0.15">
      <c r="L218" s="2"/>
    </row>
    <row r="219" spans="12:12" ht="13" x14ac:dyDescent="0.15">
      <c r="L219" s="2"/>
    </row>
    <row r="220" spans="12:12" ht="13" x14ac:dyDescent="0.15">
      <c r="L220" s="2"/>
    </row>
    <row r="221" spans="12:12" ht="13" x14ac:dyDescent="0.15">
      <c r="L221" s="2"/>
    </row>
    <row r="222" spans="12:12" ht="13" x14ac:dyDescent="0.15">
      <c r="L222" s="2"/>
    </row>
    <row r="223" spans="12:12" ht="13" x14ac:dyDescent="0.15">
      <c r="L223" s="2"/>
    </row>
    <row r="224" spans="12:12" ht="13" x14ac:dyDescent="0.15">
      <c r="L224" s="2"/>
    </row>
    <row r="225" spans="12:12" ht="13" x14ac:dyDescent="0.15">
      <c r="L225" s="2"/>
    </row>
    <row r="226" spans="12:12" ht="13" x14ac:dyDescent="0.15">
      <c r="L226" s="2"/>
    </row>
    <row r="227" spans="12:12" ht="13" x14ac:dyDescent="0.15">
      <c r="L227" s="2"/>
    </row>
    <row r="228" spans="12:12" ht="13" x14ac:dyDescent="0.15">
      <c r="L228" s="2"/>
    </row>
    <row r="229" spans="12:12" ht="13" x14ac:dyDescent="0.15">
      <c r="L229" s="2"/>
    </row>
    <row r="230" spans="12:12" ht="13" x14ac:dyDescent="0.15">
      <c r="L230" s="2"/>
    </row>
    <row r="231" spans="12:12" ht="13" x14ac:dyDescent="0.15">
      <c r="L231" s="2"/>
    </row>
    <row r="232" spans="12:12" ht="13" x14ac:dyDescent="0.15">
      <c r="L232" s="2"/>
    </row>
    <row r="233" spans="12:12" ht="13" x14ac:dyDescent="0.15">
      <c r="L233" s="2"/>
    </row>
    <row r="234" spans="12:12" ht="13" x14ac:dyDescent="0.15">
      <c r="L234" s="2"/>
    </row>
    <row r="235" spans="12:12" ht="13" x14ac:dyDescent="0.15">
      <c r="L235" s="2"/>
    </row>
    <row r="236" spans="12:12" ht="13" x14ac:dyDescent="0.15">
      <c r="L236" s="2"/>
    </row>
    <row r="237" spans="12:12" ht="13" x14ac:dyDescent="0.15">
      <c r="L237" s="2"/>
    </row>
    <row r="238" spans="12:12" ht="13" x14ac:dyDescent="0.15">
      <c r="L238" s="2"/>
    </row>
    <row r="239" spans="12:12" ht="13" x14ac:dyDescent="0.15">
      <c r="L239" s="2"/>
    </row>
    <row r="240" spans="12:12" ht="13" x14ac:dyDescent="0.15">
      <c r="L240" s="2"/>
    </row>
    <row r="241" spans="12:12" ht="13" x14ac:dyDescent="0.15">
      <c r="L241" s="2"/>
    </row>
    <row r="242" spans="12:12" ht="13" x14ac:dyDescent="0.15">
      <c r="L242" s="2"/>
    </row>
    <row r="243" spans="12:12" ht="13" x14ac:dyDescent="0.15">
      <c r="L243" s="2"/>
    </row>
    <row r="244" spans="12:12" ht="13" x14ac:dyDescent="0.15">
      <c r="L244" s="2"/>
    </row>
    <row r="245" spans="12:12" ht="13" x14ac:dyDescent="0.15">
      <c r="L245" s="2"/>
    </row>
    <row r="246" spans="12:12" ht="13" x14ac:dyDescent="0.15">
      <c r="L246" s="2"/>
    </row>
    <row r="247" spans="12:12" ht="13" x14ac:dyDescent="0.15">
      <c r="L247" s="2"/>
    </row>
    <row r="248" spans="12:12" ht="13" x14ac:dyDescent="0.15">
      <c r="L248" s="2"/>
    </row>
    <row r="249" spans="12:12" ht="13" x14ac:dyDescent="0.15">
      <c r="L249" s="2"/>
    </row>
    <row r="250" spans="12:12" ht="13" x14ac:dyDescent="0.15">
      <c r="L250" s="2"/>
    </row>
    <row r="251" spans="12:12" ht="13" x14ac:dyDescent="0.15">
      <c r="L251" s="2"/>
    </row>
    <row r="252" spans="12:12" ht="13" x14ac:dyDescent="0.15">
      <c r="L252" s="2"/>
    </row>
    <row r="253" spans="12:12" ht="13" x14ac:dyDescent="0.15">
      <c r="L253" s="2"/>
    </row>
    <row r="254" spans="12:12" ht="13" x14ac:dyDescent="0.15">
      <c r="L254" s="2"/>
    </row>
    <row r="255" spans="12:12" ht="13" x14ac:dyDescent="0.15">
      <c r="L255" s="2"/>
    </row>
    <row r="256" spans="12:12" ht="13" x14ac:dyDescent="0.15">
      <c r="L256" s="2"/>
    </row>
    <row r="257" spans="12:12" ht="13" x14ac:dyDescent="0.15">
      <c r="L257" s="2"/>
    </row>
    <row r="258" spans="12:12" ht="13" x14ac:dyDescent="0.15">
      <c r="L258" s="2"/>
    </row>
    <row r="259" spans="12:12" ht="13" x14ac:dyDescent="0.15">
      <c r="L259" s="2"/>
    </row>
    <row r="260" spans="12:12" ht="13" x14ac:dyDescent="0.15">
      <c r="L260" s="2"/>
    </row>
    <row r="261" spans="12:12" ht="13" x14ac:dyDescent="0.15">
      <c r="L261" s="2"/>
    </row>
    <row r="262" spans="12:12" ht="13" x14ac:dyDescent="0.15">
      <c r="L262" s="2"/>
    </row>
    <row r="263" spans="12:12" ht="13" x14ac:dyDescent="0.15">
      <c r="L263" s="2"/>
    </row>
    <row r="264" spans="12:12" ht="13" x14ac:dyDescent="0.15">
      <c r="L264" s="2"/>
    </row>
    <row r="265" spans="12:12" ht="13" x14ac:dyDescent="0.15">
      <c r="L265" s="2"/>
    </row>
    <row r="266" spans="12:12" ht="13" x14ac:dyDescent="0.15">
      <c r="L266" s="2"/>
    </row>
    <row r="267" spans="12:12" ht="13" x14ac:dyDescent="0.15">
      <c r="L267" s="2"/>
    </row>
    <row r="268" spans="12:12" ht="13" x14ac:dyDescent="0.15">
      <c r="L268" s="2"/>
    </row>
    <row r="269" spans="12:12" ht="13" x14ac:dyDescent="0.15">
      <c r="L269" s="2"/>
    </row>
    <row r="270" spans="12:12" ht="13" x14ac:dyDescent="0.15">
      <c r="L270" s="2"/>
    </row>
    <row r="271" spans="12:12" ht="13" x14ac:dyDescent="0.15">
      <c r="L271" s="2"/>
    </row>
    <row r="272" spans="12:12" ht="13" x14ac:dyDescent="0.15">
      <c r="L272" s="2"/>
    </row>
    <row r="273" spans="12:12" ht="13" x14ac:dyDescent="0.15">
      <c r="L273" s="2"/>
    </row>
    <row r="274" spans="12:12" ht="13" x14ac:dyDescent="0.15">
      <c r="L274" s="2"/>
    </row>
    <row r="275" spans="12:12" ht="13" x14ac:dyDescent="0.15">
      <c r="L275" s="2"/>
    </row>
    <row r="276" spans="12:12" ht="13" x14ac:dyDescent="0.15">
      <c r="L276" s="2"/>
    </row>
    <row r="277" spans="12:12" ht="13" x14ac:dyDescent="0.15">
      <c r="L277" s="2"/>
    </row>
    <row r="278" spans="12:12" ht="13" x14ac:dyDescent="0.15">
      <c r="L278" s="2"/>
    </row>
    <row r="279" spans="12:12" ht="13" x14ac:dyDescent="0.15">
      <c r="L279" s="2"/>
    </row>
    <row r="280" spans="12:12" ht="13" x14ac:dyDescent="0.15">
      <c r="L280" s="2"/>
    </row>
    <row r="281" spans="12:12" ht="13" x14ac:dyDescent="0.15">
      <c r="L281" s="2"/>
    </row>
    <row r="282" spans="12:12" ht="13" x14ac:dyDescent="0.15">
      <c r="L282" s="2"/>
    </row>
    <row r="283" spans="12:12" ht="13" x14ac:dyDescent="0.15">
      <c r="L283" s="2"/>
    </row>
    <row r="284" spans="12:12" ht="13" x14ac:dyDescent="0.15">
      <c r="L284" s="2"/>
    </row>
    <row r="285" spans="12:12" ht="13" x14ac:dyDescent="0.15">
      <c r="L285" s="2"/>
    </row>
    <row r="286" spans="12:12" ht="13" x14ac:dyDescent="0.15">
      <c r="L286" s="2"/>
    </row>
    <row r="287" spans="12:12" ht="13" x14ac:dyDescent="0.15">
      <c r="L287" s="2"/>
    </row>
    <row r="288" spans="12:12" ht="13" x14ac:dyDescent="0.15">
      <c r="L288" s="2"/>
    </row>
    <row r="289" spans="12:12" ht="13" x14ac:dyDescent="0.15">
      <c r="L289" s="2"/>
    </row>
    <row r="290" spans="12:12" ht="13" x14ac:dyDescent="0.15">
      <c r="L290" s="2"/>
    </row>
    <row r="291" spans="12:12" ht="13" x14ac:dyDescent="0.15">
      <c r="L291" s="2"/>
    </row>
    <row r="292" spans="12:12" ht="13" x14ac:dyDescent="0.15">
      <c r="L292" s="2"/>
    </row>
    <row r="293" spans="12:12" ht="13" x14ac:dyDescent="0.15">
      <c r="L293" s="2"/>
    </row>
    <row r="294" spans="12:12" ht="13" x14ac:dyDescent="0.15">
      <c r="L294" s="2"/>
    </row>
    <row r="295" spans="12:12" ht="13" x14ac:dyDescent="0.15">
      <c r="L295" s="2"/>
    </row>
    <row r="296" spans="12:12" ht="13" x14ac:dyDescent="0.15">
      <c r="L296" s="2"/>
    </row>
    <row r="297" spans="12:12" ht="13" x14ac:dyDescent="0.15">
      <c r="L297" s="2"/>
    </row>
    <row r="298" spans="12:12" ht="13" x14ac:dyDescent="0.15">
      <c r="L298" s="2"/>
    </row>
    <row r="299" spans="12:12" ht="13" x14ac:dyDescent="0.15">
      <c r="L299" s="2"/>
    </row>
    <row r="300" spans="12:12" ht="13" x14ac:dyDescent="0.15">
      <c r="L300" s="2"/>
    </row>
    <row r="301" spans="12:12" ht="13" x14ac:dyDescent="0.15">
      <c r="L301" s="2"/>
    </row>
    <row r="302" spans="12:12" ht="13" x14ac:dyDescent="0.15">
      <c r="L302" s="2"/>
    </row>
    <row r="303" spans="12:12" ht="13" x14ac:dyDescent="0.15">
      <c r="L303" s="2"/>
    </row>
    <row r="304" spans="12:12" ht="13" x14ac:dyDescent="0.15">
      <c r="L304" s="2"/>
    </row>
    <row r="305" spans="12:12" ht="13" x14ac:dyDescent="0.15">
      <c r="L305" s="2"/>
    </row>
    <row r="306" spans="12:12" ht="13" x14ac:dyDescent="0.15">
      <c r="L306" s="2"/>
    </row>
    <row r="307" spans="12:12" ht="13" x14ac:dyDescent="0.15">
      <c r="L307" s="2"/>
    </row>
    <row r="308" spans="12:12" ht="13" x14ac:dyDescent="0.15">
      <c r="L308" s="2"/>
    </row>
    <row r="309" spans="12:12" ht="13" x14ac:dyDescent="0.15">
      <c r="L309" s="2"/>
    </row>
    <row r="310" spans="12:12" ht="13" x14ac:dyDescent="0.15">
      <c r="L310" s="2"/>
    </row>
    <row r="311" spans="12:12" ht="13" x14ac:dyDescent="0.15">
      <c r="L311" s="2"/>
    </row>
    <row r="312" spans="12:12" ht="13" x14ac:dyDescent="0.15">
      <c r="L312" s="2"/>
    </row>
    <row r="313" spans="12:12" ht="13" x14ac:dyDescent="0.15">
      <c r="L313" s="2"/>
    </row>
    <row r="314" spans="12:12" ht="13" x14ac:dyDescent="0.15">
      <c r="L314" s="2"/>
    </row>
    <row r="315" spans="12:12" ht="13" x14ac:dyDescent="0.15">
      <c r="L315" s="2"/>
    </row>
    <row r="316" spans="12:12" ht="13" x14ac:dyDescent="0.15">
      <c r="L316" s="2"/>
    </row>
    <row r="317" spans="12:12" ht="13" x14ac:dyDescent="0.15">
      <c r="L317" s="2"/>
    </row>
    <row r="318" spans="12:12" ht="13" x14ac:dyDescent="0.15">
      <c r="L318" s="2"/>
    </row>
    <row r="319" spans="12:12" ht="13" x14ac:dyDescent="0.15">
      <c r="L319" s="2"/>
    </row>
    <row r="320" spans="12:12" ht="13" x14ac:dyDescent="0.15">
      <c r="L320" s="2"/>
    </row>
    <row r="321" spans="12:12" ht="13" x14ac:dyDescent="0.15">
      <c r="L321" s="2"/>
    </row>
    <row r="322" spans="12:12" ht="13" x14ac:dyDescent="0.15">
      <c r="L322" s="2"/>
    </row>
    <row r="323" spans="12:12" ht="13" x14ac:dyDescent="0.15">
      <c r="L323" s="2"/>
    </row>
    <row r="324" spans="12:12" ht="13" x14ac:dyDescent="0.15">
      <c r="L324" s="2"/>
    </row>
    <row r="325" spans="12:12" ht="13" x14ac:dyDescent="0.15">
      <c r="L325" s="2"/>
    </row>
    <row r="326" spans="12:12" ht="13" x14ac:dyDescent="0.15">
      <c r="L326" s="2"/>
    </row>
    <row r="327" spans="12:12" ht="13" x14ac:dyDescent="0.15">
      <c r="L327" s="2"/>
    </row>
    <row r="328" spans="12:12" ht="13" x14ac:dyDescent="0.15">
      <c r="L328" s="2"/>
    </row>
    <row r="329" spans="12:12" ht="13" x14ac:dyDescent="0.15">
      <c r="L329" s="2"/>
    </row>
    <row r="330" spans="12:12" ht="13" x14ac:dyDescent="0.15">
      <c r="L330" s="2"/>
    </row>
    <row r="331" spans="12:12" ht="13" x14ac:dyDescent="0.15">
      <c r="L331" s="2"/>
    </row>
    <row r="332" spans="12:12" ht="13" x14ac:dyDescent="0.15">
      <c r="L332" s="2"/>
    </row>
    <row r="333" spans="12:12" ht="13" x14ac:dyDescent="0.15">
      <c r="L333" s="2"/>
    </row>
    <row r="334" spans="12:12" ht="13" x14ac:dyDescent="0.15">
      <c r="L334" s="2"/>
    </row>
    <row r="335" spans="12:12" ht="13" x14ac:dyDescent="0.15">
      <c r="L335" s="2"/>
    </row>
    <row r="336" spans="12:12" ht="13" x14ac:dyDescent="0.15">
      <c r="L336" s="2"/>
    </row>
    <row r="337" spans="12:12" ht="13" x14ac:dyDescent="0.15">
      <c r="L337" s="2"/>
    </row>
    <row r="338" spans="12:12" ht="13" x14ac:dyDescent="0.15">
      <c r="L338" s="2"/>
    </row>
    <row r="339" spans="12:12" ht="13" x14ac:dyDescent="0.15">
      <c r="L339" s="2"/>
    </row>
    <row r="340" spans="12:12" ht="13" x14ac:dyDescent="0.15">
      <c r="L340" s="2"/>
    </row>
    <row r="341" spans="12:12" ht="13" x14ac:dyDescent="0.15">
      <c r="L341" s="2"/>
    </row>
    <row r="342" spans="12:12" ht="13" x14ac:dyDescent="0.15">
      <c r="L342" s="2"/>
    </row>
    <row r="343" spans="12:12" ht="13" x14ac:dyDescent="0.15">
      <c r="L343" s="2"/>
    </row>
    <row r="344" spans="12:12" ht="13" x14ac:dyDescent="0.15">
      <c r="L344" s="2"/>
    </row>
    <row r="345" spans="12:12" ht="13" x14ac:dyDescent="0.15">
      <c r="L345" s="2"/>
    </row>
    <row r="346" spans="12:12" ht="13" x14ac:dyDescent="0.15">
      <c r="L346" s="2"/>
    </row>
    <row r="347" spans="12:12" ht="13" x14ac:dyDescent="0.15">
      <c r="L347" s="2"/>
    </row>
    <row r="348" spans="12:12" ht="13" x14ac:dyDescent="0.15">
      <c r="L348" s="2"/>
    </row>
    <row r="349" spans="12:12" ht="13" x14ac:dyDescent="0.15">
      <c r="L349" s="2"/>
    </row>
    <row r="350" spans="12:12" ht="13" x14ac:dyDescent="0.15">
      <c r="L350" s="2"/>
    </row>
    <row r="351" spans="12:12" ht="13" x14ac:dyDescent="0.15">
      <c r="L351" s="2"/>
    </row>
    <row r="352" spans="12:12" ht="13" x14ac:dyDescent="0.15">
      <c r="L352" s="2"/>
    </row>
    <row r="353" spans="12:12" ht="13" x14ac:dyDescent="0.15">
      <c r="L353" s="2"/>
    </row>
    <row r="354" spans="12:12" ht="13" x14ac:dyDescent="0.15">
      <c r="L354" s="2"/>
    </row>
    <row r="355" spans="12:12" ht="13" x14ac:dyDescent="0.15">
      <c r="L355" s="2"/>
    </row>
    <row r="356" spans="12:12" ht="13" x14ac:dyDescent="0.15">
      <c r="L356" s="2"/>
    </row>
    <row r="357" spans="12:12" ht="13" x14ac:dyDescent="0.15">
      <c r="L357" s="2"/>
    </row>
    <row r="358" spans="12:12" ht="13" x14ac:dyDescent="0.15">
      <c r="L358" s="2"/>
    </row>
    <row r="359" spans="12:12" ht="13" x14ac:dyDescent="0.15">
      <c r="L359" s="2"/>
    </row>
    <row r="360" spans="12:12" ht="13" x14ac:dyDescent="0.15">
      <c r="L360" s="2"/>
    </row>
    <row r="361" spans="12:12" ht="13" x14ac:dyDescent="0.15">
      <c r="L361" s="2"/>
    </row>
    <row r="362" spans="12:12" ht="13" x14ac:dyDescent="0.15">
      <c r="L362" s="2"/>
    </row>
    <row r="363" spans="12:12" ht="13" x14ac:dyDescent="0.15">
      <c r="L363" s="2"/>
    </row>
    <row r="364" spans="12:12" ht="13" x14ac:dyDescent="0.15">
      <c r="L364" s="2"/>
    </row>
    <row r="365" spans="12:12" ht="13" x14ac:dyDescent="0.15">
      <c r="L365" s="2"/>
    </row>
    <row r="366" spans="12:12" ht="13" x14ac:dyDescent="0.15">
      <c r="L366" s="2"/>
    </row>
    <row r="367" spans="12:12" ht="13" x14ac:dyDescent="0.15">
      <c r="L367" s="2"/>
    </row>
    <row r="368" spans="12:12" ht="13" x14ac:dyDescent="0.15">
      <c r="L368" s="2"/>
    </row>
    <row r="369" spans="12:12" ht="13" x14ac:dyDescent="0.15">
      <c r="L369" s="2"/>
    </row>
    <row r="370" spans="12:12" ht="13" x14ac:dyDescent="0.15">
      <c r="L370" s="2"/>
    </row>
    <row r="371" spans="12:12" ht="13" x14ac:dyDescent="0.15">
      <c r="L371" s="2"/>
    </row>
    <row r="372" spans="12:12" ht="13" x14ac:dyDescent="0.15">
      <c r="L372" s="2"/>
    </row>
    <row r="373" spans="12:12" ht="13" x14ac:dyDescent="0.15">
      <c r="L373" s="2"/>
    </row>
    <row r="374" spans="12:12" ht="13" x14ac:dyDescent="0.15">
      <c r="L374" s="2"/>
    </row>
    <row r="375" spans="12:12" ht="13" x14ac:dyDescent="0.15">
      <c r="L375" s="2"/>
    </row>
    <row r="376" spans="12:12" ht="13" x14ac:dyDescent="0.15">
      <c r="L376" s="2"/>
    </row>
    <row r="377" spans="12:12" ht="13" x14ac:dyDescent="0.15">
      <c r="L377" s="2"/>
    </row>
    <row r="378" spans="12:12" ht="13" x14ac:dyDescent="0.15">
      <c r="L378" s="2"/>
    </row>
    <row r="379" spans="12:12" ht="13" x14ac:dyDescent="0.15">
      <c r="L379" s="2"/>
    </row>
    <row r="380" spans="12:12" ht="13" x14ac:dyDescent="0.15">
      <c r="L380" s="2"/>
    </row>
    <row r="381" spans="12:12" ht="13" x14ac:dyDescent="0.15">
      <c r="L381" s="2"/>
    </row>
    <row r="382" spans="12:12" ht="13" x14ac:dyDescent="0.15">
      <c r="L382" s="2"/>
    </row>
    <row r="383" spans="12:12" ht="13" x14ac:dyDescent="0.15">
      <c r="L383" s="2"/>
    </row>
    <row r="384" spans="12:12" ht="13" x14ac:dyDescent="0.15">
      <c r="L384" s="2"/>
    </row>
    <row r="385" spans="12:12" ht="13" x14ac:dyDescent="0.15">
      <c r="L385" s="2"/>
    </row>
    <row r="386" spans="12:12" ht="13" x14ac:dyDescent="0.15">
      <c r="L386" s="2"/>
    </row>
    <row r="387" spans="12:12" ht="13" x14ac:dyDescent="0.15">
      <c r="L387" s="2"/>
    </row>
    <row r="388" spans="12:12" ht="13" x14ac:dyDescent="0.15">
      <c r="L388" s="2"/>
    </row>
    <row r="389" spans="12:12" ht="13" x14ac:dyDescent="0.15">
      <c r="L389" s="2"/>
    </row>
    <row r="390" spans="12:12" ht="13" x14ac:dyDescent="0.15">
      <c r="L390" s="2"/>
    </row>
    <row r="391" spans="12:12" ht="13" x14ac:dyDescent="0.15">
      <c r="L391" s="2"/>
    </row>
    <row r="392" spans="12:12" ht="13" x14ac:dyDescent="0.15">
      <c r="L392" s="2"/>
    </row>
    <row r="393" spans="12:12" ht="13" x14ac:dyDescent="0.15">
      <c r="L393" s="2"/>
    </row>
    <row r="394" spans="12:12" ht="13" x14ac:dyDescent="0.15">
      <c r="L394" s="2"/>
    </row>
    <row r="395" spans="12:12" ht="13" x14ac:dyDescent="0.15">
      <c r="L395" s="2"/>
    </row>
    <row r="396" spans="12:12" ht="13" x14ac:dyDescent="0.15">
      <c r="L396" s="2"/>
    </row>
    <row r="397" spans="12:12" ht="13" x14ac:dyDescent="0.15">
      <c r="L397" s="2"/>
    </row>
    <row r="398" spans="12:12" ht="13" x14ac:dyDescent="0.15">
      <c r="L398" s="2"/>
    </row>
    <row r="399" spans="12:12" ht="13" x14ac:dyDescent="0.15">
      <c r="L399" s="2"/>
    </row>
    <row r="400" spans="12:12" ht="13" x14ac:dyDescent="0.15">
      <c r="L400" s="2"/>
    </row>
    <row r="401" spans="12:12" ht="13" x14ac:dyDescent="0.15">
      <c r="L401" s="2"/>
    </row>
    <row r="402" spans="12:12" ht="13" x14ac:dyDescent="0.15">
      <c r="L402" s="2"/>
    </row>
    <row r="403" spans="12:12" ht="13" x14ac:dyDescent="0.15">
      <c r="L403" s="2"/>
    </row>
    <row r="404" spans="12:12" ht="13" x14ac:dyDescent="0.15">
      <c r="L404" s="2"/>
    </row>
    <row r="405" spans="12:12" ht="13" x14ac:dyDescent="0.15">
      <c r="L405" s="2"/>
    </row>
    <row r="406" spans="12:12" ht="13" x14ac:dyDescent="0.15">
      <c r="L406" s="2"/>
    </row>
    <row r="407" spans="12:12" ht="13" x14ac:dyDescent="0.15">
      <c r="L407" s="2"/>
    </row>
    <row r="408" spans="12:12" ht="13" x14ac:dyDescent="0.15">
      <c r="L408" s="2"/>
    </row>
    <row r="409" spans="12:12" ht="13" x14ac:dyDescent="0.15">
      <c r="L409" s="2"/>
    </row>
    <row r="410" spans="12:12" ht="13" x14ac:dyDescent="0.15">
      <c r="L410" s="2"/>
    </row>
    <row r="411" spans="12:12" ht="13" x14ac:dyDescent="0.15">
      <c r="L411" s="2"/>
    </row>
    <row r="412" spans="12:12" ht="13" x14ac:dyDescent="0.15">
      <c r="L412" s="2"/>
    </row>
    <row r="413" spans="12:12" ht="13" x14ac:dyDescent="0.15">
      <c r="L413" s="2"/>
    </row>
    <row r="414" spans="12:12" ht="13" x14ac:dyDescent="0.15">
      <c r="L414" s="2"/>
    </row>
    <row r="415" spans="12:12" ht="13" x14ac:dyDescent="0.15">
      <c r="L415" s="2"/>
    </row>
    <row r="416" spans="12:12" ht="13" x14ac:dyDescent="0.15">
      <c r="L416" s="2"/>
    </row>
    <row r="417" spans="12:12" ht="13" x14ac:dyDescent="0.15">
      <c r="L417" s="2"/>
    </row>
    <row r="418" spans="12:12" ht="13" x14ac:dyDescent="0.15">
      <c r="L418" s="2"/>
    </row>
    <row r="419" spans="12:12" ht="13" x14ac:dyDescent="0.15">
      <c r="L419" s="2"/>
    </row>
    <row r="420" spans="12:12" ht="13" x14ac:dyDescent="0.15">
      <c r="L420" s="2"/>
    </row>
    <row r="421" spans="12:12" ht="13" x14ac:dyDescent="0.15">
      <c r="L421" s="2"/>
    </row>
    <row r="422" spans="12:12" ht="13" x14ac:dyDescent="0.15">
      <c r="L422" s="2"/>
    </row>
    <row r="423" spans="12:12" ht="13" x14ac:dyDescent="0.15">
      <c r="L423" s="2"/>
    </row>
    <row r="424" spans="12:12" ht="13" x14ac:dyDescent="0.15">
      <c r="L424" s="2"/>
    </row>
    <row r="425" spans="12:12" ht="13" x14ac:dyDescent="0.15">
      <c r="L425" s="2"/>
    </row>
    <row r="426" spans="12:12" ht="13" x14ac:dyDescent="0.15">
      <c r="L426" s="2"/>
    </row>
    <row r="427" spans="12:12" ht="13" x14ac:dyDescent="0.15">
      <c r="L427" s="2"/>
    </row>
    <row r="428" spans="12:12" ht="13" x14ac:dyDescent="0.15">
      <c r="L428" s="2"/>
    </row>
    <row r="429" spans="12:12" ht="13" x14ac:dyDescent="0.15">
      <c r="L429" s="2"/>
    </row>
    <row r="430" spans="12:12" ht="13" x14ac:dyDescent="0.15">
      <c r="L430" s="2"/>
    </row>
    <row r="431" spans="12:12" ht="13" x14ac:dyDescent="0.15">
      <c r="L431" s="2"/>
    </row>
    <row r="432" spans="12:12" ht="13" x14ac:dyDescent="0.15">
      <c r="L432" s="2"/>
    </row>
    <row r="433" spans="12:12" ht="13" x14ac:dyDescent="0.15">
      <c r="L433" s="2"/>
    </row>
    <row r="434" spans="12:12" ht="13" x14ac:dyDescent="0.15">
      <c r="L434" s="2"/>
    </row>
    <row r="435" spans="12:12" ht="13" x14ac:dyDescent="0.15">
      <c r="L435" s="2"/>
    </row>
    <row r="436" spans="12:12" ht="13" x14ac:dyDescent="0.15">
      <c r="L436" s="2"/>
    </row>
    <row r="437" spans="12:12" ht="13" x14ac:dyDescent="0.15">
      <c r="L437" s="2"/>
    </row>
    <row r="438" spans="12:12" ht="13" x14ac:dyDescent="0.15">
      <c r="L438" s="2"/>
    </row>
    <row r="439" spans="12:12" ht="13" x14ac:dyDescent="0.15">
      <c r="L439" s="2"/>
    </row>
    <row r="440" spans="12:12" ht="13" x14ac:dyDescent="0.15">
      <c r="L440" s="2"/>
    </row>
    <row r="441" spans="12:12" ht="13" x14ac:dyDescent="0.15">
      <c r="L441" s="2"/>
    </row>
    <row r="442" spans="12:12" ht="13" x14ac:dyDescent="0.15">
      <c r="L442" s="2"/>
    </row>
    <row r="443" spans="12:12" ht="13" x14ac:dyDescent="0.15">
      <c r="L443" s="2"/>
    </row>
    <row r="444" spans="12:12" ht="13" x14ac:dyDescent="0.15">
      <c r="L444" s="2"/>
    </row>
    <row r="445" spans="12:12" ht="13" x14ac:dyDescent="0.15">
      <c r="L445" s="2"/>
    </row>
    <row r="446" spans="12:12" ht="13" x14ac:dyDescent="0.15">
      <c r="L446" s="2"/>
    </row>
    <row r="447" spans="12:12" ht="13" x14ac:dyDescent="0.15">
      <c r="L447" s="2"/>
    </row>
    <row r="448" spans="12:12" ht="13" x14ac:dyDescent="0.15">
      <c r="L448" s="2"/>
    </row>
    <row r="449" spans="12:12" ht="13" x14ac:dyDescent="0.15">
      <c r="L449" s="2"/>
    </row>
    <row r="450" spans="12:12" ht="13" x14ac:dyDescent="0.15">
      <c r="L450" s="2"/>
    </row>
    <row r="451" spans="12:12" ht="13" x14ac:dyDescent="0.15">
      <c r="L451" s="2"/>
    </row>
    <row r="452" spans="12:12" ht="13" x14ac:dyDescent="0.15">
      <c r="L452" s="2"/>
    </row>
    <row r="453" spans="12:12" ht="13" x14ac:dyDescent="0.15">
      <c r="L453" s="2"/>
    </row>
    <row r="454" spans="12:12" ht="13" x14ac:dyDescent="0.15">
      <c r="L454" s="2"/>
    </row>
    <row r="455" spans="12:12" ht="13" x14ac:dyDescent="0.15">
      <c r="L455" s="2"/>
    </row>
    <row r="456" spans="12:12" ht="13" x14ac:dyDescent="0.15">
      <c r="L456" s="2"/>
    </row>
    <row r="457" spans="12:12" ht="13" x14ac:dyDescent="0.15">
      <c r="L457" s="2"/>
    </row>
    <row r="458" spans="12:12" ht="13" x14ac:dyDescent="0.15">
      <c r="L458" s="2"/>
    </row>
    <row r="459" spans="12:12" ht="13" x14ac:dyDescent="0.15">
      <c r="L459" s="2"/>
    </row>
    <row r="460" spans="12:12" ht="13" x14ac:dyDescent="0.15">
      <c r="L460" s="2"/>
    </row>
    <row r="461" spans="12:12" ht="13" x14ac:dyDescent="0.15">
      <c r="L461" s="2"/>
    </row>
    <row r="462" spans="12:12" ht="13" x14ac:dyDescent="0.15">
      <c r="L462" s="2"/>
    </row>
    <row r="463" spans="12:12" ht="13" x14ac:dyDescent="0.15">
      <c r="L463" s="2"/>
    </row>
    <row r="464" spans="12:12" ht="13" x14ac:dyDescent="0.15">
      <c r="L464" s="2"/>
    </row>
    <row r="465" spans="12:12" ht="13" x14ac:dyDescent="0.15">
      <c r="L465" s="2"/>
    </row>
    <row r="466" spans="12:12" ht="13" x14ac:dyDescent="0.15">
      <c r="L466" s="2"/>
    </row>
    <row r="467" spans="12:12" ht="13" x14ac:dyDescent="0.15">
      <c r="L467" s="2"/>
    </row>
    <row r="468" spans="12:12" ht="13" x14ac:dyDescent="0.15">
      <c r="L468" s="2"/>
    </row>
    <row r="469" spans="12:12" ht="13" x14ac:dyDescent="0.15">
      <c r="L469" s="2"/>
    </row>
    <row r="470" spans="12:12" ht="13" x14ac:dyDescent="0.15">
      <c r="L470" s="2"/>
    </row>
    <row r="471" spans="12:12" ht="13" x14ac:dyDescent="0.15">
      <c r="L471" s="2"/>
    </row>
    <row r="472" spans="12:12" ht="13" x14ac:dyDescent="0.15">
      <c r="L472" s="2"/>
    </row>
    <row r="473" spans="12:12" ht="13" x14ac:dyDescent="0.15">
      <c r="L473" s="2"/>
    </row>
    <row r="474" spans="12:12" ht="13" x14ac:dyDescent="0.15">
      <c r="L474" s="2"/>
    </row>
    <row r="475" spans="12:12" ht="13" x14ac:dyDescent="0.15">
      <c r="L475" s="2"/>
    </row>
    <row r="476" spans="12:12" ht="13" x14ac:dyDescent="0.15">
      <c r="L476" s="2"/>
    </row>
    <row r="477" spans="12:12" ht="13" x14ac:dyDescent="0.15">
      <c r="L477" s="2"/>
    </row>
    <row r="478" spans="12:12" ht="13" x14ac:dyDescent="0.15">
      <c r="L478" s="2"/>
    </row>
    <row r="479" spans="12:12" ht="13" x14ac:dyDescent="0.15">
      <c r="L479" s="2"/>
    </row>
    <row r="480" spans="12:12" ht="13" x14ac:dyDescent="0.15">
      <c r="L480" s="2"/>
    </row>
    <row r="481" spans="12:12" ht="13" x14ac:dyDescent="0.15">
      <c r="L481" s="2"/>
    </row>
    <row r="482" spans="12:12" ht="13" x14ac:dyDescent="0.15">
      <c r="L482" s="2"/>
    </row>
    <row r="483" spans="12:12" ht="13" x14ac:dyDescent="0.15">
      <c r="L483" s="2"/>
    </row>
    <row r="484" spans="12:12" ht="13" x14ac:dyDescent="0.15">
      <c r="L484" s="2"/>
    </row>
    <row r="485" spans="12:12" ht="13" x14ac:dyDescent="0.15">
      <c r="L485" s="2"/>
    </row>
    <row r="486" spans="12:12" ht="13" x14ac:dyDescent="0.15">
      <c r="L486" s="2"/>
    </row>
    <row r="487" spans="12:12" ht="13" x14ac:dyDescent="0.15">
      <c r="L487" s="2"/>
    </row>
    <row r="488" spans="12:12" ht="13" x14ac:dyDescent="0.15">
      <c r="L488" s="2"/>
    </row>
    <row r="489" spans="12:12" ht="13" x14ac:dyDescent="0.15">
      <c r="L489" s="2"/>
    </row>
    <row r="490" spans="12:12" ht="13" x14ac:dyDescent="0.15">
      <c r="L490" s="2"/>
    </row>
    <row r="491" spans="12:12" ht="13" x14ac:dyDescent="0.15">
      <c r="L491" s="2"/>
    </row>
    <row r="492" spans="12:12" ht="13" x14ac:dyDescent="0.15">
      <c r="L492" s="2"/>
    </row>
    <row r="493" spans="12:12" ht="13" x14ac:dyDescent="0.15">
      <c r="L493" s="2"/>
    </row>
    <row r="494" spans="12:12" ht="13" x14ac:dyDescent="0.15">
      <c r="L494" s="2"/>
    </row>
    <row r="495" spans="12:12" ht="13" x14ac:dyDescent="0.15">
      <c r="L495" s="2"/>
    </row>
    <row r="496" spans="12:12" ht="13" x14ac:dyDescent="0.15">
      <c r="L496" s="2"/>
    </row>
    <row r="497" spans="12:12" ht="13" x14ac:dyDescent="0.15">
      <c r="L497" s="2"/>
    </row>
    <row r="498" spans="12:12" ht="13" x14ac:dyDescent="0.15">
      <c r="L498" s="2"/>
    </row>
    <row r="499" spans="12:12" ht="13" x14ac:dyDescent="0.15">
      <c r="L499" s="2"/>
    </row>
    <row r="500" spans="12:12" ht="13" x14ac:dyDescent="0.15">
      <c r="L500" s="2"/>
    </row>
    <row r="501" spans="12:12" ht="13" x14ac:dyDescent="0.15">
      <c r="L501" s="2"/>
    </row>
    <row r="502" spans="12:12" ht="13" x14ac:dyDescent="0.15">
      <c r="L502" s="2"/>
    </row>
    <row r="503" spans="12:12" ht="13" x14ac:dyDescent="0.15">
      <c r="L503" s="2"/>
    </row>
    <row r="504" spans="12:12" ht="13" x14ac:dyDescent="0.15">
      <c r="L504" s="2"/>
    </row>
    <row r="505" spans="12:12" ht="13" x14ac:dyDescent="0.15">
      <c r="L505" s="2"/>
    </row>
    <row r="506" spans="12:12" ht="13" x14ac:dyDescent="0.15">
      <c r="L506" s="2"/>
    </row>
    <row r="507" spans="12:12" ht="13" x14ac:dyDescent="0.15">
      <c r="L507" s="2"/>
    </row>
    <row r="508" spans="12:12" ht="13" x14ac:dyDescent="0.15">
      <c r="L508" s="2"/>
    </row>
    <row r="509" spans="12:12" ht="13" x14ac:dyDescent="0.15">
      <c r="L509" s="2"/>
    </row>
    <row r="510" spans="12:12" ht="13" x14ac:dyDescent="0.15">
      <c r="L510" s="2"/>
    </row>
    <row r="511" spans="12:12" ht="13" x14ac:dyDescent="0.15">
      <c r="L511" s="2"/>
    </row>
    <row r="512" spans="12:12" ht="13" x14ac:dyDescent="0.15">
      <c r="L512" s="2"/>
    </row>
    <row r="513" spans="12:12" ht="13" x14ac:dyDescent="0.15">
      <c r="L513" s="2"/>
    </row>
    <row r="514" spans="12:12" ht="13" x14ac:dyDescent="0.15">
      <c r="L514" s="2"/>
    </row>
    <row r="515" spans="12:12" ht="13" x14ac:dyDescent="0.15">
      <c r="L515" s="2"/>
    </row>
    <row r="516" spans="12:12" ht="13" x14ac:dyDescent="0.15">
      <c r="L516" s="2"/>
    </row>
    <row r="517" spans="12:12" ht="13" x14ac:dyDescent="0.15">
      <c r="L517" s="2"/>
    </row>
    <row r="518" spans="12:12" ht="13" x14ac:dyDescent="0.15">
      <c r="L518" s="2"/>
    </row>
    <row r="519" spans="12:12" ht="13" x14ac:dyDescent="0.15">
      <c r="L519" s="2"/>
    </row>
    <row r="520" spans="12:12" ht="13" x14ac:dyDescent="0.15">
      <c r="L520" s="2"/>
    </row>
    <row r="521" spans="12:12" ht="13" x14ac:dyDescent="0.15">
      <c r="L521" s="2"/>
    </row>
    <row r="522" spans="12:12" ht="13" x14ac:dyDescent="0.15">
      <c r="L522" s="2"/>
    </row>
    <row r="523" spans="12:12" ht="13" x14ac:dyDescent="0.15">
      <c r="L523" s="2"/>
    </row>
    <row r="524" spans="12:12" ht="13" x14ac:dyDescent="0.15">
      <c r="L524" s="2"/>
    </row>
    <row r="525" spans="12:12" ht="13" x14ac:dyDescent="0.15">
      <c r="L525" s="2"/>
    </row>
    <row r="526" spans="12:12" ht="13" x14ac:dyDescent="0.15">
      <c r="L526" s="2"/>
    </row>
    <row r="527" spans="12:12" ht="13" x14ac:dyDescent="0.15">
      <c r="L527" s="2"/>
    </row>
    <row r="528" spans="12:12" ht="13" x14ac:dyDescent="0.15">
      <c r="L528" s="2"/>
    </row>
    <row r="529" spans="12:12" ht="13" x14ac:dyDescent="0.15">
      <c r="L529" s="2"/>
    </row>
    <row r="530" spans="12:12" ht="13" x14ac:dyDescent="0.15">
      <c r="L530" s="2"/>
    </row>
    <row r="531" spans="12:12" ht="13" x14ac:dyDescent="0.15">
      <c r="L531" s="2"/>
    </row>
    <row r="532" spans="12:12" ht="13" x14ac:dyDescent="0.15">
      <c r="L532" s="2"/>
    </row>
    <row r="533" spans="12:12" ht="13" x14ac:dyDescent="0.15">
      <c r="L533" s="2"/>
    </row>
    <row r="534" spans="12:12" ht="13" x14ac:dyDescent="0.15">
      <c r="L534" s="2"/>
    </row>
    <row r="535" spans="12:12" ht="13" x14ac:dyDescent="0.15">
      <c r="L535" s="2"/>
    </row>
    <row r="536" spans="12:12" ht="13" x14ac:dyDescent="0.15">
      <c r="L536" s="2"/>
    </row>
    <row r="537" spans="12:12" ht="13" x14ac:dyDescent="0.15">
      <c r="L537" s="2"/>
    </row>
    <row r="538" spans="12:12" ht="13" x14ac:dyDescent="0.15">
      <c r="L538" s="2"/>
    </row>
    <row r="539" spans="12:12" ht="13" x14ac:dyDescent="0.15">
      <c r="L539" s="2"/>
    </row>
    <row r="540" spans="12:12" ht="13" x14ac:dyDescent="0.15">
      <c r="L540" s="2"/>
    </row>
    <row r="541" spans="12:12" ht="13" x14ac:dyDescent="0.15">
      <c r="L541" s="2"/>
    </row>
    <row r="542" spans="12:12" ht="13" x14ac:dyDescent="0.15">
      <c r="L542" s="2"/>
    </row>
    <row r="543" spans="12:12" ht="13" x14ac:dyDescent="0.15">
      <c r="L543" s="2"/>
    </row>
    <row r="544" spans="12:12" ht="13" x14ac:dyDescent="0.15">
      <c r="L544" s="2"/>
    </row>
    <row r="545" spans="12:12" ht="13" x14ac:dyDescent="0.15">
      <c r="L545" s="2"/>
    </row>
    <row r="546" spans="12:12" ht="13" x14ac:dyDescent="0.15">
      <c r="L546" s="2"/>
    </row>
    <row r="547" spans="12:12" ht="13" x14ac:dyDescent="0.15">
      <c r="L547" s="2"/>
    </row>
    <row r="548" spans="12:12" ht="13" x14ac:dyDescent="0.15">
      <c r="L548" s="2"/>
    </row>
    <row r="549" spans="12:12" ht="13" x14ac:dyDescent="0.15">
      <c r="L549" s="2"/>
    </row>
    <row r="550" spans="12:12" ht="13" x14ac:dyDescent="0.15">
      <c r="L550" s="2"/>
    </row>
    <row r="551" spans="12:12" ht="13" x14ac:dyDescent="0.15">
      <c r="L551" s="2"/>
    </row>
    <row r="552" spans="12:12" ht="13" x14ac:dyDescent="0.15">
      <c r="L552" s="2"/>
    </row>
    <row r="553" spans="12:12" ht="13" x14ac:dyDescent="0.15">
      <c r="L553" s="2"/>
    </row>
    <row r="554" spans="12:12" ht="13" x14ac:dyDescent="0.15">
      <c r="L554" s="2"/>
    </row>
    <row r="555" spans="12:12" ht="13" x14ac:dyDescent="0.15">
      <c r="L555" s="2"/>
    </row>
    <row r="556" spans="12:12" ht="13" x14ac:dyDescent="0.15">
      <c r="L556" s="2"/>
    </row>
    <row r="557" spans="12:12" ht="13" x14ac:dyDescent="0.15">
      <c r="L557" s="2"/>
    </row>
    <row r="558" spans="12:12" ht="13" x14ac:dyDescent="0.15">
      <c r="L558" s="2"/>
    </row>
    <row r="559" spans="12:12" ht="13" x14ac:dyDescent="0.15">
      <c r="L559" s="2"/>
    </row>
    <row r="560" spans="12:12" ht="13" x14ac:dyDescent="0.15">
      <c r="L560" s="2"/>
    </row>
    <row r="561" spans="12:12" ht="13" x14ac:dyDescent="0.15">
      <c r="L561" s="2"/>
    </row>
    <row r="562" spans="12:12" ht="13" x14ac:dyDescent="0.15">
      <c r="L562" s="2"/>
    </row>
    <row r="563" spans="12:12" ht="13" x14ac:dyDescent="0.15">
      <c r="L563" s="2"/>
    </row>
    <row r="564" spans="12:12" ht="13" x14ac:dyDescent="0.15">
      <c r="L564" s="2"/>
    </row>
    <row r="565" spans="12:12" ht="13" x14ac:dyDescent="0.15">
      <c r="L565" s="2"/>
    </row>
    <row r="566" spans="12:12" ht="13" x14ac:dyDescent="0.15">
      <c r="L566" s="2"/>
    </row>
    <row r="567" spans="12:12" ht="13" x14ac:dyDescent="0.15">
      <c r="L567" s="2"/>
    </row>
    <row r="568" spans="12:12" ht="13" x14ac:dyDescent="0.15">
      <c r="L568" s="2"/>
    </row>
    <row r="569" spans="12:12" ht="13" x14ac:dyDescent="0.15">
      <c r="L569" s="2"/>
    </row>
    <row r="570" spans="12:12" ht="13" x14ac:dyDescent="0.15">
      <c r="L570" s="2"/>
    </row>
    <row r="571" spans="12:12" ht="13" x14ac:dyDescent="0.15">
      <c r="L571" s="2"/>
    </row>
    <row r="572" spans="12:12" ht="13" x14ac:dyDescent="0.15">
      <c r="L572" s="2"/>
    </row>
    <row r="573" spans="12:12" ht="13" x14ac:dyDescent="0.15">
      <c r="L573" s="2"/>
    </row>
    <row r="574" spans="12:12" ht="13" x14ac:dyDescent="0.15">
      <c r="L574" s="2"/>
    </row>
    <row r="575" spans="12:12" ht="13" x14ac:dyDescent="0.15">
      <c r="L575" s="2"/>
    </row>
    <row r="576" spans="12:12" ht="13" x14ac:dyDescent="0.15">
      <c r="L576" s="2"/>
    </row>
    <row r="577" spans="12:12" ht="13" x14ac:dyDescent="0.15">
      <c r="L577" s="2"/>
    </row>
    <row r="578" spans="12:12" ht="13" x14ac:dyDescent="0.15">
      <c r="L578" s="2"/>
    </row>
    <row r="579" spans="12:12" ht="13" x14ac:dyDescent="0.15">
      <c r="L579" s="2"/>
    </row>
    <row r="580" spans="12:12" ht="13" x14ac:dyDescent="0.15">
      <c r="L580" s="2"/>
    </row>
    <row r="581" spans="12:12" ht="13" x14ac:dyDescent="0.15">
      <c r="L581" s="2"/>
    </row>
    <row r="582" spans="12:12" ht="13" x14ac:dyDescent="0.15">
      <c r="L582" s="2"/>
    </row>
    <row r="583" spans="12:12" ht="13" x14ac:dyDescent="0.15">
      <c r="L583" s="2"/>
    </row>
    <row r="584" spans="12:12" ht="13" x14ac:dyDescent="0.15">
      <c r="L584" s="2"/>
    </row>
    <row r="585" spans="12:12" ht="13" x14ac:dyDescent="0.15">
      <c r="L585" s="2"/>
    </row>
    <row r="586" spans="12:12" ht="13" x14ac:dyDescent="0.15">
      <c r="L586" s="2"/>
    </row>
    <row r="587" spans="12:12" ht="13" x14ac:dyDescent="0.15">
      <c r="L587" s="2"/>
    </row>
    <row r="588" spans="12:12" ht="13" x14ac:dyDescent="0.15">
      <c r="L588" s="2"/>
    </row>
    <row r="589" spans="12:12" ht="13" x14ac:dyDescent="0.15">
      <c r="L589" s="2"/>
    </row>
    <row r="590" spans="12:12" ht="13" x14ac:dyDescent="0.15">
      <c r="L590" s="2"/>
    </row>
    <row r="591" spans="12:12" ht="13" x14ac:dyDescent="0.15">
      <c r="L591" s="2"/>
    </row>
    <row r="592" spans="12:12" ht="13" x14ac:dyDescent="0.15">
      <c r="L592" s="2"/>
    </row>
    <row r="593" spans="12:12" ht="13" x14ac:dyDescent="0.15">
      <c r="L593" s="2"/>
    </row>
    <row r="594" spans="12:12" ht="13" x14ac:dyDescent="0.15">
      <c r="L594" s="2"/>
    </row>
    <row r="595" spans="12:12" ht="13" x14ac:dyDescent="0.15">
      <c r="L595" s="2"/>
    </row>
    <row r="596" spans="12:12" ht="13" x14ac:dyDescent="0.15">
      <c r="L596" s="2"/>
    </row>
    <row r="597" spans="12:12" ht="13" x14ac:dyDescent="0.15">
      <c r="L597" s="2"/>
    </row>
    <row r="598" spans="12:12" ht="13" x14ac:dyDescent="0.15">
      <c r="L598" s="2"/>
    </row>
    <row r="599" spans="12:12" ht="13" x14ac:dyDescent="0.15">
      <c r="L599" s="2"/>
    </row>
    <row r="600" spans="12:12" ht="13" x14ac:dyDescent="0.15">
      <c r="L600" s="2"/>
    </row>
    <row r="601" spans="12:12" ht="13" x14ac:dyDescent="0.15">
      <c r="L601" s="2"/>
    </row>
    <row r="602" spans="12:12" ht="13" x14ac:dyDescent="0.15">
      <c r="L602" s="2"/>
    </row>
    <row r="603" spans="12:12" ht="13" x14ac:dyDescent="0.15">
      <c r="L603" s="2"/>
    </row>
    <row r="604" spans="12:12" ht="13" x14ac:dyDescent="0.15">
      <c r="L604" s="2"/>
    </row>
    <row r="605" spans="12:12" ht="13" x14ac:dyDescent="0.15">
      <c r="L605" s="2"/>
    </row>
    <row r="606" spans="12:12" ht="13" x14ac:dyDescent="0.15">
      <c r="L606" s="2"/>
    </row>
    <row r="607" spans="12:12" ht="13" x14ac:dyDescent="0.15">
      <c r="L607" s="2"/>
    </row>
    <row r="608" spans="12:12" ht="13" x14ac:dyDescent="0.15">
      <c r="L608" s="2"/>
    </row>
    <row r="609" spans="12:12" ht="13" x14ac:dyDescent="0.15">
      <c r="L609" s="2"/>
    </row>
    <row r="610" spans="12:12" ht="13" x14ac:dyDescent="0.15">
      <c r="L610" s="2"/>
    </row>
    <row r="611" spans="12:12" ht="13" x14ac:dyDescent="0.15">
      <c r="L611" s="2"/>
    </row>
    <row r="612" spans="12:12" ht="13" x14ac:dyDescent="0.15">
      <c r="L612" s="2"/>
    </row>
    <row r="613" spans="12:12" ht="13" x14ac:dyDescent="0.15">
      <c r="L613" s="2"/>
    </row>
    <row r="614" spans="12:12" ht="13" x14ac:dyDescent="0.15">
      <c r="L614" s="2"/>
    </row>
    <row r="615" spans="12:12" ht="13" x14ac:dyDescent="0.15">
      <c r="L615" s="2"/>
    </row>
    <row r="616" spans="12:12" ht="13" x14ac:dyDescent="0.15">
      <c r="L616" s="2"/>
    </row>
    <row r="617" spans="12:12" ht="13" x14ac:dyDescent="0.15">
      <c r="L617" s="2"/>
    </row>
    <row r="618" spans="12:12" ht="13" x14ac:dyDescent="0.15">
      <c r="L618" s="2"/>
    </row>
    <row r="619" spans="12:12" ht="13" x14ac:dyDescent="0.15">
      <c r="L619" s="2"/>
    </row>
    <row r="620" spans="12:12" ht="13" x14ac:dyDescent="0.15">
      <c r="L620" s="2"/>
    </row>
    <row r="621" spans="12:12" ht="13" x14ac:dyDescent="0.15">
      <c r="L621" s="2"/>
    </row>
    <row r="622" spans="12:12" ht="13" x14ac:dyDescent="0.15">
      <c r="L622" s="2"/>
    </row>
    <row r="623" spans="12:12" ht="13" x14ac:dyDescent="0.15">
      <c r="L623" s="2"/>
    </row>
    <row r="624" spans="12:12" ht="13" x14ac:dyDescent="0.15">
      <c r="L624" s="2"/>
    </row>
    <row r="625" spans="12:12" ht="13" x14ac:dyDescent="0.15">
      <c r="L625" s="2"/>
    </row>
    <row r="626" spans="12:12" ht="13" x14ac:dyDescent="0.15">
      <c r="L626" s="2"/>
    </row>
    <row r="627" spans="12:12" ht="13" x14ac:dyDescent="0.15">
      <c r="L627" s="2"/>
    </row>
    <row r="628" spans="12:12" ht="13" x14ac:dyDescent="0.15">
      <c r="L628" s="2"/>
    </row>
    <row r="629" spans="12:12" ht="13" x14ac:dyDescent="0.15">
      <c r="L629" s="2"/>
    </row>
    <row r="630" spans="12:12" ht="13" x14ac:dyDescent="0.15">
      <c r="L630" s="2"/>
    </row>
    <row r="631" spans="12:12" ht="13" x14ac:dyDescent="0.15">
      <c r="L631" s="2"/>
    </row>
    <row r="632" spans="12:12" ht="13" x14ac:dyDescent="0.15">
      <c r="L632" s="2"/>
    </row>
    <row r="633" spans="12:12" ht="13" x14ac:dyDescent="0.15">
      <c r="L633" s="2"/>
    </row>
    <row r="634" spans="12:12" ht="13" x14ac:dyDescent="0.15">
      <c r="L634" s="2"/>
    </row>
    <row r="635" spans="12:12" ht="13" x14ac:dyDescent="0.15">
      <c r="L635" s="2"/>
    </row>
    <row r="636" spans="12:12" ht="13" x14ac:dyDescent="0.15">
      <c r="L636" s="2"/>
    </row>
    <row r="637" spans="12:12" ht="13" x14ac:dyDescent="0.15">
      <c r="L637" s="2"/>
    </row>
    <row r="638" spans="12:12" ht="13" x14ac:dyDescent="0.15">
      <c r="L638" s="2"/>
    </row>
    <row r="639" spans="12:12" ht="13" x14ac:dyDescent="0.15">
      <c r="L639" s="2"/>
    </row>
    <row r="640" spans="12:12" ht="13" x14ac:dyDescent="0.15">
      <c r="L640" s="2"/>
    </row>
    <row r="641" spans="12:12" ht="13" x14ac:dyDescent="0.15">
      <c r="L641" s="2"/>
    </row>
    <row r="642" spans="12:12" ht="13" x14ac:dyDescent="0.15">
      <c r="L642" s="2"/>
    </row>
    <row r="643" spans="12:12" ht="13" x14ac:dyDescent="0.15">
      <c r="L643" s="2"/>
    </row>
    <row r="644" spans="12:12" ht="13" x14ac:dyDescent="0.15">
      <c r="L644" s="2"/>
    </row>
    <row r="645" spans="12:12" ht="13" x14ac:dyDescent="0.15">
      <c r="L645" s="2"/>
    </row>
    <row r="646" spans="12:12" ht="13" x14ac:dyDescent="0.15">
      <c r="L646" s="2"/>
    </row>
    <row r="647" spans="12:12" ht="13" x14ac:dyDescent="0.15">
      <c r="L647" s="2"/>
    </row>
    <row r="648" spans="12:12" ht="13" x14ac:dyDescent="0.15">
      <c r="L648" s="2"/>
    </row>
    <row r="649" spans="12:12" ht="13" x14ac:dyDescent="0.15">
      <c r="L649" s="2"/>
    </row>
    <row r="650" spans="12:12" ht="13" x14ac:dyDescent="0.15">
      <c r="L650" s="2"/>
    </row>
    <row r="651" spans="12:12" ht="13" x14ac:dyDescent="0.15">
      <c r="L651" s="2"/>
    </row>
    <row r="652" spans="12:12" ht="13" x14ac:dyDescent="0.15">
      <c r="L652" s="2"/>
    </row>
    <row r="653" spans="12:12" ht="13" x14ac:dyDescent="0.15">
      <c r="L653" s="2"/>
    </row>
    <row r="654" spans="12:12" ht="13" x14ac:dyDescent="0.15">
      <c r="L654" s="2"/>
    </row>
    <row r="655" spans="12:12" ht="13" x14ac:dyDescent="0.15">
      <c r="L655" s="2"/>
    </row>
    <row r="656" spans="12:12" ht="13" x14ac:dyDescent="0.15">
      <c r="L656" s="2"/>
    </row>
    <row r="657" spans="12:12" ht="13" x14ac:dyDescent="0.15">
      <c r="L657" s="2"/>
    </row>
    <row r="658" spans="12:12" ht="13" x14ac:dyDescent="0.15">
      <c r="L658" s="2"/>
    </row>
    <row r="659" spans="12:12" ht="13" x14ac:dyDescent="0.15">
      <c r="L659" s="2"/>
    </row>
    <row r="660" spans="12:12" ht="13" x14ac:dyDescent="0.15">
      <c r="L660" s="2"/>
    </row>
    <row r="661" spans="12:12" ht="13" x14ac:dyDescent="0.15">
      <c r="L661" s="2"/>
    </row>
    <row r="662" spans="12:12" ht="13" x14ac:dyDescent="0.15">
      <c r="L662" s="2"/>
    </row>
    <row r="663" spans="12:12" ht="13" x14ac:dyDescent="0.15">
      <c r="L663" s="2"/>
    </row>
    <row r="664" spans="12:12" ht="13" x14ac:dyDescent="0.15">
      <c r="L664" s="2"/>
    </row>
    <row r="665" spans="12:12" ht="13" x14ac:dyDescent="0.15">
      <c r="L665" s="2"/>
    </row>
    <row r="666" spans="12:12" ht="13" x14ac:dyDescent="0.15">
      <c r="L666" s="2"/>
    </row>
    <row r="667" spans="12:12" ht="13" x14ac:dyDescent="0.15">
      <c r="L667" s="2"/>
    </row>
    <row r="668" spans="12:12" ht="13" x14ac:dyDescent="0.15">
      <c r="L668" s="2"/>
    </row>
    <row r="669" spans="12:12" ht="13" x14ac:dyDescent="0.15">
      <c r="L669" s="2"/>
    </row>
    <row r="670" spans="12:12" ht="13" x14ac:dyDescent="0.15">
      <c r="L670" s="2"/>
    </row>
    <row r="671" spans="12:12" ht="13" x14ac:dyDescent="0.15">
      <c r="L671" s="2"/>
    </row>
    <row r="672" spans="12:12" ht="13" x14ac:dyDescent="0.15">
      <c r="L672" s="2"/>
    </row>
    <row r="673" spans="12:12" ht="13" x14ac:dyDescent="0.15">
      <c r="L673" s="2"/>
    </row>
    <row r="674" spans="12:12" ht="13" x14ac:dyDescent="0.15">
      <c r="L674" s="2"/>
    </row>
    <row r="675" spans="12:12" ht="13" x14ac:dyDescent="0.15">
      <c r="L675" s="2"/>
    </row>
    <row r="676" spans="12:12" ht="13" x14ac:dyDescent="0.15">
      <c r="L676" s="2"/>
    </row>
    <row r="677" spans="12:12" ht="13" x14ac:dyDescent="0.15">
      <c r="L677" s="2"/>
    </row>
    <row r="678" spans="12:12" ht="13" x14ac:dyDescent="0.15">
      <c r="L678" s="2"/>
    </row>
    <row r="679" spans="12:12" ht="13" x14ac:dyDescent="0.15">
      <c r="L679" s="2"/>
    </row>
    <row r="680" spans="12:12" ht="13" x14ac:dyDescent="0.15">
      <c r="L680" s="2"/>
    </row>
    <row r="681" spans="12:12" ht="13" x14ac:dyDescent="0.15">
      <c r="L681" s="2"/>
    </row>
    <row r="682" spans="12:12" ht="13" x14ac:dyDescent="0.15">
      <c r="L682" s="2"/>
    </row>
    <row r="683" spans="12:12" ht="13" x14ac:dyDescent="0.15">
      <c r="L683" s="2"/>
    </row>
    <row r="684" spans="12:12" ht="13" x14ac:dyDescent="0.15">
      <c r="L684" s="2"/>
    </row>
    <row r="685" spans="12:12" ht="13" x14ac:dyDescent="0.15">
      <c r="L685" s="2"/>
    </row>
    <row r="686" spans="12:12" ht="13" x14ac:dyDescent="0.15">
      <c r="L686" s="2"/>
    </row>
    <row r="687" spans="12:12" ht="13" x14ac:dyDescent="0.15">
      <c r="L687" s="2"/>
    </row>
    <row r="688" spans="12:12" ht="13" x14ac:dyDescent="0.15">
      <c r="L688" s="2"/>
    </row>
    <row r="689" spans="12:12" ht="13" x14ac:dyDescent="0.15">
      <c r="L689" s="2"/>
    </row>
    <row r="690" spans="12:12" ht="13" x14ac:dyDescent="0.15">
      <c r="L690" s="2"/>
    </row>
    <row r="691" spans="12:12" ht="13" x14ac:dyDescent="0.15">
      <c r="L691" s="2"/>
    </row>
    <row r="692" spans="12:12" ht="13" x14ac:dyDescent="0.15">
      <c r="L692" s="2"/>
    </row>
    <row r="693" spans="12:12" ht="13" x14ac:dyDescent="0.15">
      <c r="L693" s="2"/>
    </row>
    <row r="694" spans="12:12" ht="13" x14ac:dyDescent="0.15">
      <c r="L694" s="2"/>
    </row>
    <row r="695" spans="12:12" ht="13" x14ac:dyDescent="0.15">
      <c r="L695" s="2"/>
    </row>
    <row r="696" spans="12:12" ht="13" x14ac:dyDescent="0.15">
      <c r="L696" s="2"/>
    </row>
    <row r="697" spans="12:12" ht="13" x14ac:dyDescent="0.15">
      <c r="L697" s="2"/>
    </row>
    <row r="698" spans="12:12" ht="13" x14ac:dyDescent="0.15">
      <c r="L698" s="2"/>
    </row>
    <row r="699" spans="12:12" ht="13" x14ac:dyDescent="0.15">
      <c r="L699" s="2"/>
    </row>
    <row r="700" spans="12:12" ht="13" x14ac:dyDescent="0.15">
      <c r="L700" s="2"/>
    </row>
    <row r="701" spans="12:12" ht="13" x14ac:dyDescent="0.15">
      <c r="L701" s="2"/>
    </row>
    <row r="702" spans="12:12" ht="13" x14ac:dyDescent="0.15">
      <c r="L702" s="2"/>
    </row>
    <row r="703" spans="12:12" ht="13" x14ac:dyDescent="0.15">
      <c r="L703" s="2"/>
    </row>
    <row r="704" spans="12:12" ht="13" x14ac:dyDescent="0.15">
      <c r="L704" s="2"/>
    </row>
    <row r="705" spans="12:12" ht="13" x14ac:dyDescent="0.15">
      <c r="L705" s="2"/>
    </row>
    <row r="706" spans="12:12" ht="13" x14ac:dyDescent="0.15">
      <c r="L706" s="2"/>
    </row>
    <row r="707" spans="12:12" ht="13" x14ac:dyDescent="0.15">
      <c r="L707" s="2"/>
    </row>
    <row r="708" spans="12:12" ht="13" x14ac:dyDescent="0.15">
      <c r="L708" s="2"/>
    </row>
    <row r="709" spans="12:12" ht="13" x14ac:dyDescent="0.15">
      <c r="L709" s="2"/>
    </row>
    <row r="710" spans="12:12" ht="13" x14ac:dyDescent="0.15">
      <c r="L710" s="2"/>
    </row>
    <row r="711" spans="12:12" ht="13" x14ac:dyDescent="0.15">
      <c r="L711" s="2"/>
    </row>
    <row r="712" spans="12:12" ht="13" x14ac:dyDescent="0.15">
      <c r="L712" s="2"/>
    </row>
    <row r="713" spans="12:12" ht="13" x14ac:dyDescent="0.15">
      <c r="L713" s="2"/>
    </row>
    <row r="714" spans="12:12" ht="13" x14ac:dyDescent="0.15">
      <c r="L714" s="2"/>
    </row>
    <row r="715" spans="12:12" ht="13" x14ac:dyDescent="0.15">
      <c r="L715" s="2"/>
    </row>
    <row r="716" spans="12:12" ht="13" x14ac:dyDescent="0.15">
      <c r="L716" s="2"/>
    </row>
    <row r="717" spans="12:12" ht="13" x14ac:dyDescent="0.15">
      <c r="L717" s="2"/>
    </row>
    <row r="718" spans="12:12" ht="13" x14ac:dyDescent="0.15">
      <c r="L718" s="2"/>
    </row>
    <row r="719" spans="12:12" ht="13" x14ac:dyDescent="0.15">
      <c r="L719" s="2"/>
    </row>
    <row r="720" spans="12:12" ht="13" x14ac:dyDescent="0.15">
      <c r="L720" s="2"/>
    </row>
    <row r="721" spans="12:12" ht="13" x14ac:dyDescent="0.15">
      <c r="L721" s="2"/>
    </row>
    <row r="722" spans="12:12" ht="13" x14ac:dyDescent="0.15">
      <c r="L722" s="2"/>
    </row>
    <row r="723" spans="12:12" ht="13" x14ac:dyDescent="0.15">
      <c r="L723" s="2"/>
    </row>
    <row r="724" spans="12:12" ht="13" x14ac:dyDescent="0.15">
      <c r="L724" s="2"/>
    </row>
    <row r="725" spans="12:12" ht="13" x14ac:dyDescent="0.15">
      <c r="L725" s="2"/>
    </row>
    <row r="726" spans="12:12" ht="13" x14ac:dyDescent="0.15">
      <c r="L726" s="2"/>
    </row>
    <row r="727" spans="12:12" ht="13" x14ac:dyDescent="0.15">
      <c r="L727" s="2"/>
    </row>
    <row r="728" spans="12:12" ht="13" x14ac:dyDescent="0.15">
      <c r="L728" s="2"/>
    </row>
    <row r="729" spans="12:12" ht="13" x14ac:dyDescent="0.15">
      <c r="L729" s="2"/>
    </row>
    <row r="730" spans="12:12" ht="13" x14ac:dyDescent="0.15">
      <c r="L730" s="2"/>
    </row>
    <row r="731" spans="12:12" ht="13" x14ac:dyDescent="0.15">
      <c r="L731" s="2"/>
    </row>
    <row r="732" spans="12:12" ht="13" x14ac:dyDescent="0.15">
      <c r="L732" s="2"/>
    </row>
    <row r="733" spans="12:12" ht="13" x14ac:dyDescent="0.15">
      <c r="L733" s="2"/>
    </row>
    <row r="734" spans="12:12" ht="13" x14ac:dyDescent="0.15">
      <c r="L734" s="2"/>
    </row>
    <row r="735" spans="12:12" ht="13" x14ac:dyDescent="0.15">
      <c r="L735" s="2"/>
    </row>
    <row r="736" spans="12:12" ht="13" x14ac:dyDescent="0.15">
      <c r="L736" s="2"/>
    </row>
    <row r="737" spans="12:12" ht="13" x14ac:dyDescent="0.15">
      <c r="L737" s="2"/>
    </row>
    <row r="738" spans="12:12" ht="13" x14ac:dyDescent="0.15">
      <c r="L738" s="2"/>
    </row>
    <row r="739" spans="12:12" ht="13" x14ac:dyDescent="0.15">
      <c r="L739" s="2"/>
    </row>
    <row r="740" spans="12:12" ht="13" x14ac:dyDescent="0.15">
      <c r="L740" s="2"/>
    </row>
    <row r="741" spans="12:12" ht="13" x14ac:dyDescent="0.15">
      <c r="L741" s="2"/>
    </row>
    <row r="742" spans="12:12" ht="13" x14ac:dyDescent="0.15">
      <c r="L742" s="2"/>
    </row>
    <row r="743" spans="12:12" ht="13" x14ac:dyDescent="0.15">
      <c r="L743" s="2"/>
    </row>
    <row r="744" spans="12:12" ht="13" x14ac:dyDescent="0.15">
      <c r="L744" s="2"/>
    </row>
    <row r="745" spans="12:12" ht="13" x14ac:dyDescent="0.15">
      <c r="L745" s="2"/>
    </row>
    <row r="746" spans="12:12" ht="13" x14ac:dyDescent="0.15">
      <c r="L746" s="2"/>
    </row>
    <row r="747" spans="12:12" ht="13" x14ac:dyDescent="0.15">
      <c r="L747" s="2"/>
    </row>
    <row r="748" spans="12:12" ht="13" x14ac:dyDescent="0.15">
      <c r="L748" s="2"/>
    </row>
    <row r="749" spans="12:12" ht="13" x14ac:dyDescent="0.15">
      <c r="L749" s="2"/>
    </row>
    <row r="750" spans="12:12" ht="13" x14ac:dyDescent="0.15">
      <c r="L750" s="2"/>
    </row>
    <row r="751" spans="12:12" ht="13" x14ac:dyDescent="0.15">
      <c r="L751" s="2"/>
    </row>
    <row r="752" spans="12:12" ht="13" x14ac:dyDescent="0.15">
      <c r="L752" s="2"/>
    </row>
    <row r="753" spans="12:12" ht="13" x14ac:dyDescent="0.15">
      <c r="L753" s="2"/>
    </row>
    <row r="754" spans="12:12" ht="13" x14ac:dyDescent="0.15">
      <c r="L754" s="2"/>
    </row>
    <row r="755" spans="12:12" ht="13" x14ac:dyDescent="0.15">
      <c r="L755" s="2"/>
    </row>
    <row r="756" spans="12:12" ht="13" x14ac:dyDescent="0.15">
      <c r="L756" s="2"/>
    </row>
    <row r="757" spans="12:12" ht="13" x14ac:dyDescent="0.15">
      <c r="L757" s="2"/>
    </row>
    <row r="758" spans="12:12" ht="13" x14ac:dyDescent="0.15">
      <c r="L758" s="2"/>
    </row>
    <row r="759" spans="12:12" ht="13" x14ac:dyDescent="0.15">
      <c r="L759" s="2"/>
    </row>
    <row r="760" spans="12:12" ht="13" x14ac:dyDescent="0.15">
      <c r="L760" s="2"/>
    </row>
    <row r="761" spans="12:12" ht="13" x14ac:dyDescent="0.15">
      <c r="L761" s="2"/>
    </row>
    <row r="762" spans="12:12" ht="13" x14ac:dyDescent="0.15">
      <c r="L762" s="2"/>
    </row>
    <row r="763" spans="12:12" ht="13" x14ac:dyDescent="0.15">
      <c r="L763" s="2"/>
    </row>
    <row r="764" spans="12:12" ht="13" x14ac:dyDescent="0.15">
      <c r="L764" s="2"/>
    </row>
    <row r="765" spans="12:12" ht="13" x14ac:dyDescent="0.15">
      <c r="L765" s="2"/>
    </row>
    <row r="766" spans="12:12" ht="13" x14ac:dyDescent="0.15">
      <c r="L766" s="2"/>
    </row>
    <row r="767" spans="12:12" ht="13" x14ac:dyDescent="0.15">
      <c r="L767" s="2"/>
    </row>
    <row r="768" spans="12:12" ht="13" x14ac:dyDescent="0.15">
      <c r="L768" s="2"/>
    </row>
    <row r="769" spans="12:12" ht="13" x14ac:dyDescent="0.15">
      <c r="L769" s="2"/>
    </row>
    <row r="770" spans="12:12" ht="13" x14ac:dyDescent="0.15">
      <c r="L770" s="2"/>
    </row>
    <row r="771" spans="12:12" ht="13" x14ac:dyDescent="0.15">
      <c r="L771" s="2"/>
    </row>
    <row r="772" spans="12:12" ht="13" x14ac:dyDescent="0.15">
      <c r="L772" s="2"/>
    </row>
    <row r="773" spans="12:12" ht="13" x14ac:dyDescent="0.15">
      <c r="L773" s="2"/>
    </row>
    <row r="774" spans="12:12" ht="13" x14ac:dyDescent="0.15">
      <c r="L774" s="2"/>
    </row>
    <row r="775" spans="12:12" ht="13" x14ac:dyDescent="0.15">
      <c r="L775" s="2"/>
    </row>
    <row r="776" spans="12:12" ht="13" x14ac:dyDescent="0.15">
      <c r="L776" s="2"/>
    </row>
    <row r="777" spans="12:12" ht="13" x14ac:dyDescent="0.15">
      <c r="L777" s="2"/>
    </row>
    <row r="778" spans="12:12" ht="13" x14ac:dyDescent="0.15">
      <c r="L778" s="2"/>
    </row>
    <row r="779" spans="12:12" ht="13" x14ac:dyDescent="0.15">
      <c r="L779" s="2"/>
    </row>
    <row r="780" spans="12:12" ht="13" x14ac:dyDescent="0.15">
      <c r="L780" s="2"/>
    </row>
    <row r="781" spans="12:12" ht="13" x14ac:dyDescent="0.15">
      <c r="L781" s="2"/>
    </row>
    <row r="782" spans="12:12" ht="13" x14ac:dyDescent="0.15">
      <c r="L782" s="2"/>
    </row>
    <row r="783" spans="12:12" ht="13" x14ac:dyDescent="0.15">
      <c r="L783" s="2"/>
    </row>
    <row r="784" spans="12:12" ht="13" x14ac:dyDescent="0.15">
      <c r="L784" s="2"/>
    </row>
    <row r="785" spans="12:12" ht="13" x14ac:dyDescent="0.15">
      <c r="L785" s="2"/>
    </row>
    <row r="786" spans="12:12" ht="13" x14ac:dyDescent="0.15">
      <c r="L786" s="2"/>
    </row>
    <row r="787" spans="12:12" ht="13" x14ac:dyDescent="0.15">
      <c r="L787" s="2"/>
    </row>
    <row r="788" spans="12:12" ht="13" x14ac:dyDescent="0.15">
      <c r="L788" s="2"/>
    </row>
    <row r="789" spans="12:12" ht="13" x14ac:dyDescent="0.15">
      <c r="L789" s="2"/>
    </row>
    <row r="790" spans="12:12" ht="13" x14ac:dyDescent="0.15">
      <c r="L790" s="2"/>
    </row>
    <row r="791" spans="12:12" ht="13" x14ac:dyDescent="0.15">
      <c r="L791" s="2"/>
    </row>
    <row r="792" spans="12:12" ht="13" x14ac:dyDescent="0.15">
      <c r="L792" s="2"/>
    </row>
    <row r="793" spans="12:12" ht="13" x14ac:dyDescent="0.15">
      <c r="L793" s="2"/>
    </row>
    <row r="794" spans="12:12" ht="13" x14ac:dyDescent="0.15">
      <c r="L794" s="2"/>
    </row>
    <row r="795" spans="12:12" ht="13" x14ac:dyDescent="0.15">
      <c r="L795" s="2"/>
    </row>
    <row r="796" spans="12:12" ht="13" x14ac:dyDescent="0.15">
      <c r="L796" s="2"/>
    </row>
    <row r="797" spans="12:12" ht="13" x14ac:dyDescent="0.15">
      <c r="L797" s="2"/>
    </row>
    <row r="798" spans="12:12" ht="13" x14ac:dyDescent="0.15">
      <c r="L798" s="2"/>
    </row>
    <row r="799" spans="12:12" ht="13" x14ac:dyDescent="0.15">
      <c r="L799" s="2"/>
    </row>
    <row r="800" spans="12:12" ht="13" x14ac:dyDescent="0.15">
      <c r="L800" s="2"/>
    </row>
    <row r="801" spans="12:12" ht="13" x14ac:dyDescent="0.15">
      <c r="L801" s="2"/>
    </row>
    <row r="802" spans="12:12" ht="13" x14ac:dyDescent="0.15">
      <c r="L802" s="2"/>
    </row>
    <row r="803" spans="12:12" ht="13" x14ac:dyDescent="0.15">
      <c r="L803" s="2"/>
    </row>
    <row r="804" spans="12:12" ht="13" x14ac:dyDescent="0.15">
      <c r="L804" s="2"/>
    </row>
    <row r="805" spans="12:12" ht="13" x14ac:dyDescent="0.15">
      <c r="L805" s="2"/>
    </row>
    <row r="806" spans="12:12" ht="13" x14ac:dyDescent="0.15">
      <c r="L806" s="2"/>
    </row>
    <row r="807" spans="12:12" ht="13" x14ac:dyDescent="0.15">
      <c r="L807" s="2"/>
    </row>
    <row r="808" spans="12:12" ht="13" x14ac:dyDescent="0.15">
      <c r="L808" s="2"/>
    </row>
    <row r="809" spans="12:12" ht="13" x14ac:dyDescent="0.15">
      <c r="L809" s="2"/>
    </row>
    <row r="810" spans="12:12" ht="13" x14ac:dyDescent="0.15">
      <c r="L810" s="2"/>
    </row>
    <row r="811" spans="12:12" ht="13" x14ac:dyDescent="0.15">
      <c r="L811" s="2"/>
    </row>
    <row r="812" spans="12:12" ht="13" x14ac:dyDescent="0.15">
      <c r="L812" s="2"/>
    </row>
    <row r="813" spans="12:12" ht="13" x14ac:dyDescent="0.15">
      <c r="L813" s="2"/>
    </row>
    <row r="814" spans="12:12" ht="13" x14ac:dyDescent="0.15">
      <c r="L814" s="2"/>
    </row>
    <row r="815" spans="12:12" ht="13" x14ac:dyDescent="0.15">
      <c r="L815" s="2"/>
    </row>
    <row r="816" spans="12:12" ht="13" x14ac:dyDescent="0.15">
      <c r="L816" s="2"/>
    </row>
    <row r="817" spans="12:12" ht="13" x14ac:dyDescent="0.15">
      <c r="L817" s="2"/>
    </row>
    <row r="818" spans="12:12" ht="13" x14ac:dyDescent="0.15">
      <c r="L818" s="2"/>
    </row>
    <row r="819" spans="12:12" ht="13" x14ac:dyDescent="0.15">
      <c r="L819" s="2"/>
    </row>
    <row r="820" spans="12:12" ht="13" x14ac:dyDescent="0.15">
      <c r="L820" s="2"/>
    </row>
    <row r="821" spans="12:12" ht="13" x14ac:dyDescent="0.15">
      <c r="L821" s="2"/>
    </row>
    <row r="822" spans="12:12" ht="13" x14ac:dyDescent="0.15">
      <c r="L822" s="2"/>
    </row>
    <row r="823" spans="12:12" ht="13" x14ac:dyDescent="0.15">
      <c r="L823" s="2"/>
    </row>
    <row r="824" spans="12:12" ht="13" x14ac:dyDescent="0.15">
      <c r="L824" s="2"/>
    </row>
    <row r="825" spans="12:12" ht="13" x14ac:dyDescent="0.15">
      <c r="L825" s="2"/>
    </row>
    <row r="826" spans="12:12" ht="13" x14ac:dyDescent="0.15">
      <c r="L826" s="2"/>
    </row>
    <row r="827" spans="12:12" ht="13" x14ac:dyDescent="0.15">
      <c r="L827" s="2"/>
    </row>
    <row r="828" spans="12:12" ht="13" x14ac:dyDescent="0.15">
      <c r="L828" s="2"/>
    </row>
    <row r="829" spans="12:12" ht="13" x14ac:dyDescent="0.15">
      <c r="L829" s="2"/>
    </row>
    <row r="830" spans="12:12" ht="13" x14ac:dyDescent="0.15">
      <c r="L830" s="2"/>
    </row>
    <row r="831" spans="12:12" ht="13" x14ac:dyDescent="0.15">
      <c r="L831" s="2"/>
    </row>
    <row r="832" spans="12:12" ht="13" x14ac:dyDescent="0.15">
      <c r="L832" s="2"/>
    </row>
    <row r="833" spans="12:12" ht="13" x14ac:dyDescent="0.15">
      <c r="L833" s="2"/>
    </row>
    <row r="834" spans="12:12" ht="13" x14ac:dyDescent="0.15">
      <c r="L834" s="2"/>
    </row>
    <row r="835" spans="12:12" ht="13" x14ac:dyDescent="0.15">
      <c r="L835" s="2"/>
    </row>
    <row r="836" spans="12:12" ht="13" x14ac:dyDescent="0.15">
      <c r="L836" s="2"/>
    </row>
    <row r="837" spans="12:12" ht="13" x14ac:dyDescent="0.15">
      <c r="L837" s="2"/>
    </row>
    <row r="838" spans="12:12" ht="13" x14ac:dyDescent="0.15">
      <c r="L838" s="2"/>
    </row>
    <row r="839" spans="12:12" ht="13" x14ac:dyDescent="0.15">
      <c r="L839" s="2"/>
    </row>
    <row r="840" spans="12:12" ht="13" x14ac:dyDescent="0.15">
      <c r="L840" s="2"/>
    </row>
    <row r="841" spans="12:12" ht="13" x14ac:dyDescent="0.15">
      <c r="L841" s="2"/>
    </row>
    <row r="842" spans="12:12" ht="13" x14ac:dyDescent="0.15">
      <c r="L842" s="2"/>
    </row>
    <row r="843" spans="12:12" ht="13" x14ac:dyDescent="0.15">
      <c r="L843" s="2"/>
    </row>
    <row r="844" spans="12:12" ht="13" x14ac:dyDescent="0.15">
      <c r="L844" s="2"/>
    </row>
    <row r="845" spans="12:12" ht="13" x14ac:dyDescent="0.15">
      <c r="L845" s="2"/>
    </row>
    <row r="846" spans="12:12" ht="13" x14ac:dyDescent="0.15">
      <c r="L846" s="2"/>
    </row>
    <row r="847" spans="12:12" ht="13" x14ac:dyDescent="0.15">
      <c r="L847" s="2"/>
    </row>
    <row r="848" spans="12:12" ht="13" x14ac:dyDescent="0.15">
      <c r="L848" s="2"/>
    </row>
    <row r="849" spans="12:12" ht="13" x14ac:dyDescent="0.15">
      <c r="L849" s="2"/>
    </row>
    <row r="850" spans="12:12" ht="13" x14ac:dyDescent="0.15">
      <c r="L850" s="2"/>
    </row>
    <row r="851" spans="12:12" ht="13" x14ac:dyDescent="0.15">
      <c r="L851" s="2"/>
    </row>
    <row r="852" spans="12:12" ht="13" x14ac:dyDescent="0.15">
      <c r="L852" s="2"/>
    </row>
    <row r="853" spans="12:12" ht="13" x14ac:dyDescent="0.15">
      <c r="L853" s="2"/>
    </row>
    <row r="854" spans="12:12" ht="13" x14ac:dyDescent="0.15">
      <c r="L854" s="2"/>
    </row>
    <row r="855" spans="12:12" ht="13" x14ac:dyDescent="0.15">
      <c r="L855" s="2"/>
    </row>
    <row r="856" spans="12:12" ht="13" x14ac:dyDescent="0.15">
      <c r="L856" s="2"/>
    </row>
    <row r="857" spans="12:12" ht="13" x14ac:dyDescent="0.15">
      <c r="L857" s="2"/>
    </row>
    <row r="858" spans="12:12" ht="13" x14ac:dyDescent="0.15">
      <c r="L858" s="2"/>
    </row>
    <row r="859" spans="12:12" ht="13" x14ac:dyDescent="0.15">
      <c r="L859" s="2"/>
    </row>
    <row r="860" spans="12:12" ht="13" x14ac:dyDescent="0.15">
      <c r="L860" s="2"/>
    </row>
    <row r="861" spans="12:12" ht="13" x14ac:dyDescent="0.15">
      <c r="L861" s="2"/>
    </row>
    <row r="862" spans="12:12" ht="13" x14ac:dyDescent="0.15">
      <c r="L862" s="2"/>
    </row>
    <row r="863" spans="12:12" ht="13" x14ac:dyDescent="0.15">
      <c r="L863" s="2"/>
    </row>
    <row r="864" spans="12:12" ht="13" x14ac:dyDescent="0.15">
      <c r="L864" s="2"/>
    </row>
    <row r="865" spans="12:12" ht="13" x14ac:dyDescent="0.15">
      <c r="L865" s="2"/>
    </row>
    <row r="866" spans="12:12" ht="13" x14ac:dyDescent="0.15">
      <c r="L866" s="2"/>
    </row>
    <row r="867" spans="12:12" ht="13" x14ac:dyDescent="0.15">
      <c r="L867" s="2"/>
    </row>
    <row r="868" spans="12:12" ht="13" x14ac:dyDescent="0.15">
      <c r="L868" s="2"/>
    </row>
    <row r="869" spans="12:12" ht="13" x14ac:dyDescent="0.15">
      <c r="L869" s="2"/>
    </row>
    <row r="870" spans="12:12" ht="13" x14ac:dyDescent="0.15">
      <c r="L870" s="2"/>
    </row>
    <row r="871" spans="12:12" ht="13" x14ac:dyDescent="0.15">
      <c r="L871" s="2"/>
    </row>
    <row r="872" spans="12:12" ht="13" x14ac:dyDescent="0.15">
      <c r="L872" s="2"/>
    </row>
    <row r="873" spans="12:12" ht="13" x14ac:dyDescent="0.15">
      <c r="L873" s="2"/>
    </row>
    <row r="874" spans="12:12" ht="13" x14ac:dyDescent="0.15">
      <c r="L874" s="2"/>
    </row>
    <row r="875" spans="12:12" ht="13" x14ac:dyDescent="0.15">
      <c r="L875" s="2"/>
    </row>
    <row r="876" spans="12:12" ht="13" x14ac:dyDescent="0.15">
      <c r="L876" s="2"/>
    </row>
    <row r="877" spans="12:12" ht="13" x14ac:dyDescent="0.15">
      <c r="L877" s="2"/>
    </row>
    <row r="878" spans="12:12" ht="13" x14ac:dyDescent="0.15">
      <c r="L878" s="2"/>
    </row>
    <row r="879" spans="12:12" ht="13" x14ac:dyDescent="0.15">
      <c r="L879" s="2"/>
    </row>
    <row r="880" spans="12:12" ht="13" x14ac:dyDescent="0.15">
      <c r="L880" s="2"/>
    </row>
    <row r="881" spans="12:12" ht="13" x14ac:dyDescent="0.15">
      <c r="L881" s="2"/>
    </row>
    <row r="882" spans="12:12" ht="13" x14ac:dyDescent="0.15">
      <c r="L882" s="2"/>
    </row>
    <row r="883" spans="12:12" ht="13" x14ac:dyDescent="0.15">
      <c r="L883" s="2"/>
    </row>
    <row r="884" spans="12:12" ht="13" x14ac:dyDescent="0.15">
      <c r="L884" s="2"/>
    </row>
    <row r="885" spans="12:12" ht="13" x14ac:dyDescent="0.15">
      <c r="L885" s="2"/>
    </row>
    <row r="886" spans="12:12" ht="13" x14ac:dyDescent="0.15">
      <c r="L886" s="2"/>
    </row>
    <row r="887" spans="12:12" ht="13" x14ac:dyDescent="0.15">
      <c r="L887" s="2"/>
    </row>
    <row r="888" spans="12:12" ht="13" x14ac:dyDescent="0.15">
      <c r="L888" s="2"/>
    </row>
    <row r="889" spans="12:12" ht="13" x14ac:dyDescent="0.15">
      <c r="L889" s="2"/>
    </row>
    <row r="890" spans="12:12" ht="13" x14ac:dyDescent="0.15">
      <c r="L890" s="2"/>
    </row>
    <row r="891" spans="12:12" ht="13" x14ac:dyDescent="0.15">
      <c r="L891" s="2"/>
    </row>
    <row r="892" spans="12:12" ht="13" x14ac:dyDescent="0.15">
      <c r="L892" s="2"/>
    </row>
    <row r="893" spans="12:12" ht="13" x14ac:dyDescent="0.15">
      <c r="L893" s="2"/>
    </row>
    <row r="894" spans="12:12" ht="13" x14ac:dyDescent="0.15">
      <c r="L894" s="2"/>
    </row>
    <row r="895" spans="12:12" ht="13" x14ac:dyDescent="0.15">
      <c r="L895" s="2"/>
    </row>
    <row r="896" spans="12:12" ht="13" x14ac:dyDescent="0.15">
      <c r="L896" s="2"/>
    </row>
    <row r="897" spans="12:12" ht="13" x14ac:dyDescent="0.15">
      <c r="L897" s="2"/>
    </row>
    <row r="898" spans="12:12" ht="13" x14ac:dyDescent="0.15">
      <c r="L898" s="2"/>
    </row>
    <row r="899" spans="12:12" ht="13" x14ac:dyDescent="0.15">
      <c r="L899" s="2"/>
    </row>
    <row r="900" spans="12:12" ht="13" x14ac:dyDescent="0.15">
      <c r="L900" s="2"/>
    </row>
    <row r="901" spans="12:12" ht="13" x14ac:dyDescent="0.15">
      <c r="L901" s="2"/>
    </row>
    <row r="902" spans="12:12" ht="13" x14ac:dyDescent="0.15">
      <c r="L902" s="2"/>
    </row>
    <row r="903" spans="12:12" ht="13" x14ac:dyDescent="0.15">
      <c r="L903" s="2"/>
    </row>
    <row r="904" spans="12:12" ht="13" x14ac:dyDescent="0.15">
      <c r="L904" s="2"/>
    </row>
    <row r="905" spans="12:12" ht="13" x14ac:dyDescent="0.15">
      <c r="L905" s="2"/>
    </row>
    <row r="906" spans="12:12" ht="13" x14ac:dyDescent="0.15">
      <c r="L906" s="2"/>
    </row>
    <row r="907" spans="12:12" ht="13" x14ac:dyDescent="0.15">
      <c r="L907" s="2"/>
    </row>
    <row r="908" spans="12:12" ht="13" x14ac:dyDescent="0.15">
      <c r="L908" s="2"/>
    </row>
    <row r="909" spans="12:12" ht="13" x14ac:dyDescent="0.15">
      <c r="L909" s="2"/>
    </row>
    <row r="910" spans="12:12" ht="13" x14ac:dyDescent="0.15">
      <c r="L910" s="2"/>
    </row>
    <row r="911" spans="12:12" ht="13" x14ac:dyDescent="0.15">
      <c r="L911" s="2"/>
    </row>
    <row r="912" spans="12:12" ht="13" x14ac:dyDescent="0.15">
      <c r="L912" s="2"/>
    </row>
    <row r="913" spans="12:12" ht="13" x14ac:dyDescent="0.15">
      <c r="L913" s="2"/>
    </row>
    <row r="914" spans="12:12" ht="13" x14ac:dyDescent="0.15">
      <c r="L914" s="2"/>
    </row>
    <row r="915" spans="12:12" ht="13" x14ac:dyDescent="0.15">
      <c r="L915" s="2"/>
    </row>
    <row r="916" spans="12:12" ht="13" x14ac:dyDescent="0.15">
      <c r="L916" s="2"/>
    </row>
    <row r="917" spans="12:12" ht="13" x14ac:dyDescent="0.15">
      <c r="L917" s="2"/>
    </row>
    <row r="918" spans="12:12" ht="13" x14ac:dyDescent="0.15">
      <c r="L918" s="2"/>
    </row>
    <row r="919" spans="12:12" ht="13" x14ac:dyDescent="0.15">
      <c r="L919" s="2"/>
    </row>
    <row r="920" spans="12:12" ht="13" x14ac:dyDescent="0.15">
      <c r="L920" s="2"/>
    </row>
    <row r="921" spans="12:12" ht="13" x14ac:dyDescent="0.15">
      <c r="L921" s="2"/>
    </row>
    <row r="922" spans="12:12" ht="13" x14ac:dyDescent="0.15">
      <c r="L922" s="2"/>
    </row>
    <row r="923" spans="12:12" ht="13" x14ac:dyDescent="0.15">
      <c r="L923" s="2"/>
    </row>
    <row r="924" spans="12:12" ht="13" x14ac:dyDescent="0.15">
      <c r="L924" s="2"/>
    </row>
    <row r="925" spans="12:12" ht="13" x14ac:dyDescent="0.15">
      <c r="L925" s="2"/>
    </row>
    <row r="926" spans="12:12" ht="13" x14ac:dyDescent="0.15">
      <c r="L926" s="2"/>
    </row>
    <row r="927" spans="12:12" ht="13" x14ac:dyDescent="0.15">
      <c r="L927" s="2"/>
    </row>
    <row r="928" spans="12:12" ht="13" x14ac:dyDescent="0.15">
      <c r="L928" s="2"/>
    </row>
    <row r="929" spans="12:12" ht="13" x14ac:dyDescent="0.15">
      <c r="L929" s="2"/>
    </row>
    <row r="930" spans="12:12" ht="13" x14ac:dyDescent="0.15">
      <c r="L930" s="2"/>
    </row>
    <row r="931" spans="12:12" ht="13" x14ac:dyDescent="0.15">
      <c r="L931" s="2"/>
    </row>
    <row r="932" spans="12:12" ht="13" x14ac:dyDescent="0.15">
      <c r="L932" s="2"/>
    </row>
    <row r="933" spans="12:12" ht="13" x14ac:dyDescent="0.15">
      <c r="L933" s="2"/>
    </row>
    <row r="934" spans="12:12" ht="13" x14ac:dyDescent="0.15">
      <c r="L934" s="2"/>
    </row>
    <row r="935" spans="12:12" ht="13" x14ac:dyDescent="0.15">
      <c r="L935" s="2"/>
    </row>
    <row r="936" spans="12:12" ht="13" x14ac:dyDescent="0.15">
      <c r="L936" s="2"/>
    </row>
    <row r="937" spans="12:12" ht="13" x14ac:dyDescent="0.15">
      <c r="L937" s="2"/>
    </row>
    <row r="938" spans="12:12" ht="13" x14ac:dyDescent="0.15">
      <c r="L938" s="2"/>
    </row>
    <row r="939" spans="12:12" ht="13" x14ac:dyDescent="0.15">
      <c r="L939" s="2"/>
    </row>
    <row r="940" spans="12:12" ht="13" x14ac:dyDescent="0.15">
      <c r="L940" s="2"/>
    </row>
    <row r="941" spans="12:12" ht="13" x14ac:dyDescent="0.15">
      <c r="L941" s="2"/>
    </row>
    <row r="942" spans="12:12" ht="13" x14ac:dyDescent="0.15">
      <c r="L942" s="2"/>
    </row>
    <row r="943" spans="12:12" ht="13" x14ac:dyDescent="0.15">
      <c r="L943" s="2"/>
    </row>
    <row r="944" spans="12:12" ht="13" x14ac:dyDescent="0.15">
      <c r="L944" s="2"/>
    </row>
    <row r="945" spans="12:12" ht="13" x14ac:dyDescent="0.15">
      <c r="L945" s="2"/>
    </row>
    <row r="946" spans="12:12" ht="13" x14ac:dyDescent="0.15">
      <c r="L946" s="2"/>
    </row>
    <row r="947" spans="12:12" ht="13" x14ac:dyDescent="0.15">
      <c r="L947" s="2"/>
    </row>
    <row r="948" spans="12:12" ht="13" x14ac:dyDescent="0.15">
      <c r="L948" s="2"/>
    </row>
    <row r="949" spans="12:12" ht="13" x14ac:dyDescent="0.15">
      <c r="L949" s="2"/>
    </row>
    <row r="950" spans="12:12" ht="13" x14ac:dyDescent="0.15">
      <c r="L950" s="2"/>
    </row>
    <row r="951" spans="12:12" ht="13" x14ac:dyDescent="0.15">
      <c r="L951" s="2"/>
    </row>
    <row r="952" spans="12:12" ht="13" x14ac:dyDescent="0.15">
      <c r="L952" s="2"/>
    </row>
    <row r="953" spans="12:12" ht="13" x14ac:dyDescent="0.15">
      <c r="L953" s="2"/>
    </row>
    <row r="954" spans="12:12" ht="13" x14ac:dyDescent="0.15">
      <c r="L954" s="2"/>
    </row>
    <row r="955" spans="12:12" ht="13" x14ac:dyDescent="0.15">
      <c r="L955" s="2"/>
    </row>
    <row r="956" spans="12:12" ht="13" x14ac:dyDescent="0.15">
      <c r="L956" s="2"/>
    </row>
    <row r="957" spans="12:12" ht="13" x14ac:dyDescent="0.15">
      <c r="L957" s="2"/>
    </row>
    <row r="958" spans="12:12" ht="13" x14ac:dyDescent="0.15">
      <c r="L958" s="2"/>
    </row>
    <row r="959" spans="12:12" ht="13" x14ac:dyDescent="0.15">
      <c r="L959" s="2"/>
    </row>
    <row r="960" spans="12:12" ht="13" x14ac:dyDescent="0.15">
      <c r="L960" s="2"/>
    </row>
    <row r="961" spans="12:12" ht="13" x14ac:dyDescent="0.15">
      <c r="L961" s="2"/>
    </row>
    <row r="962" spans="12:12" ht="13" x14ac:dyDescent="0.15">
      <c r="L962" s="2"/>
    </row>
    <row r="963" spans="12:12" ht="13" x14ac:dyDescent="0.15">
      <c r="L963" s="2"/>
    </row>
    <row r="964" spans="12:12" ht="13" x14ac:dyDescent="0.15">
      <c r="L964" s="2"/>
    </row>
    <row r="965" spans="12:12" ht="13" x14ac:dyDescent="0.15">
      <c r="L965" s="2"/>
    </row>
    <row r="966" spans="12:12" ht="13" x14ac:dyDescent="0.15">
      <c r="L966" s="2"/>
    </row>
    <row r="967" spans="12:12" ht="13" x14ac:dyDescent="0.15">
      <c r="L967" s="2"/>
    </row>
    <row r="968" spans="12:12" ht="13" x14ac:dyDescent="0.15">
      <c r="L968" s="2"/>
    </row>
    <row r="969" spans="12:12" ht="13" x14ac:dyDescent="0.15">
      <c r="L969" s="2"/>
    </row>
    <row r="970" spans="12:12" ht="13" x14ac:dyDescent="0.15">
      <c r="L970" s="2"/>
    </row>
    <row r="971" spans="12:12" ht="13" x14ac:dyDescent="0.15">
      <c r="L971" s="2"/>
    </row>
    <row r="972" spans="12:12" ht="13" x14ac:dyDescent="0.15">
      <c r="L972" s="2"/>
    </row>
    <row r="973" spans="12:12" ht="13" x14ac:dyDescent="0.15">
      <c r="L973" s="2"/>
    </row>
    <row r="974" spans="12:12" ht="13" x14ac:dyDescent="0.15">
      <c r="L974" s="2"/>
    </row>
    <row r="975" spans="12:12" ht="13" x14ac:dyDescent="0.15">
      <c r="L975" s="2"/>
    </row>
    <row r="976" spans="12:12" ht="13" x14ac:dyDescent="0.15">
      <c r="L976" s="2"/>
    </row>
    <row r="977" spans="12:12" ht="13" x14ac:dyDescent="0.15">
      <c r="L977" s="2"/>
    </row>
    <row r="978" spans="12:12" ht="13" x14ac:dyDescent="0.15">
      <c r="L978" s="2"/>
    </row>
    <row r="979" spans="12:12" ht="13" x14ac:dyDescent="0.15">
      <c r="L979" s="2"/>
    </row>
    <row r="980" spans="12:12" ht="13" x14ac:dyDescent="0.15">
      <c r="L980" s="2"/>
    </row>
    <row r="981" spans="12:12" ht="13" x14ac:dyDescent="0.15">
      <c r="L981" s="2"/>
    </row>
    <row r="982" spans="12:12" ht="13" x14ac:dyDescent="0.15">
      <c r="L982" s="2"/>
    </row>
    <row r="983" spans="12:12" ht="13" x14ac:dyDescent="0.15">
      <c r="L983" s="2"/>
    </row>
    <row r="984" spans="12:12" ht="13" x14ac:dyDescent="0.15">
      <c r="L984" s="2"/>
    </row>
    <row r="985" spans="12:12" ht="13" x14ac:dyDescent="0.15">
      <c r="L985" s="2"/>
    </row>
    <row r="986" spans="12:12" ht="13" x14ac:dyDescent="0.15">
      <c r="L986" s="2"/>
    </row>
    <row r="987" spans="12:12" ht="13" x14ac:dyDescent="0.15">
      <c r="L987" s="2"/>
    </row>
    <row r="988" spans="12:12" ht="13" x14ac:dyDescent="0.15">
      <c r="L988" s="2"/>
    </row>
    <row r="989" spans="12:12" ht="13" x14ac:dyDescent="0.15">
      <c r="L989" s="2"/>
    </row>
    <row r="990" spans="12:12" ht="13" x14ac:dyDescent="0.15">
      <c r="L990" s="2"/>
    </row>
    <row r="991" spans="12:12" ht="13" x14ac:dyDescent="0.15">
      <c r="L991" s="2"/>
    </row>
    <row r="992" spans="12:12" ht="13" x14ac:dyDescent="0.15">
      <c r="L992" s="2"/>
    </row>
    <row r="993" spans="12:12" ht="13" x14ac:dyDescent="0.15">
      <c r="L993" s="2"/>
    </row>
    <row r="994" spans="12:12" ht="13" x14ac:dyDescent="0.15">
      <c r="L994" s="2"/>
    </row>
    <row r="995" spans="12:12" ht="13" x14ac:dyDescent="0.15">
      <c r="L995" s="2"/>
    </row>
    <row r="996" spans="12:12" ht="13" x14ac:dyDescent="0.15">
      <c r="L996" s="2"/>
    </row>
    <row r="997" spans="12:12" ht="13" x14ac:dyDescent="0.15">
      <c r="L997" s="2"/>
    </row>
    <row r="998" spans="12:12" ht="13" x14ac:dyDescent="0.15">
      <c r="L998" s="2"/>
    </row>
    <row r="999" spans="12:12" ht="13" x14ac:dyDescent="0.15">
      <c r="L999" s="2"/>
    </row>
    <row r="1000" spans="12:12" ht="13" x14ac:dyDescent="0.15">
      <c r="L1000" s="2"/>
    </row>
    <row r="1001" spans="12:12" ht="13" x14ac:dyDescent="0.15">
      <c r="L1001" s="2"/>
    </row>
    <row r="1002" spans="12:12" ht="13" x14ac:dyDescent="0.15">
      <c r="L1002" s="2"/>
    </row>
  </sheetData>
  <mergeCells count="1">
    <mergeCell ref="H2:K2"/>
  </mergeCells>
  <conditionalFormatting sqref="H10:K11 H14:K15 H18:K19 H22:K23 H31:K32 H35:K36 H39:K40 H43:K44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P48"/>
  <sheetViews>
    <sheetView workbookViewId="0"/>
  </sheetViews>
  <sheetFormatPr baseColWidth="10" defaultColWidth="12.6640625" defaultRowHeight="15.75" customHeight="1" x14ac:dyDescent="0.15"/>
  <cols>
    <col min="1" max="1" width="20.83203125" customWidth="1"/>
    <col min="3" max="3" width="26.6640625" customWidth="1"/>
    <col min="4" max="7" width="21.1640625" customWidth="1"/>
    <col min="8" max="9" width="32" customWidth="1"/>
    <col min="10" max="10" width="10.6640625" customWidth="1"/>
    <col min="11" max="13" width="32" customWidth="1"/>
    <col min="15" max="15" width="32" customWidth="1"/>
  </cols>
  <sheetData>
    <row r="2" spans="1:7" ht="15.75" customHeight="1" x14ac:dyDescent="0.15">
      <c r="A2" s="69" t="s">
        <v>24</v>
      </c>
      <c r="B2" s="70" t="s">
        <v>25</v>
      </c>
      <c r="C2" s="16"/>
      <c r="D2" s="17" t="s">
        <v>26</v>
      </c>
      <c r="E2" s="18" t="s">
        <v>27</v>
      </c>
      <c r="F2" s="18" t="s">
        <v>28</v>
      </c>
      <c r="G2" s="19" t="s">
        <v>29</v>
      </c>
    </row>
    <row r="3" spans="1:7" ht="15.75" customHeight="1" x14ac:dyDescent="0.15">
      <c r="A3" s="67"/>
      <c r="B3" s="67"/>
      <c r="C3" s="20" t="s">
        <v>30</v>
      </c>
      <c r="D3" s="21" t="s">
        <v>31</v>
      </c>
      <c r="E3" s="21" t="s">
        <v>32</v>
      </c>
      <c r="F3" s="21" t="s">
        <v>33</v>
      </c>
      <c r="G3" s="22" t="s">
        <v>34</v>
      </c>
    </row>
    <row r="4" spans="1:7" ht="15.75" customHeight="1" x14ac:dyDescent="0.15">
      <c r="A4" s="67"/>
      <c r="B4" s="67"/>
      <c r="C4" s="23" t="s">
        <v>35</v>
      </c>
      <c r="D4" s="24"/>
      <c r="E4" s="25"/>
      <c r="F4" s="25"/>
      <c r="G4" s="22"/>
    </row>
    <row r="5" spans="1:7" ht="15.75" customHeight="1" x14ac:dyDescent="0.15">
      <c r="A5" s="67"/>
      <c r="B5" s="67"/>
      <c r="C5" s="23" t="s">
        <v>36</v>
      </c>
      <c r="D5" s="24">
        <v>1235500.45</v>
      </c>
      <c r="E5" s="24">
        <v>855733.5</v>
      </c>
      <c r="F5" s="24">
        <v>895302.32</v>
      </c>
      <c r="G5" s="26">
        <v>946051.33</v>
      </c>
    </row>
    <row r="6" spans="1:7" ht="15.75" customHeight="1" x14ac:dyDescent="0.15">
      <c r="A6" s="67"/>
      <c r="B6" s="67"/>
      <c r="C6" s="23" t="s">
        <v>37</v>
      </c>
      <c r="D6" s="27"/>
      <c r="E6" s="27"/>
      <c r="F6" s="27"/>
      <c r="G6" s="28"/>
    </row>
    <row r="7" spans="1:7" ht="15.75" customHeight="1" x14ac:dyDescent="0.15">
      <c r="A7" s="67"/>
      <c r="B7" s="67"/>
      <c r="C7" s="23" t="s">
        <v>38</v>
      </c>
      <c r="D7" s="25"/>
      <c r="E7" s="25"/>
      <c r="F7" s="25"/>
      <c r="G7" s="22"/>
    </row>
    <row r="8" spans="1:7" ht="15.75" customHeight="1" x14ac:dyDescent="0.15">
      <c r="A8" s="67"/>
      <c r="B8" s="67"/>
      <c r="C8" s="23" t="s">
        <v>39</v>
      </c>
      <c r="D8" s="25"/>
      <c r="E8" s="25"/>
      <c r="F8" s="25"/>
      <c r="G8" s="22"/>
    </row>
    <row r="9" spans="1:7" ht="15.75" customHeight="1" x14ac:dyDescent="0.15">
      <c r="A9" s="67"/>
      <c r="B9" s="67"/>
      <c r="C9" s="23" t="s">
        <v>40</v>
      </c>
      <c r="D9" s="21" t="s">
        <v>41</v>
      </c>
      <c r="E9" s="21" t="s">
        <v>41</v>
      </c>
      <c r="F9" s="21"/>
      <c r="G9" s="22" t="s">
        <v>41</v>
      </c>
    </row>
    <row r="10" spans="1:7" ht="15.75" customHeight="1" x14ac:dyDescent="0.15">
      <c r="A10" s="67"/>
      <c r="B10" s="67"/>
      <c r="C10" s="29" t="s">
        <v>42</v>
      </c>
      <c r="D10" s="30"/>
      <c r="E10" s="30"/>
      <c r="F10" s="30"/>
      <c r="G10" s="31"/>
    </row>
    <row r="11" spans="1:7" ht="15.75" customHeight="1" x14ac:dyDescent="0.15">
      <c r="A11" s="67"/>
      <c r="C11" s="1" t="s">
        <v>30</v>
      </c>
      <c r="D11" s="1">
        <v>0.64</v>
      </c>
      <c r="E11" s="1">
        <v>0.17</v>
      </c>
      <c r="F11" s="1">
        <v>0.38</v>
      </c>
      <c r="G11" s="1">
        <v>0.38</v>
      </c>
    </row>
    <row r="12" spans="1:7" ht="15.75" customHeight="1" x14ac:dyDescent="0.15">
      <c r="A12" s="67"/>
    </row>
    <row r="13" spans="1:7" ht="15.75" customHeight="1" x14ac:dyDescent="0.15">
      <c r="A13" s="67"/>
    </row>
    <row r="14" spans="1:7" ht="15.75" customHeight="1" x14ac:dyDescent="0.15">
      <c r="A14" s="67"/>
    </row>
    <row r="15" spans="1:7" ht="15.75" customHeight="1" x14ac:dyDescent="0.15">
      <c r="A15" s="67"/>
      <c r="B15" s="71" t="s">
        <v>43</v>
      </c>
      <c r="C15" s="16"/>
      <c r="D15" s="17" t="s">
        <v>26</v>
      </c>
      <c r="E15" s="18" t="s">
        <v>27</v>
      </c>
      <c r="F15" s="18" t="s">
        <v>28</v>
      </c>
      <c r="G15" s="19" t="s">
        <v>29</v>
      </c>
    </row>
    <row r="16" spans="1:7" ht="15.75" customHeight="1" x14ac:dyDescent="0.15">
      <c r="A16" s="67"/>
      <c r="B16" s="67"/>
      <c r="C16" s="20" t="s">
        <v>30</v>
      </c>
      <c r="D16" s="21" t="s">
        <v>44</v>
      </c>
      <c r="E16" s="21" t="s">
        <v>45</v>
      </c>
      <c r="F16" s="21" t="s">
        <v>46</v>
      </c>
      <c r="G16" s="22" t="s">
        <v>47</v>
      </c>
    </row>
    <row r="17" spans="1:16" ht="15.75" customHeight="1" x14ac:dyDescent="0.15">
      <c r="A17" s="67"/>
      <c r="B17" s="67"/>
      <c r="C17" s="23" t="s">
        <v>35</v>
      </c>
      <c r="D17" s="25"/>
      <c r="E17" s="25"/>
      <c r="F17" s="25"/>
      <c r="G17" s="22"/>
    </row>
    <row r="18" spans="1:16" ht="15.75" customHeight="1" x14ac:dyDescent="0.15">
      <c r="A18" s="67"/>
      <c r="B18" s="67"/>
      <c r="C18" s="23" t="s">
        <v>36</v>
      </c>
      <c r="D18" s="24">
        <v>1327496.93</v>
      </c>
      <c r="E18" s="24">
        <v>1080811.69</v>
      </c>
      <c r="F18" s="24">
        <v>1095811.69</v>
      </c>
      <c r="G18" s="26">
        <v>1118345.6599999999</v>
      </c>
    </row>
    <row r="19" spans="1:16" ht="15.75" customHeight="1" x14ac:dyDescent="0.15">
      <c r="A19" s="67"/>
      <c r="B19" s="67"/>
      <c r="C19" s="23" t="s">
        <v>37</v>
      </c>
      <c r="D19" s="27"/>
      <c r="E19" s="25"/>
      <c r="F19" s="27"/>
      <c r="G19" s="28"/>
    </row>
    <row r="20" spans="1:16" ht="15.75" customHeight="1" x14ac:dyDescent="0.15">
      <c r="A20" s="67"/>
      <c r="B20" s="67"/>
      <c r="C20" s="23" t="s">
        <v>38</v>
      </c>
      <c r="D20" s="25"/>
      <c r="E20" s="25"/>
      <c r="F20" s="25"/>
      <c r="G20" s="22"/>
    </row>
    <row r="21" spans="1:16" ht="15.75" customHeight="1" x14ac:dyDescent="0.15">
      <c r="A21" s="67"/>
      <c r="B21" s="67"/>
      <c r="C21" s="23" t="s">
        <v>39</v>
      </c>
      <c r="D21" s="25"/>
      <c r="E21" s="25"/>
      <c r="F21" s="25"/>
      <c r="G21" s="22"/>
    </row>
    <row r="22" spans="1:16" ht="15.75" customHeight="1" x14ac:dyDescent="0.15">
      <c r="A22" s="67"/>
      <c r="B22" s="67"/>
      <c r="C22" s="23" t="s">
        <v>40</v>
      </c>
      <c r="D22" s="21"/>
      <c r="E22" s="21"/>
      <c r="F22" s="21"/>
      <c r="G22" s="22"/>
    </row>
    <row r="23" spans="1:16" ht="15.75" customHeight="1" x14ac:dyDescent="0.15">
      <c r="A23" s="67"/>
      <c r="B23" s="67"/>
      <c r="C23" s="29" t="s">
        <v>42</v>
      </c>
      <c r="D23" s="30"/>
      <c r="E23" s="30"/>
      <c r="F23" s="30"/>
      <c r="G23" s="31"/>
    </row>
    <row r="24" spans="1:16" ht="15.75" customHeight="1" x14ac:dyDescent="0.15">
      <c r="C24" s="1" t="s">
        <v>30</v>
      </c>
      <c r="D24" s="1">
        <v>0.72</v>
      </c>
      <c r="E24" s="1">
        <v>0.73</v>
      </c>
      <c r="F24" s="1">
        <v>3.74</v>
      </c>
      <c r="G24" s="1">
        <v>3.44</v>
      </c>
    </row>
    <row r="25" spans="1:16" ht="15.75" customHeight="1" x14ac:dyDescent="0.15">
      <c r="B25" s="1" t="s">
        <v>48</v>
      </c>
    </row>
    <row r="27" spans="1:16" ht="15.75" customHeight="1" x14ac:dyDescent="0.15">
      <c r="C27" s="72"/>
      <c r="D27" s="67"/>
      <c r="E27" s="67"/>
      <c r="F27" s="67"/>
      <c r="G27" s="67"/>
      <c r="H27" s="67"/>
    </row>
    <row r="28" spans="1:16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</sheetData>
  <mergeCells count="4">
    <mergeCell ref="A2:A23"/>
    <mergeCell ref="B2:B10"/>
    <mergeCell ref="B15:B23"/>
    <mergeCell ref="C27:H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O48"/>
  <sheetViews>
    <sheetView workbookViewId="0"/>
  </sheetViews>
  <sheetFormatPr baseColWidth="10" defaultColWidth="12.6640625" defaultRowHeight="15.75" customHeight="1" x14ac:dyDescent="0.15"/>
  <cols>
    <col min="1" max="1" width="20.83203125" customWidth="1"/>
    <col min="3" max="3" width="26.6640625" customWidth="1"/>
    <col min="4" max="4" width="32.1640625" customWidth="1"/>
    <col min="5" max="9" width="32" customWidth="1"/>
    <col min="10" max="10" width="31" customWidth="1"/>
    <col min="11" max="13" width="32" customWidth="1"/>
    <col min="15" max="15" width="32" customWidth="1"/>
  </cols>
  <sheetData>
    <row r="2" spans="1:7" ht="15.75" customHeight="1" x14ac:dyDescent="0.15">
      <c r="A2" s="69" t="s">
        <v>24</v>
      </c>
      <c r="B2" s="70" t="s">
        <v>25</v>
      </c>
      <c r="C2" s="16"/>
      <c r="D2" s="17" t="s">
        <v>26</v>
      </c>
      <c r="E2" s="18" t="s">
        <v>27</v>
      </c>
      <c r="F2" s="18" t="s">
        <v>28</v>
      </c>
      <c r="G2" s="19" t="s">
        <v>29</v>
      </c>
    </row>
    <row r="3" spans="1:7" ht="15.75" customHeight="1" x14ac:dyDescent="0.15">
      <c r="A3" s="67"/>
      <c r="B3" s="67"/>
      <c r="C3" s="20" t="s">
        <v>30</v>
      </c>
      <c r="D3" s="21" t="s">
        <v>49</v>
      </c>
      <c r="E3" s="21" t="s">
        <v>50</v>
      </c>
      <c r="F3" s="21" t="s">
        <v>51</v>
      </c>
      <c r="G3" s="22" t="s">
        <v>52</v>
      </c>
    </row>
    <row r="4" spans="1:7" ht="15.75" customHeight="1" x14ac:dyDescent="0.15">
      <c r="A4" s="67"/>
      <c r="B4" s="67"/>
      <c r="C4" s="23" t="s">
        <v>35</v>
      </c>
      <c r="D4" s="24">
        <v>26142.21</v>
      </c>
      <c r="E4" s="25">
        <v>14800.36</v>
      </c>
      <c r="F4" s="25">
        <v>17499.89</v>
      </c>
      <c r="G4" s="22">
        <v>24998.51</v>
      </c>
    </row>
    <row r="5" spans="1:7" ht="15.75" customHeight="1" x14ac:dyDescent="0.15">
      <c r="A5" s="67"/>
      <c r="B5" s="67"/>
      <c r="C5" s="23" t="s">
        <v>53</v>
      </c>
      <c r="D5" s="24">
        <v>1586247.5</v>
      </c>
      <c r="E5" s="24">
        <v>916489.13</v>
      </c>
      <c r="F5" s="24">
        <v>1145804.1599999999</v>
      </c>
      <c r="G5" s="26">
        <v>1113363.93</v>
      </c>
    </row>
    <row r="6" spans="1:7" ht="15.75" customHeight="1" x14ac:dyDescent="0.15">
      <c r="A6" s="67"/>
      <c r="B6" s="67"/>
      <c r="C6" s="23" t="s">
        <v>37</v>
      </c>
      <c r="D6" s="27">
        <v>0.98350000000000004</v>
      </c>
      <c r="E6" s="27">
        <v>0.9839</v>
      </c>
      <c r="F6" s="27">
        <v>0.98470000000000002</v>
      </c>
      <c r="G6" s="28">
        <v>0.97750000000000004</v>
      </c>
    </row>
    <row r="7" spans="1:7" ht="15.75" customHeight="1" x14ac:dyDescent="0.15">
      <c r="A7" s="67"/>
      <c r="B7" s="67"/>
      <c r="C7" s="23" t="s">
        <v>38</v>
      </c>
      <c r="D7" s="25">
        <v>18581304</v>
      </c>
      <c r="E7" s="25">
        <v>14368806</v>
      </c>
      <c r="F7" s="25">
        <v>8706026</v>
      </c>
      <c r="G7" s="22">
        <v>7355881</v>
      </c>
    </row>
    <row r="8" spans="1:7" ht="15.75" customHeight="1" x14ac:dyDescent="0.15">
      <c r="A8" s="67"/>
      <c r="B8" s="67"/>
      <c r="C8" s="23" t="s">
        <v>39</v>
      </c>
      <c r="D8" s="25">
        <v>3843155</v>
      </c>
      <c r="E8" s="25">
        <v>3697199</v>
      </c>
      <c r="F8" s="25">
        <v>1621086</v>
      </c>
      <c r="G8" s="22">
        <v>1524549</v>
      </c>
    </row>
    <row r="9" spans="1:7" ht="15.75" customHeight="1" x14ac:dyDescent="0.15">
      <c r="A9" s="67"/>
      <c r="B9" s="67"/>
      <c r="C9" s="23" t="s">
        <v>40</v>
      </c>
      <c r="D9" s="21" t="s">
        <v>54</v>
      </c>
      <c r="E9" s="21" t="s">
        <v>55</v>
      </c>
      <c r="F9" s="21" t="s">
        <v>56</v>
      </c>
      <c r="G9" s="22" t="s">
        <v>57</v>
      </c>
    </row>
    <row r="10" spans="1:7" ht="15.75" customHeight="1" x14ac:dyDescent="0.15">
      <c r="A10" s="67"/>
      <c r="B10" s="67"/>
      <c r="C10" s="29" t="s">
        <v>42</v>
      </c>
      <c r="D10" s="30">
        <v>30962.3</v>
      </c>
      <c r="E10" s="30" t="s">
        <v>58</v>
      </c>
      <c r="F10" s="30">
        <v>14505.6</v>
      </c>
      <c r="G10" s="31">
        <v>12256.9</v>
      </c>
    </row>
    <row r="11" spans="1:7" ht="15.75" customHeight="1" x14ac:dyDescent="0.15">
      <c r="A11" s="67"/>
      <c r="C11" s="1" t="s">
        <v>30</v>
      </c>
      <c r="D11" s="1">
        <v>600.13</v>
      </c>
      <c r="E11" s="1">
        <v>600.08000000000004</v>
      </c>
      <c r="F11" s="1">
        <v>600.19000000000005</v>
      </c>
      <c r="G11" s="1">
        <v>600.15</v>
      </c>
    </row>
    <row r="12" spans="1:7" ht="15.75" customHeight="1" x14ac:dyDescent="0.15">
      <c r="A12" s="67"/>
    </row>
    <row r="13" spans="1:7" ht="15.75" customHeight="1" x14ac:dyDescent="0.15">
      <c r="A13" s="67"/>
    </row>
    <row r="14" spans="1:7" ht="15.75" customHeight="1" x14ac:dyDescent="0.15">
      <c r="A14" s="67"/>
    </row>
    <row r="15" spans="1:7" ht="15.75" customHeight="1" x14ac:dyDescent="0.15">
      <c r="A15" s="67"/>
      <c r="B15" s="71" t="s">
        <v>43</v>
      </c>
      <c r="C15" s="16"/>
      <c r="D15" s="17" t="s">
        <v>26</v>
      </c>
      <c r="E15" s="18" t="s">
        <v>27</v>
      </c>
      <c r="F15" s="18" t="s">
        <v>28</v>
      </c>
      <c r="G15" s="19" t="s">
        <v>29</v>
      </c>
    </row>
    <row r="16" spans="1:7" ht="15.75" customHeight="1" x14ac:dyDescent="0.15">
      <c r="A16" s="67"/>
      <c r="B16" s="67"/>
      <c r="C16" s="20" t="s">
        <v>30</v>
      </c>
      <c r="D16" s="21" t="s">
        <v>59</v>
      </c>
      <c r="E16" s="21" t="s">
        <v>60</v>
      </c>
      <c r="F16" s="21" t="s">
        <v>61</v>
      </c>
      <c r="G16" s="22" t="s">
        <v>62</v>
      </c>
    </row>
    <row r="17" spans="1:8" ht="15.75" customHeight="1" x14ac:dyDescent="0.15">
      <c r="A17" s="67"/>
      <c r="B17" s="67"/>
      <c r="C17" s="23" t="s">
        <v>35</v>
      </c>
      <c r="D17" s="25">
        <v>26142.21</v>
      </c>
      <c r="E17" s="25">
        <v>15513.58</v>
      </c>
      <c r="F17" s="25">
        <v>17499.89</v>
      </c>
      <c r="G17" s="22">
        <v>24998.51</v>
      </c>
    </row>
    <row r="18" spans="1:8" ht="15.75" customHeight="1" x14ac:dyDescent="0.15">
      <c r="A18" s="67"/>
      <c r="B18" s="67"/>
      <c r="C18" s="23" t="s">
        <v>53</v>
      </c>
      <c r="D18" s="24">
        <v>1452414.71</v>
      </c>
      <c r="E18" s="24">
        <v>1374624.01</v>
      </c>
      <c r="F18" s="24">
        <v>1941252.85</v>
      </c>
      <c r="G18" s="26">
        <v>1549509.59</v>
      </c>
    </row>
    <row r="19" spans="1:8" ht="15.75" customHeight="1" x14ac:dyDescent="0.15">
      <c r="A19" s="67"/>
      <c r="B19" s="67"/>
      <c r="C19" s="23" t="s">
        <v>37</v>
      </c>
      <c r="D19" s="27">
        <v>0.98199999999999998</v>
      </c>
      <c r="E19" s="25" t="s">
        <v>63</v>
      </c>
      <c r="F19" s="27">
        <v>0.99099999999999999</v>
      </c>
      <c r="G19" s="28">
        <v>0.9839</v>
      </c>
    </row>
    <row r="20" spans="1:8" ht="15.75" customHeight="1" x14ac:dyDescent="0.15">
      <c r="A20" s="67"/>
      <c r="B20" s="67"/>
      <c r="C20" s="23" t="s">
        <v>38</v>
      </c>
      <c r="D20" s="25">
        <v>21947969</v>
      </c>
      <c r="E20" s="25">
        <v>12244865</v>
      </c>
      <c r="F20" s="25">
        <v>8002888</v>
      </c>
      <c r="G20" s="22">
        <v>6793693</v>
      </c>
    </row>
    <row r="21" spans="1:8" ht="15.75" customHeight="1" x14ac:dyDescent="0.15">
      <c r="A21" s="67"/>
      <c r="B21" s="67"/>
      <c r="C21" s="23" t="s">
        <v>39</v>
      </c>
      <c r="D21" s="25">
        <v>5577895</v>
      </c>
      <c r="E21" s="25">
        <v>3836138</v>
      </c>
      <c r="F21" s="25">
        <v>1833829</v>
      </c>
      <c r="G21" s="22">
        <v>1599319</v>
      </c>
    </row>
    <row r="22" spans="1:8" ht="15.75" customHeight="1" x14ac:dyDescent="0.15">
      <c r="A22" s="67"/>
      <c r="B22" s="67"/>
      <c r="C22" s="23" t="s">
        <v>40</v>
      </c>
      <c r="D22" s="21" t="s">
        <v>64</v>
      </c>
      <c r="E22" s="21" t="s">
        <v>65</v>
      </c>
      <c r="F22" s="21" t="s">
        <v>66</v>
      </c>
      <c r="G22" s="22" t="s">
        <v>67</v>
      </c>
    </row>
    <row r="23" spans="1:8" ht="15.75" customHeight="1" x14ac:dyDescent="0.15">
      <c r="A23" s="67"/>
      <c r="B23" s="67"/>
      <c r="C23" s="29" t="s">
        <v>42</v>
      </c>
      <c r="D23" s="30">
        <v>36559.5</v>
      </c>
      <c r="E23" s="30">
        <v>20403.8</v>
      </c>
      <c r="F23" s="30">
        <v>13330.3</v>
      </c>
      <c r="G23" s="31">
        <v>11319.7</v>
      </c>
    </row>
    <row r="24" spans="1:8" ht="15.75" customHeight="1" x14ac:dyDescent="0.15">
      <c r="C24" s="1" t="s">
        <v>30</v>
      </c>
      <c r="D24" s="1">
        <v>600.34</v>
      </c>
      <c r="E24" s="1">
        <v>600.13</v>
      </c>
      <c r="F24" s="1">
        <v>600.36</v>
      </c>
      <c r="G24" s="1">
        <v>600.16999999999996</v>
      </c>
    </row>
    <row r="25" spans="1:8" ht="15.75" customHeight="1" x14ac:dyDescent="0.15">
      <c r="B25" s="1" t="s">
        <v>48</v>
      </c>
    </row>
    <row r="27" spans="1:8" ht="15.75" customHeight="1" x14ac:dyDescent="0.15">
      <c r="C27" s="72" t="s">
        <v>68</v>
      </c>
      <c r="D27" s="67"/>
      <c r="E27" s="67"/>
      <c r="F27" s="67"/>
      <c r="G27" s="67"/>
      <c r="H27" s="67"/>
    </row>
    <row r="28" spans="1:8" ht="15.75" customHeight="1" x14ac:dyDescent="0.15">
      <c r="A28" s="69" t="s">
        <v>69</v>
      </c>
      <c r="B28" s="71" t="s">
        <v>43</v>
      </c>
      <c r="C28" s="16"/>
      <c r="D28" s="17" t="s">
        <v>70</v>
      </c>
      <c r="E28" s="18" t="s">
        <v>71</v>
      </c>
      <c r="F28" s="18" t="s">
        <v>48</v>
      </c>
      <c r="G28" s="18" t="s">
        <v>72</v>
      </c>
      <c r="H28" s="32" t="s">
        <v>73</v>
      </c>
    </row>
    <row r="29" spans="1:8" ht="15.75" customHeight="1" x14ac:dyDescent="0.15">
      <c r="A29" s="67"/>
      <c r="B29" s="67"/>
      <c r="C29" s="20" t="s">
        <v>30</v>
      </c>
      <c r="D29" s="21" t="s">
        <v>74</v>
      </c>
      <c r="E29" s="21" t="s">
        <v>75</v>
      </c>
      <c r="F29" s="21" t="s">
        <v>59</v>
      </c>
      <c r="G29" s="21" t="s">
        <v>76</v>
      </c>
      <c r="H29" s="33" t="s">
        <v>77</v>
      </c>
    </row>
    <row r="30" spans="1:8" ht="15.75" customHeight="1" x14ac:dyDescent="0.15">
      <c r="A30" s="67"/>
      <c r="B30" s="67"/>
      <c r="C30" s="23" t="s">
        <v>35</v>
      </c>
      <c r="D30" s="25">
        <v>26142.21</v>
      </c>
      <c r="E30" s="25">
        <v>26142.21</v>
      </c>
      <c r="F30" s="25">
        <v>26142.21</v>
      </c>
      <c r="G30" s="21">
        <v>26142.21</v>
      </c>
      <c r="H30" s="33">
        <v>26142.21</v>
      </c>
    </row>
    <row r="31" spans="1:8" ht="15.75" customHeight="1" x14ac:dyDescent="0.15">
      <c r="A31" s="67"/>
      <c r="B31" s="67"/>
      <c r="C31" s="23" t="s">
        <v>53</v>
      </c>
      <c r="D31" s="25">
        <v>1820190.39</v>
      </c>
      <c r="E31" s="25">
        <v>1542333.29</v>
      </c>
      <c r="F31" s="25">
        <v>1452414.71</v>
      </c>
      <c r="G31" s="21">
        <v>1430627.43</v>
      </c>
      <c r="H31" s="33">
        <v>1429537.83</v>
      </c>
    </row>
    <row r="32" spans="1:8" ht="15.75" customHeight="1" x14ac:dyDescent="0.15">
      <c r="A32" s="67"/>
      <c r="B32" s="67"/>
      <c r="C32" s="23" t="s">
        <v>37</v>
      </c>
      <c r="D32" s="27">
        <v>0.98560000000000003</v>
      </c>
      <c r="E32" s="27">
        <v>0.98309999999999997</v>
      </c>
      <c r="F32" s="27">
        <v>0.98199999999999998</v>
      </c>
      <c r="G32" s="34">
        <v>0.98170000000000002</v>
      </c>
      <c r="H32" s="35">
        <v>0.98170000000000002</v>
      </c>
    </row>
    <row r="33" spans="1:15" ht="15.75" customHeight="1" x14ac:dyDescent="0.15">
      <c r="A33" s="67"/>
      <c r="B33" s="67"/>
      <c r="C33" s="23" t="s">
        <v>38</v>
      </c>
      <c r="D33" s="25">
        <v>2187509</v>
      </c>
      <c r="E33" s="25">
        <v>10217278</v>
      </c>
      <c r="F33" s="25">
        <v>21947969</v>
      </c>
      <c r="G33" s="21">
        <v>56112605</v>
      </c>
      <c r="H33" s="33">
        <v>95797503</v>
      </c>
    </row>
    <row r="34" spans="1:15" ht="15.75" customHeight="1" x14ac:dyDescent="0.15">
      <c r="A34" s="67"/>
      <c r="B34" s="67"/>
      <c r="C34" s="23" t="s">
        <v>39</v>
      </c>
      <c r="D34" s="25">
        <v>529694</v>
      </c>
      <c r="E34" s="25">
        <v>2398765</v>
      </c>
      <c r="F34" s="25">
        <v>5577895</v>
      </c>
      <c r="G34" s="21">
        <v>16290684</v>
      </c>
      <c r="H34" s="33">
        <v>31055462</v>
      </c>
    </row>
    <row r="35" spans="1:15" ht="15.75" customHeight="1" x14ac:dyDescent="0.15">
      <c r="A35" s="67"/>
      <c r="B35" s="67"/>
      <c r="C35" s="23" t="s">
        <v>40</v>
      </c>
      <c r="D35" s="21" t="s">
        <v>78</v>
      </c>
      <c r="E35" s="21" t="s">
        <v>79</v>
      </c>
      <c r="F35" s="21" t="s">
        <v>64</v>
      </c>
      <c r="G35" s="21" t="s">
        <v>80</v>
      </c>
      <c r="H35" s="33" t="s">
        <v>81</v>
      </c>
    </row>
    <row r="36" spans="1:15" ht="15.75" customHeight="1" x14ac:dyDescent="0.15">
      <c r="A36" s="67"/>
      <c r="B36" s="67"/>
      <c r="C36" s="29" t="s">
        <v>42</v>
      </c>
      <c r="D36" s="30">
        <v>18213.599999999999</v>
      </c>
      <c r="E36" s="30" t="s">
        <v>82</v>
      </c>
      <c r="F36" s="30">
        <v>36559.5</v>
      </c>
      <c r="G36" s="36">
        <v>31172.7</v>
      </c>
      <c r="H36" s="37" t="s">
        <v>83</v>
      </c>
    </row>
    <row r="38" spans="1:15" ht="15.75" customHeight="1" x14ac:dyDescent="0.15">
      <c r="C38" s="74" t="s">
        <v>68</v>
      </c>
      <c r="D38" s="67"/>
      <c r="E38" s="67"/>
      <c r="F38" s="67"/>
      <c r="G38" s="67"/>
    </row>
    <row r="39" spans="1:15" ht="15.75" customHeight="1" x14ac:dyDescent="0.15">
      <c r="D39" s="73" t="s">
        <v>84</v>
      </c>
      <c r="E39" s="67"/>
      <c r="F39" s="67"/>
      <c r="G39" s="67"/>
      <c r="H39" s="67"/>
      <c r="I39" s="67"/>
      <c r="J39" s="72" t="s">
        <v>85</v>
      </c>
      <c r="K39" s="67"/>
      <c r="L39" s="73" t="s">
        <v>86</v>
      </c>
      <c r="M39" s="67"/>
      <c r="N39" s="67"/>
      <c r="O39" s="67"/>
    </row>
    <row r="40" spans="1:15" ht="15.75" customHeight="1" x14ac:dyDescent="0.15">
      <c r="A40" s="69" t="s">
        <v>87</v>
      </c>
      <c r="B40" s="71" t="s">
        <v>43</v>
      </c>
      <c r="C40" s="16"/>
      <c r="D40" s="17" t="s">
        <v>88</v>
      </c>
      <c r="E40" s="18" t="s">
        <v>89</v>
      </c>
      <c r="F40" s="38" t="s">
        <v>90</v>
      </c>
      <c r="G40" s="39" t="s">
        <v>91</v>
      </c>
      <c r="H40" s="39" t="s">
        <v>92</v>
      </c>
      <c r="I40" s="40" t="s">
        <v>93</v>
      </c>
      <c r="J40" s="18">
        <v>1</v>
      </c>
      <c r="K40" s="19" t="s">
        <v>94</v>
      </c>
      <c r="L40" s="41" t="s">
        <v>95</v>
      </c>
      <c r="M40" s="38" t="s">
        <v>96</v>
      </c>
      <c r="N40" s="38" t="s">
        <v>97</v>
      </c>
      <c r="O40" s="32" t="s">
        <v>98</v>
      </c>
    </row>
    <row r="41" spans="1:15" ht="15.75" customHeight="1" x14ac:dyDescent="0.15">
      <c r="A41" s="67"/>
      <c r="B41" s="67"/>
      <c r="C41" s="16" t="s">
        <v>30</v>
      </c>
      <c r="D41" s="16" t="s">
        <v>99</v>
      </c>
      <c r="E41" s="42" t="s">
        <v>100</v>
      </c>
      <c r="F41" s="1" t="s">
        <v>101</v>
      </c>
      <c r="G41" s="39" t="s">
        <v>102</v>
      </c>
      <c r="H41" s="39" t="s">
        <v>103</v>
      </c>
      <c r="I41" s="43" t="s">
        <v>59</v>
      </c>
      <c r="J41" s="42" t="s">
        <v>59</v>
      </c>
      <c r="K41" s="43" t="s">
        <v>59</v>
      </c>
      <c r="L41" s="44"/>
      <c r="M41" s="39" t="s">
        <v>104</v>
      </c>
      <c r="N41" s="42" t="s">
        <v>59</v>
      </c>
      <c r="O41" s="40" t="s">
        <v>105</v>
      </c>
    </row>
    <row r="42" spans="1:15" ht="15.75" customHeight="1" x14ac:dyDescent="0.15">
      <c r="A42" s="67"/>
      <c r="B42" s="67"/>
      <c r="C42" s="45" t="s">
        <v>35</v>
      </c>
      <c r="D42" s="46">
        <v>0</v>
      </c>
      <c r="E42" s="25">
        <v>26142.21</v>
      </c>
      <c r="F42" s="1">
        <v>0</v>
      </c>
      <c r="G42" s="1">
        <v>26142.21</v>
      </c>
      <c r="H42" s="1">
        <v>0</v>
      </c>
      <c r="I42" s="47">
        <v>26142.21</v>
      </c>
      <c r="J42" s="25">
        <v>26142.21</v>
      </c>
      <c r="K42" s="47">
        <v>26142.21</v>
      </c>
      <c r="L42" s="48"/>
      <c r="M42" s="1">
        <v>26142.21</v>
      </c>
      <c r="N42" s="25">
        <v>26142.21</v>
      </c>
      <c r="O42" s="33">
        <v>26142.21</v>
      </c>
    </row>
    <row r="43" spans="1:15" ht="15.75" customHeight="1" x14ac:dyDescent="0.15">
      <c r="A43" s="67"/>
      <c r="B43" s="67"/>
      <c r="C43" s="45" t="s">
        <v>53</v>
      </c>
      <c r="D43" s="46" t="s">
        <v>106</v>
      </c>
      <c r="E43" s="25" t="s">
        <v>107</v>
      </c>
      <c r="F43" s="1">
        <v>1849364.34</v>
      </c>
      <c r="G43" s="1">
        <v>1592999.19</v>
      </c>
      <c r="H43" s="1" t="s">
        <v>106</v>
      </c>
      <c r="I43" s="47">
        <v>1452414.71</v>
      </c>
      <c r="J43" s="25">
        <v>1559965.95</v>
      </c>
      <c r="K43" s="47">
        <v>1452414.71</v>
      </c>
      <c r="L43" s="48">
        <v>1485744.28</v>
      </c>
      <c r="M43" s="1">
        <v>1451732.9</v>
      </c>
      <c r="N43" s="25">
        <v>1452414.71</v>
      </c>
      <c r="O43" s="33">
        <v>1452506.4</v>
      </c>
    </row>
    <row r="44" spans="1:15" ht="15.75" customHeight="1" x14ac:dyDescent="0.15">
      <c r="A44" s="67"/>
      <c r="B44" s="67"/>
      <c r="C44" s="45" t="s">
        <v>37</v>
      </c>
      <c r="D44" s="49"/>
      <c r="E44" s="25" t="s">
        <v>108</v>
      </c>
      <c r="F44" s="50">
        <v>1</v>
      </c>
      <c r="G44" s="10">
        <v>0.98360000000000003</v>
      </c>
      <c r="I44" s="51">
        <v>0.98199999999999998</v>
      </c>
      <c r="J44" s="27">
        <v>0.98319999999999996</v>
      </c>
      <c r="K44" s="51">
        <v>0.98199999999999998</v>
      </c>
      <c r="L44" s="52"/>
      <c r="M44" s="10">
        <v>0.98199999999999998</v>
      </c>
      <c r="N44" s="27">
        <v>0.98199999999999998</v>
      </c>
      <c r="O44" s="51">
        <v>0.98199999999999998</v>
      </c>
    </row>
    <row r="45" spans="1:15" ht="15.75" customHeight="1" x14ac:dyDescent="0.15">
      <c r="A45" s="67"/>
      <c r="B45" s="67"/>
      <c r="C45" s="45" t="s">
        <v>38</v>
      </c>
      <c r="D45" s="46">
        <v>6323802</v>
      </c>
      <c r="E45" s="25">
        <v>38101122</v>
      </c>
      <c r="F45" s="1">
        <v>16739693</v>
      </c>
      <c r="G45" s="1">
        <v>19203337</v>
      </c>
      <c r="H45" s="1">
        <v>176087</v>
      </c>
      <c r="I45" s="47">
        <v>21947969</v>
      </c>
      <c r="J45" s="25">
        <v>13818707</v>
      </c>
      <c r="K45" s="47">
        <v>21947969</v>
      </c>
      <c r="L45" s="48"/>
      <c r="M45" s="1">
        <v>23138180</v>
      </c>
      <c r="N45" s="25">
        <v>21947969</v>
      </c>
      <c r="O45" s="33">
        <v>21493557</v>
      </c>
    </row>
    <row r="46" spans="1:15" ht="15.75" customHeight="1" x14ac:dyDescent="0.15">
      <c r="A46" s="67"/>
      <c r="B46" s="67"/>
      <c r="C46" s="45" t="s">
        <v>39</v>
      </c>
      <c r="D46" s="46">
        <v>3159049</v>
      </c>
      <c r="E46" s="25">
        <v>8142085</v>
      </c>
      <c r="F46" s="1">
        <v>6325995</v>
      </c>
      <c r="G46" s="1">
        <v>4497714</v>
      </c>
      <c r="I46" s="47">
        <v>5577895</v>
      </c>
      <c r="J46" s="25">
        <v>3133620</v>
      </c>
      <c r="K46" s="47">
        <v>5577895</v>
      </c>
      <c r="L46" s="48"/>
      <c r="M46" s="1">
        <v>5910487</v>
      </c>
      <c r="N46" s="25">
        <v>5577895</v>
      </c>
      <c r="O46" s="33">
        <v>5444298</v>
      </c>
    </row>
    <row r="47" spans="1:15" ht="15.75" customHeight="1" x14ac:dyDescent="0.15">
      <c r="A47" s="67"/>
      <c r="B47" s="67"/>
      <c r="C47" s="45" t="s">
        <v>40</v>
      </c>
      <c r="D47" s="45" t="s">
        <v>109</v>
      </c>
      <c r="E47" s="21" t="s">
        <v>110</v>
      </c>
      <c r="F47" s="1" t="s">
        <v>111</v>
      </c>
      <c r="G47" s="1" t="s">
        <v>112</v>
      </c>
      <c r="H47" s="1" t="s">
        <v>113</v>
      </c>
      <c r="I47" s="22" t="s">
        <v>64</v>
      </c>
      <c r="J47" s="21" t="s">
        <v>114</v>
      </c>
      <c r="K47" s="22" t="s">
        <v>64</v>
      </c>
      <c r="L47" s="48"/>
      <c r="M47" s="1" t="s">
        <v>115</v>
      </c>
      <c r="N47" s="21" t="s">
        <v>64</v>
      </c>
      <c r="O47" s="33" t="s">
        <v>116</v>
      </c>
    </row>
    <row r="48" spans="1:15" ht="15.75" customHeight="1" x14ac:dyDescent="0.15">
      <c r="A48" s="67"/>
      <c r="B48" s="67"/>
      <c r="C48" s="53" t="s">
        <v>42</v>
      </c>
      <c r="D48" s="54">
        <v>10539.2</v>
      </c>
      <c r="E48" s="30">
        <v>63486.400000000001</v>
      </c>
      <c r="F48" s="55">
        <v>27898.400000000001</v>
      </c>
      <c r="G48" s="55">
        <v>31996</v>
      </c>
      <c r="H48" s="55" t="s">
        <v>117</v>
      </c>
      <c r="I48" s="56">
        <v>36559.5</v>
      </c>
      <c r="J48" s="30">
        <v>23032.5</v>
      </c>
      <c r="K48" s="56">
        <v>36559.5</v>
      </c>
      <c r="L48" s="57"/>
      <c r="M48" s="55">
        <v>38542.9</v>
      </c>
      <c r="N48" s="30">
        <v>36559.5</v>
      </c>
      <c r="O48" s="37">
        <v>35799.9</v>
      </c>
    </row>
  </sheetData>
  <mergeCells count="12">
    <mergeCell ref="C38:G38"/>
    <mergeCell ref="A2:A23"/>
    <mergeCell ref="B2:B10"/>
    <mergeCell ref="B15:B23"/>
    <mergeCell ref="C27:H27"/>
    <mergeCell ref="A28:A36"/>
    <mergeCell ref="B28:B36"/>
    <mergeCell ref="D39:I39"/>
    <mergeCell ref="J39:K39"/>
    <mergeCell ref="L39:O39"/>
    <mergeCell ref="A40:A48"/>
    <mergeCell ref="B40:B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6"/>
  <sheetViews>
    <sheetView workbookViewId="0"/>
  </sheetViews>
  <sheetFormatPr baseColWidth="10" defaultColWidth="12.6640625" defaultRowHeight="15.75" customHeight="1" x14ac:dyDescent="0.15"/>
  <cols>
    <col min="1" max="2" width="15" customWidth="1"/>
    <col min="3" max="3" width="21.6640625" customWidth="1"/>
    <col min="4" max="8" width="14.1640625" customWidth="1"/>
  </cols>
  <sheetData>
    <row r="1" spans="1:8" ht="13" x14ac:dyDescent="0.15">
      <c r="A1" s="58" t="s">
        <v>118</v>
      </c>
      <c r="C1" s="6" t="s">
        <v>119</v>
      </c>
      <c r="D1" s="24">
        <v>5000</v>
      </c>
      <c r="E1" s="24">
        <v>5000</v>
      </c>
      <c r="F1" s="24">
        <v>15000</v>
      </c>
      <c r="G1" s="24">
        <v>15000</v>
      </c>
      <c r="H1" s="24">
        <v>15000</v>
      </c>
    </row>
    <row r="2" spans="1:8" ht="13" x14ac:dyDescent="0.15">
      <c r="A2" s="58" t="s">
        <v>120</v>
      </c>
      <c r="C2" s="6"/>
      <c r="D2" s="24"/>
      <c r="E2" s="24"/>
      <c r="F2" s="24"/>
      <c r="G2" s="24"/>
      <c r="H2" s="24"/>
    </row>
    <row r="3" spans="1:8" ht="13" x14ac:dyDescent="0.15">
      <c r="C3" s="6" t="s">
        <v>121</v>
      </c>
      <c r="D3" s="24">
        <v>1040444.375</v>
      </c>
      <c r="E3" s="24">
        <v>1235500.45</v>
      </c>
      <c r="F3" s="24">
        <v>855733.5</v>
      </c>
      <c r="G3" s="24">
        <v>895302.32499999995</v>
      </c>
      <c r="H3" s="24">
        <v>946051.32499999995</v>
      </c>
    </row>
    <row r="4" spans="1:8" ht="13" x14ac:dyDescent="0.15">
      <c r="D4" s="7">
        <f t="shared" ref="D4:H4" si="0">D3-D20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</row>
    <row r="5" spans="1:8" ht="13" x14ac:dyDescent="0.15">
      <c r="D5" s="10">
        <f t="shared" ref="D5:H5" si="1">D4/D3</f>
        <v>0</v>
      </c>
      <c r="E5" s="10">
        <f t="shared" si="1"/>
        <v>0</v>
      </c>
      <c r="F5" s="10">
        <f t="shared" si="1"/>
        <v>0</v>
      </c>
      <c r="G5" s="10">
        <f t="shared" si="1"/>
        <v>0</v>
      </c>
      <c r="H5" s="10">
        <f t="shared" si="1"/>
        <v>0</v>
      </c>
    </row>
    <row r="7" spans="1:8" ht="45.75" customHeight="1" x14ac:dyDescent="0.15">
      <c r="A7" s="75" t="s">
        <v>24</v>
      </c>
      <c r="B7" s="70" t="s">
        <v>25</v>
      </c>
      <c r="C7" s="16"/>
      <c r="D7" s="3" t="s">
        <v>122</v>
      </c>
      <c r="E7" s="3" t="s">
        <v>1</v>
      </c>
      <c r="F7" s="3" t="s">
        <v>2</v>
      </c>
      <c r="G7" s="3" t="s">
        <v>3</v>
      </c>
      <c r="H7" s="4" t="s">
        <v>4</v>
      </c>
    </row>
    <row r="8" spans="1:8" ht="13" x14ac:dyDescent="0.15">
      <c r="A8" s="67"/>
      <c r="B8" s="67"/>
      <c r="C8" s="20" t="s">
        <v>123</v>
      </c>
      <c r="D8" s="59">
        <v>0.06</v>
      </c>
      <c r="E8" s="21">
        <v>0.26</v>
      </c>
      <c r="F8" s="21">
        <v>0.19</v>
      </c>
      <c r="G8" s="59">
        <v>1.43</v>
      </c>
      <c r="H8" s="22">
        <v>3.03</v>
      </c>
    </row>
    <row r="9" spans="1:8" ht="13" x14ac:dyDescent="0.15">
      <c r="A9" s="67"/>
      <c r="B9" s="67"/>
      <c r="C9" s="23" t="s">
        <v>35</v>
      </c>
      <c r="D9" s="24" t="s">
        <v>8</v>
      </c>
      <c r="E9" s="24" t="s">
        <v>8</v>
      </c>
      <c r="F9" s="25" t="s">
        <v>8</v>
      </c>
      <c r="G9" s="25" t="s">
        <v>8</v>
      </c>
      <c r="H9" s="47" t="s">
        <v>8</v>
      </c>
    </row>
    <row r="10" spans="1:8" ht="13" x14ac:dyDescent="0.15">
      <c r="A10" s="67"/>
      <c r="B10" s="67"/>
      <c r="C10" s="23" t="s">
        <v>53</v>
      </c>
      <c r="D10" s="25" t="s">
        <v>8</v>
      </c>
      <c r="E10" s="25" t="s">
        <v>8</v>
      </c>
      <c r="F10" s="25" t="s">
        <v>8</v>
      </c>
      <c r="G10" s="25" t="s">
        <v>8</v>
      </c>
      <c r="H10" s="47" t="s">
        <v>8</v>
      </c>
    </row>
    <row r="11" spans="1:8" ht="13" x14ac:dyDescent="0.15">
      <c r="A11" s="67"/>
      <c r="B11" s="67"/>
      <c r="C11" s="23" t="s">
        <v>37</v>
      </c>
      <c r="D11" s="24" t="s">
        <v>8</v>
      </c>
      <c r="E11" s="24" t="s">
        <v>8</v>
      </c>
      <c r="F11" s="25" t="s">
        <v>8</v>
      </c>
      <c r="G11" s="25" t="s">
        <v>8</v>
      </c>
      <c r="H11" s="47" t="s">
        <v>8</v>
      </c>
    </row>
    <row r="12" spans="1:8" ht="13" x14ac:dyDescent="0.15">
      <c r="A12" s="67"/>
      <c r="B12" s="67"/>
      <c r="C12" s="23" t="s">
        <v>38</v>
      </c>
      <c r="D12" s="25" t="s">
        <v>8</v>
      </c>
      <c r="E12" s="25" t="s">
        <v>8</v>
      </c>
      <c r="F12" s="25" t="s">
        <v>8</v>
      </c>
      <c r="G12" s="25" t="s">
        <v>8</v>
      </c>
      <c r="H12" s="47" t="s">
        <v>8</v>
      </c>
    </row>
    <row r="13" spans="1:8" ht="13" x14ac:dyDescent="0.15">
      <c r="A13" s="67"/>
      <c r="B13" s="67"/>
      <c r="C13" s="23" t="s">
        <v>39</v>
      </c>
      <c r="D13" s="25" t="s">
        <v>8</v>
      </c>
      <c r="E13" s="25" t="s">
        <v>8</v>
      </c>
      <c r="F13" s="25" t="s">
        <v>8</v>
      </c>
      <c r="G13" s="25" t="s">
        <v>8</v>
      </c>
      <c r="H13" s="47" t="s">
        <v>8</v>
      </c>
    </row>
    <row r="14" spans="1:8" ht="13" x14ac:dyDescent="0.15">
      <c r="A14" s="67"/>
      <c r="B14" s="67"/>
      <c r="C14" s="23" t="s">
        <v>40</v>
      </c>
      <c r="D14" s="25" t="s">
        <v>8</v>
      </c>
      <c r="E14" s="25" t="s">
        <v>8</v>
      </c>
      <c r="F14" s="25" t="s">
        <v>8</v>
      </c>
      <c r="G14" s="25" t="s">
        <v>8</v>
      </c>
      <c r="H14" s="47" t="s">
        <v>8</v>
      </c>
    </row>
    <row r="15" spans="1:8" ht="13" x14ac:dyDescent="0.15">
      <c r="A15" s="67"/>
      <c r="B15" s="67"/>
      <c r="C15" s="29" t="s">
        <v>42</v>
      </c>
      <c r="D15" s="30" t="s">
        <v>8</v>
      </c>
      <c r="E15" s="30" t="s">
        <v>8</v>
      </c>
      <c r="F15" s="30" t="s">
        <v>8</v>
      </c>
      <c r="G15" s="30" t="s">
        <v>8</v>
      </c>
      <c r="H15" s="56" t="s">
        <v>8</v>
      </c>
    </row>
    <row r="16" spans="1:8" ht="13" x14ac:dyDescent="0.15">
      <c r="A16" s="67"/>
      <c r="C16" s="1" t="s">
        <v>124</v>
      </c>
      <c r="D16" s="24">
        <v>1040444.375</v>
      </c>
      <c r="E16" s="24">
        <v>1235500.45</v>
      </c>
      <c r="F16" s="24">
        <v>855733.5</v>
      </c>
      <c r="G16" s="24">
        <v>895302.32499999995</v>
      </c>
      <c r="H16" s="24">
        <v>946051.32499999995</v>
      </c>
    </row>
    <row r="17" spans="1:8" ht="13" x14ac:dyDescent="0.15">
      <c r="A17" s="67"/>
      <c r="C17" s="1" t="s">
        <v>125</v>
      </c>
      <c r="D17" s="1">
        <v>0</v>
      </c>
      <c r="E17" s="1">
        <v>2</v>
      </c>
      <c r="F17" s="1">
        <v>2</v>
      </c>
      <c r="G17" s="1">
        <v>4</v>
      </c>
      <c r="H17" s="1">
        <v>18</v>
      </c>
    </row>
    <row r="18" spans="1:8" ht="13" x14ac:dyDescent="0.15">
      <c r="A18" s="67"/>
      <c r="C18" s="1" t="s">
        <v>126</v>
      </c>
      <c r="D18" s="1">
        <v>0</v>
      </c>
      <c r="E18" s="1">
        <v>133</v>
      </c>
      <c r="F18" s="1">
        <v>86</v>
      </c>
      <c r="G18" s="1">
        <v>121</v>
      </c>
      <c r="H18" s="1">
        <v>656</v>
      </c>
    </row>
    <row r="19" spans="1:8" ht="13" x14ac:dyDescent="0.15">
      <c r="A19" s="67"/>
      <c r="C19" s="1" t="s">
        <v>127</v>
      </c>
      <c r="D19" s="59">
        <v>0.06</v>
      </c>
      <c r="E19" s="59">
        <v>0.4</v>
      </c>
      <c r="F19" s="13">
        <v>0.41</v>
      </c>
      <c r="G19" s="13">
        <v>1.43</v>
      </c>
      <c r="H19" s="13">
        <v>3.03</v>
      </c>
    </row>
    <row r="20" spans="1:8" ht="13" x14ac:dyDescent="0.15">
      <c r="A20" s="67"/>
      <c r="C20" s="1" t="s">
        <v>128</v>
      </c>
      <c r="D20" s="24">
        <v>1040444.375</v>
      </c>
      <c r="E20" s="24">
        <v>1235500.45</v>
      </c>
      <c r="F20" s="24">
        <v>855733.5</v>
      </c>
      <c r="G20" s="24">
        <v>895302.32499999995</v>
      </c>
      <c r="H20" s="24">
        <v>946051.32499999995</v>
      </c>
    </row>
    <row r="21" spans="1:8" ht="15.75" customHeight="1" x14ac:dyDescent="0.15">
      <c r="A21" s="67"/>
    </row>
    <row r="22" spans="1:8" ht="15.75" customHeight="1" x14ac:dyDescent="0.15">
      <c r="A22" s="67"/>
    </row>
    <row r="23" spans="1:8" ht="39" x14ac:dyDescent="0.15">
      <c r="A23" s="67"/>
      <c r="B23" s="71" t="s">
        <v>43</v>
      </c>
      <c r="C23" s="16"/>
      <c r="D23" s="3" t="s">
        <v>122</v>
      </c>
      <c r="E23" s="3" t="s">
        <v>1</v>
      </c>
      <c r="F23" s="3" t="s">
        <v>2</v>
      </c>
      <c r="G23" s="3" t="s">
        <v>3</v>
      </c>
      <c r="H23" s="4" t="s">
        <v>4</v>
      </c>
    </row>
    <row r="24" spans="1:8" ht="13" x14ac:dyDescent="0.15">
      <c r="A24" s="67"/>
      <c r="B24" s="67"/>
      <c r="C24" s="20" t="s">
        <v>123</v>
      </c>
      <c r="D24" s="21">
        <v>0.05</v>
      </c>
      <c r="E24" s="21">
        <v>1.44</v>
      </c>
      <c r="F24" s="25">
        <v>22.7</v>
      </c>
      <c r="G24" s="59">
        <v>429.28</v>
      </c>
      <c r="H24" s="59">
        <v>291.23</v>
      </c>
    </row>
    <row r="25" spans="1:8" ht="13" x14ac:dyDescent="0.15">
      <c r="A25" s="67"/>
      <c r="B25" s="67"/>
      <c r="C25" s="23" t="s">
        <v>35</v>
      </c>
      <c r="D25" s="25" t="s">
        <v>8</v>
      </c>
      <c r="E25" s="25" t="s">
        <v>8</v>
      </c>
      <c r="F25" s="25" t="s">
        <v>8</v>
      </c>
      <c r="G25" s="25" t="s">
        <v>8</v>
      </c>
      <c r="H25" s="47" t="s">
        <v>8</v>
      </c>
    </row>
    <row r="26" spans="1:8" ht="13" x14ac:dyDescent="0.15">
      <c r="A26" s="67"/>
      <c r="B26" s="67"/>
      <c r="C26" s="23" t="s">
        <v>53</v>
      </c>
      <c r="D26" s="25" t="s">
        <v>8</v>
      </c>
      <c r="E26" s="25" t="s">
        <v>8</v>
      </c>
      <c r="F26" s="25" t="s">
        <v>8</v>
      </c>
      <c r="G26" s="25" t="s">
        <v>8</v>
      </c>
      <c r="H26" s="47" t="s">
        <v>8</v>
      </c>
    </row>
    <row r="27" spans="1:8" ht="13" x14ac:dyDescent="0.15">
      <c r="A27" s="67"/>
      <c r="B27" s="67"/>
      <c r="C27" s="23" t="s">
        <v>37</v>
      </c>
      <c r="D27" s="24" t="s">
        <v>8</v>
      </c>
      <c r="E27" s="24" t="s">
        <v>8</v>
      </c>
      <c r="F27" s="25" t="s">
        <v>8</v>
      </c>
      <c r="G27" s="25" t="s">
        <v>8</v>
      </c>
      <c r="H27" s="47" t="s">
        <v>8</v>
      </c>
    </row>
    <row r="28" spans="1:8" ht="13" x14ac:dyDescent="0.15">
      <c r="A28" s="67"/>
      <c r="B28" s="67"/>
      <c r="C28" s="23" t="s">
        <v>38</v>
      </c>
      <c r="D28" s="25" t="s">
        <v>8</v>
      </c>
      <c r="E28" s="25" t="s">
        <v>8</v>
      </c>
      <c r="F28" s="25" t="s">
        <v>8</v>
      </c>
      <c r="G28" s="25" t="s">
        <v>8</v>
      </c>
      <c r="H28" s="47" t="s">
        <v>8</v>
      </c>
    </row>
    <row r="29" spans="1:8" ht="13" x14ac:dyDescent="0.15">
      <c r="A29" s="67"/>
      <c r="B29" s="67"/>
      <c r="C29" s="23" t="s">
        <v>39</v>
      </c>
      <c r="D29" s="25" t="s">
        <v>8</v>
      </c>
      <c r="E29" s="25" t="s">
        <v>8</v>
      </c>
      <c r="F29" s="25" t="s">
        <v>8</v>
      </c>
      <c r="G29" s="25" t="s">
        <v>8</v>
      </c>
      <c r="H29" s="47" t="s">
        <v>8</v>
      </c>
    </row>
    <row r="30" spans="1:8" ht="13" x14ac:dyDescent="0.15">
      <c r="A30" s="67"/>
      <c r="B30" s="67"/>
      <c r="C30" s="23" t="s">
        <v>40</v>
      </c>
      <c r="D30" s="25" t="s">
        <v>8</v>
      </c>
      <c r="E30" s="25" t="s">
        <v>8</v>
      </c>
      <c r="F30" s="25" t="s">
        <v>8</v>
      </c>
      <c r="G30" s="25" t="s">
        <v>8</v>
      </c>
      <c r="H30" s="47" t="s">
        <v>8</v>
      </c>
    </row>
    <row r="31" spans="1:8" ht="13" x14ac:dyDescent="0.15">
      <c r="A31" s="67"/>
      <c r="B31" s="67"/>
      <c r="C31" s="29" t="s">
        <v>42</v>
      </c>
      <c r="D31" s="30" t="s">
        <v>8</v>
      </c>
      <c r="E31" s="30" t="s">
        <v>8</v>
      </c>
      <c r="F31" s="30" t="s">
        <v>8</v>
      </c>
      <c r="G31" s="30" t="s">
        <v>8</v>
      </c>
      <c r="H31" s="56" t="s">
        <v>8</v>
      </c>
    </row>
    <row r="32" spans="1:8" ht="13" x14ac:dyDescent="0.15">
      <c r="C32" s="1" t="s">
        <v>124</v>
      </c>
      <c r="D32" s="24">
        <v>1043000.45</v>
      </c>
      <c r="E32" s="24">
        <v>1327373.3500000001</v>
      </c>
      <c r="F32" s="24">
        <v>1080811.6875</v>
      </c>
      <c r="G32" s="24">
        <v>1095811.6875</v>
      </c>
      <c r="H32" s="24">
        <v>1118311.6875</v>
      </c>
    </row>
    <row r="33" spans="2:8" ht="13" x14ac:dyDescent="0.15">
      <c r="C33" s="1" t="s">
        <v>125</v>
      </c>
      <c r="D33" s="60">
        <v>0</v>
      </c>
      <c r="E33" s="60">
        <v>19</v>
      </c>
      <c r="F33" s="60">
        <v>812</v>
      </c>
      <c r="G33" s="60">
        <v>8760</v>
      </c>
      <c r="H33" s="60">
        <v>5108</v>
      </c>
    </row>
    <row r="34" spans="2:8" ht="13" x14ac:dyDescent="0.15">
      <c r="C34" s="1" t="s">
        <v>126</v>
      </c>
      <c r="D34" s="60">
        <v>0</v>
      </c>
      <c r="E34" s="60">
        <v>2055</v>
      </c>
      <c r="F34" s="60">
        <v>75416</v>
      </c>
      <c r="G34" s="60">
        <v>855821</v>
      </c>
      <c r="H34" s="60">
        <v>595494</v>
      </c>
    </row>
    <row r="35" spans="2:8" ht="13" x14ac:dyDescent="0.15">
      <c r="B35" s="1"/>
      <c r="C35" s="1" t="s">
        <v>127</v>
      </c>
      <c r="D35" s="59">
        <v>0.05</v>
      </c>
      <c r="E35" s="59">
        <v>1.44</v>
      </c>
      <c r="F35" s="59">
        <v>22.7</v>
      </c>
      <c r="G35" s="59">
        <v>429.28</v>
      </c>
      <c r="H35" s="59">
        <v>291.23</v>
      </c>
    </row>
    <row r="36" spans="2:8" ht="13" x14ac:dyDescent="0.15">
      <c r="B36" s="1"/>
      <c r="C36" s="1" t="s">
        <v>128</v>
      </c>
      <c r="D36" s="24">
        <v>1043000.45</v>
      </c>
      <c r="E36" s="24">
        <v>1327373.3500000001</v>
      </c>
      <c r="F36" s="24">
        <v>1080811.6875</v>
      </c>
      <c r="G36" s="24">
        <v>1095811.6875</v>
      </c>
      <c r="H36" s="24">
        <v>1118311.6875</v>
      </c>
    </row>
  </sheetData>
  <mergeCells count="3">
    <mergeCell ref="A7:A31"/>
    <mergeCell ref="B7:B15"/>
    <mergeCell ref="B23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5"/>
  <sheetViews>
    <sheetView tabSelected="1" workbookViewId="0"/>
  </sheetViews>
  <sheetFormatPr baseColWidth="10" defaultColWidth="12.6640625" defaultRowHeight="15.75" customHeight="1" x14ac:dyDescent="0.15"/>
  <cols>
    <col min="1" max="2" width="17.33203125" customWidth="1"/>
    <col min="3" max="3" width="22.6640625" customWidth="1"/>
    <col min="4" max="8" width="15.1640625" customWidth="1"/>
  </cols>
  <sheetData>
    <row r="1" spans="1:8" ht="15.75" customHeight="1" x14ac:dyDescent="0.15">
      <c r="A1" s="58" t="s">
        <v>129</v>
      </c>
      <c r="C1" s="6" t="s">
        <v>119</v>
      </c>
      <c r="D1" s="24">
        <v>5000</v>
      </c>
      <c r="E1" s="24">
        <v>5000</v>
      </c>
      <c r="F1" s="24">
        <v>15000</v>
      </c>
      <c r="G1" s="24">
        <v>15000</v>
      </c>
      <c r="H1" s="24">
        <v>15000</v>
      </c>
    </row>
    <row r="2" spans="1:8" ht="15.75" customHeight="1" x14ac:dyDescent="0.15">
      <c r="A2" s="58" t="s">
        <v>120</v>
      </c>
      <c r="C2" s="6"/>
      <c r="D2" s="24"/>
      <c r="E2" s="24"/>
      <c r="F2" s="24"/>
      <c r="G2" s="24"/>
      <c r="H2" s="24"/>
    </row>
    <row r="3" spans="1:8" ht="15.75" customHeight="1" x14ac:dyDescent="0.15">
      <c r="C3" s="6" t="s">
        <v>121</v>
      </c>
      <c r="D3" s="24">
        <v>1040444.375</v>
      </c>
      <c r="E3" s="24">
        <v>1235500.45</v>
      </c>
      <c r="F3" s="24">
        <v>855733.5</v>
      </c>
      <c r="G3" s="24">
        <v>895302.32499999995</v>
      </c>
      <c r="H3" s="24">
        <v>946051.32499999995</v>
      </c>
    </row>
    <row r="4" spans="1:8" ht="15.75" customHeight="1" x14ac:dyDescent="0.15">
      <c r="D4" s="7">
        <f t="shared" ref="D4:H4" si="0">D3-D24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</row>
    <row r="5" spans="1:8" ht="15.75" customHeight="1" x14ac:dyDescent="0.15">
      <c r="D5" s="10">
        <f t="shared" ref="D5:H5" si="1">D4/D3</f>
        <v>0</v>
      </c>
      <c r="E5" s="10">
        <f t="shared" si="1"/>
        <v>0</v>
      </c>
      <c r="F5" s="10">
        <f t="shared" si="1"/>
        <v>0</v>
      </c>
      <c r="G5" s="10">
        <f t="shared" si="1"/>
        <v>0</v>
      </c>
      <c r="H5" s="10">
        <f t="shared" si="1"/>
        <v>0</v>
      </c>
    </row>
    <row r="7" spans="1:8" ht="15.75" customHeight="1" x14ac:dyDescent="0.15">
      <c r="A7" s="75" t="s">
        <v>24</v>
      </c>
      <c r="B7" s="70" t="s">
        <v>25</v>
      </c>
      <c r="C7" s="16"/>
      <c r="D7" s="3" t="s">
        <v>122</v>
      </c>
      <c r="E7" s="3" t="s">
        <v>1</v>
      </c>
      <c r="F7" s="3" t="s">
        <v>2</v>
      </c>
      <c r="G7" s="3" t="s">
        <v>3</v>
      </c>
      <c r="H7" s="4" t="s">
        <v>4</v>
      </c>
    </row>
    <row r="8" spans="1:8" ht="15.75" customHeight="1" x14ac:dyDescent="0.15">
      <c r="A8" s="67"/>
      <c r="B8" s="67"/>
      <c r="C8" s="20" t="s">
        <v>123</v>
      </c>
      <c r="D8" s="61">
        <v>0.121757</v>
      </c>
      <c r="E8" s="61">
        <v>0.35859000000000002</v>
      </c>
      <c r="F8" s="61">
        <v>0.32453500000000002</v>
      </c>
      <c r="G8" s="9">
        <v>3.4524400000000002</v>
      </c>
      <c r="H8" s="62">
        <v>4.5934600000000003</v>
      </c>
    </row>
    <row r="9" spans="1:8" ht="15.75" customHeight="1" x14ac:dyDescent="0.15">
      <c r="A9" s="67"/>
      <c r="B9" s="67"/>
      <c r="C9" s="23" t="s">
        <v>35</v>
      </c>
      <c r="D9" s="24" t="s">
        <v>8</v>
      </c>
      <c r="E9" s="24" t="s">
        <v>8</v>
      </c>
      <c r="F9" s="24" t="s">
        <v>8</v>
      </c>
      <c r="G9" s="25" t="s">
        <v>8</v>
      </c>
      <c r="H9" s="47" t="s">
        <v>8</v>
      </c>
    </row>
    <row r="10" spans="1:8" ht="15.75" customHeight="1" x14ac:dyDescent="0.15">
      <c r="A10" s="67"/>
      <c r="B10" s="67"/>
      <c r="C10" s="23" t="s">
        <v>53</v>
      </c>
      <c r="D10" s="25" t="s">
        <v>8</v>
      </c>
      <c r="E10" s="25" t="s">
        <v>8</v>
      </c>
      <c r="F10" s="25" t="s">
        <v>8</v>
      </c>
      <c r="G10" s="25" t="s">
        <v>8</v>
      </c>
      <c r="H10" s="47" t="s">
        <v>8</v>
      </c>
    </row>
    <row r="11" spans="1:8" ht="15.75" customHeight="1" x14ac:dyDescent="0.15">
      <c r="A11" s="67"/>
      <c r="B11" s="67"/>
      <c r="C11" s="23" t="s">
        <v>37</v>
      </c>
      <c r="D11" s="24" t="s">
        <v>8</v>
      </c>
      <c r="E11" s="24" t="s">
        <v>8</v>
      </c>
      <c r="F11" s="24" t="s">
        <v>8</v>
      </c>
      <c r="G11" s="25" t="s">
        <v>8</v>
      </c>
      <c r="H11" s="47" t="s">
        <v>8</v>
      </c>
    </row>
    <row r="12" spans="1:8" ht="15.75" customHeight="1" x14ac:dyDescent="0.15">
      <c r="A12" s="67"/>
      <c r="B12" s="67"/>
      <c r="C12" s="23" t="s">
        <v>38</v>
      </c>
      <c r="D12" s="63">
        <v>980</v>
      </c>
      <c r="E12" s="63">
        <v>0</v>
      </c>
      <c r="F12" s="63">
        <v>488</v>
      </c>
      <c r="G12" s="63">
        <v>786</v>
      </c>
      <c r="H12" s="64">
        <v>1140</v>
      </c>
    </row>
    <row r="13" spans="1:8" ht="15.75" customHeight="1" x14ac:dyDescent="0.15">
      <c r="A13" s="67"/>
      <c r="B13" s="67"/>
      <c r="C13" s="23" t="s">
        <v>130</v>
      </c>
      <c r="D13" s="63">
        <v>1225</v>
      </c>
      <c r="E13" s="63">
        <v>0</v>
      </c>
      <c r="F13" s="63">
        <v>1420</v>
      </c>
      <c r="G13" s="63">
        <v>2794</v>
      </c>
      <c r="H13" s="64">
        <v>2971</v>
      </c>
    </row>
    <row r="14" spans="1:8" ht="15.75" customHeight="1" x14ac:dyDescent="0.15">
      <c r="A14" s="67"/>
      <c r="B14" s="67"/>
      <c r="C14" s="23" t="s">
        <v>131</v>
      </c>
      <c r="D14" s="63">
        <v>9977</v>
      </c>
      <c r="E14" s="63">
        <v>1</v>
      </c>
      <c r="F14" s="63">
        <v>7189</v>
      </c>
      <c r="G14" s="63">
        <v>20437</v>
      </c>
      <c r="H14" s="64">
        <v>29641</v>
      </c>
    </row>
    <row r="15" spans="1:8" ht="15.75" customHeight="1" x14ac:dyDescent="0.15">
      <c r="A15" s="67"/>
      <c r="B15" s="67"/>
      <c r="C15" s="23" t="s">
        <v>132</v>
      </c>
      <c r="D15" s="63">
        <v>980</v>
      </c>
      <c r="E15" s="63">
        <v>0</v>
      </c>
      <c r="F15" s="63">
        <v>488</v>
      </c>
      <c r="G15" s="63">
        <v>786</v>
      </c>
      <c r="H15" s="64">
        <v>1140</v>
      </c>
    </row>
    <row r="16" spans="1:8" ht="15.75" customHeight="1" x14ac:dyDescent="0.15">
      <c r="A16" s="67"/>
      <c r="B16" s="67"/>
      <c r="C16" s="23" t="s">
        <v>133</v>
      </c>
      <c r="D16" s="63">
        <v>0</v>
      </c>
      <c r="E16" s="63">
        <v>0</v>
      </c>
      <c r="F16" s="63">
        <v>0</v>
      </c>
      <c r="G16" s="63">
        <v>0</v>
      </c>
      <c r="H16" s="64">
        <v>0</v>
      </c>
    </row>
    <row r="17" spans="1:8" ht="15.75" customHeight="1" x14ac:dyDescent="0.15">
      <c r="A17" s="67"/>
      <c r="B17" s="67"/>
      <c r="C17" s="23" t="s">
        <v>39</v>
      </c>
      <c r="D17" s="63" t="s">
        <v>8</v>
      </c>
      <c r="E17" s="63" t="s">
        <v>8</v>
      </c>
      <c r="F17" s="63" t="s">
        <v>8</v>
      </c>
      <c r="G17" s="63" t="s">
        <v>8</v>
      </c>
      <c r="H17" s="64" t="s">
        <v>8</v>
      </c>
    </row>
    <row r="18" spans="1:8" ht="15.75" customHeight="1" x14ac:dyDescent="0.15">
      <c r="A18" s="67"/>
      <c r="B18" s="67"/>
      <c r="C18" s="23" t="s">
        <v>40</v>
      </c>
      <c r="D18" s="25" t="s">
        <v>8</v>
      </c>
      <c r="E18" s="25" t="s">
        <v>8</v>
      </c>
      <c r="F18" s="25" t="s">
        <v>8</v>
      </c>
      <c r="G18" s="25" t="s">
        <v>8</v>
      </c>
      <c r="H18" s="47" t="s">
        <v>8</v>
      </c>
    </row>
    <row r="19" spans="1:8" ht="15.75" customHeight="1" x14ac:dyDescent="0.15">
      <c r="A19" s="67"/>
      <c r="B19" s="67"/>
      <c r="C19" s="29" t="s">
        <v>42</v>
      </c>
      <c r="D19" s="30" t="s">
        <v>8</v>
      </c>
      <c r="E19" s="30" t="s">
        <v>8</v>
      </c>
      <c r="F19" s="30" t="s">
        <v>8</v>
      </c>
      <c r="G19" s="30" t="s">
        <v>8</v>
      </c>
      <c r="H19" s="56" t="s">
        <v>8</v>
      </c>
    </row>
    <row r="20" spans="1:8" ht="15.75" customHeight="1" x14ac:dyDescent="0.15">
      <c r="A20" s="67"/>
      <c r="C20" s="1" t="s">
        <v>124</v>
      </c>
      <c r="D20" s="24">
        <v>1040444.375</v>
      </c>
      <c r="E20" s="24">
        <v>1235500.45</v>
      </c>
      <c r="F20" s="24">
        <v>855733.5</v>
      </c>
      <c r="G20" s="24">
        <v>895302.32499999995</v>
      </c>
      <c r="H20" s="24">
        <v>946051.32499999995</v>
      </c>
    </row>
    <row r="21" spans="1:8" ht="15.75" customHeight="1" x14ac:dyDescent="0.15">
      <c r="A21" s="67"/>
      <c r="C21" s="1" t="s">
        <v>125</v>
      </c>
      <c r="D21" s="65" t="s">
        <v>8</v>
      </c>
      <c r="E21" s="65" t="s">
        <v>8</v>
      </c>
      <c r="F21" s="65" t="s">
        <v>8</v>
      </c>
      <c r="G21" s="65" t="s">
        <v>8</v>
      </c>
      <c r="H21" s="65" t="s">
        <v>8</v>
      </c>
    </row>
    <row r="22" spans="1:8" ht="15.75" customHeight="1" x14ac:dyDescent="0.15">
      <c r="A22" s="67"/>
      <c r="C22" s="1" t="s">
        <v>126</v>
      </c>
      <c r="D22" s="65" t="s">
        <v>8</v>
      </c>
      <c r="E22" s="65" t="s">
        <v>8</v>
      </c>
      <c r="F22" s="65" t="s">
        <v>8</v>
      </c>
      <c r="G22" s="65" t="s">
        <v>8</v>
      </c>
      <c r="H22" s="65" t="s">
        <v>8</v>
      </c>
    </row>
    <row r="23" spans="1:8" ht="15.75" customHeight="1" x14ac:dyDescent="0.15">
      <c r="A23" s="67"/>
      <c r="C23" s="1" t="s">
        <v>127</v>
      </c>
      <c r="D23" s="61">
        <v>0.121757</v>
      </c>
      <c r="E23" s="61">
        <v>0.35859000000000002</v>
      </c>
      <c r="F23" s="61">
        <v>0.32453500000000002</v>
      </c>
      <c r="G23" s="9">
        <v>3.4524400000000002</v>
      </c>
      <c r="H23" s="9">
        <v>4.5934600000000003</v>
      </c>
    </row>
    <row r="24" spans="1:8" ht="15.75" customHeight="1" x14ac:dyDescent="0.15">
      <c r="A24" s="67"/>
      <c r="C24" s="1" t="s">
        <v>128</v>
      </c>
      <c r="D24" s="24">
        <v>1040444.375</v>
      </c>
      <c r="E24" s="24">
        <v>1235500.45</v>
      </c>
      <c r="F24" s="24">
        <v>855733.5</v>
      </c>
      <c r="G24" s="24">
        <v>895302.32499999995</v>
      </c>
      <c r="H24" s="24">
        <v>946051.32499999995</v>
      </c>
    </row>
    <row r="25" spans="1:8" ht="15.75" customHeight="1" x14ac:dyDescent="0.15">
      <c r="A25" s="67"/>
      <c r="C25" s="1" t="s">
        <v>134</v>
      </c>
      <c r="D25" s="7">
        <f>D24-'LP - OR-Tools'!D20</f>
        <v>0</v>
      </c>
      <c r="E25" s="7">
        <f>E24-'LP - OR-Tools'!E20</f>
        <v>0</v>
      </c>
      <c r="F25" s="7">
        <f>F24-'LP - OR-Tools'!F20</f>
        <v>0</v>
      </c>
      <c r="G25" s="7">
        <f>G24-'LP - OR-Tools'!G20</f>
        <v>0</v>
      </c>
      <c r="H25" s="7">
        <f>H24-'LP - OR-Tools'!H20</f>
        <v>0</v>
      </c>
    </row>
    <row r="26" spans="1:8" ht="15.75" customHeight="1" x14ac:dyDescent="0.15">
      <c r="A26" s="67"/>
    </row>
    <row r="27" spans="1:8" ht="15.75" customHeight="1" x14ac:dyDescent="0.15">
      <c r="A27" s="67"/>
      <c r="B27" s="71" t="s">
        <v>43</v>
      </c>
      <c r="C27" s="16"/>
      <c r="D27" s="3" t="s">
        <v>122</v>
      </c>
      <c r="E27" s="3" t="s">
        <v>1</v>
      </c>
      <c r="F27" s="3" t="s">
        <v>2</v>
      </c>
      <c r="G27" s="3" t="s">
        <v>3</v>
      </c>
      <c r="H27" s="4" t="s">
        <v>4</v>
      </c>
    </row>
    <row r="28" spans="1:8" ht="15.75" customHeight="1" x14ac:dyDescent="0.15">
      <c r="A28" s="67"/>
      <c r="B28" s="67"/>
      <c r="C28" s="20" t="s">
        <v>123</v>
      </c>
      <c r="D28" s="61">
        <v>0.31470799999999999</v>
      </c>
      <c r="E28" s="61">
        <v>3.6388500000000001</v>
      </c>
      <c r="F28" s="59">
        <v>14.485799999999999</v>
      </c>
      <c r="G28" s="59">
        <v>112.005</v>
      </c>
      <c r="H28" s="59">
        <v>92.871200000000002</v>
      </c>
    </row>
    <row r="29" spans="1:8" ht="15.75" customHeight="1" x14ac:dyDescent="0.15">
      <c r="A29" s="67"/>
      <c r="B29" s="67"/>
      <c r="C29" s="23" t="s">
        <v>35</v>
      </c>
      <c r="D29" s="25" t="s">
        <v>8</v>
      </c>
      <c r="E29" s="25" t="s">
        <v>8</v>
      </c>
      <c r="F29" s="25" t="s">
        <v>8</v>
      </c>
      <c r="G29" s="25" t="s">
        <v>8</v>
      </c>
      <c r="H29" s="47" t="s">
        <v>8</v>
      </c>
    </row>
    <row r="30" spans="1:8" ht="15.75" customHeight="1" x14ac:dyDescent="0.15">
      <c r="A30" s="67"/>
      <c r="B30" s="67"/>
      <c r="C30" s="23" t="s">
        <v>53</v>
      </c>
      <c r="D30" s="25" t="s">
        <v>8</v>
      </c>
      <c r="E30" s="25" t="s">
        <v>8</v>
      </c>
      <c r="F30" s="25" t="s">
        <v>8</v>
      </c>
      <c r="G30" s="25" t="s">
        <v>8</v>
      </c>
      <c r="H30" s="47" t="s">
        <v>8</v>
      </c>
    </row>
    <row r="31" spans="1:8" ht="15.75" customHeight="1" x14ac:dyDescent="0.15">
      <c r="A31" s="67"/>
      <c r="B31" s="67"/>
      <c r="C31" s="23" t="s">
        <v>37</v>
      </c>
      <c r="D31" s="24" t="s">
        <v>8</v>
      </c>
      <c r="E31" s="24" t="s">
        <v>8</v>
      </c>
      <c r="F31" s="24" t="s">
        <v>8</v>
      </c>
      <c r="G31" s="24" t="s">
        <v>8</v>
      </c>
      <c r="H31" s="47" t="s">
        <v>8</v>
      </c>
    </row>
    <row r="32" spans="1:8" ht="15.75" customHeight="1" x14ac:dyDescent="0.15">
      <c r="A32" s="67"/>
      <c r="B32" s="67"/>
      <c r="C32" s="23" t="s">
        <v>38</v>
      </c>
      <c r="D32" s="25">
        <v>1632</v>
      </c>
      <c r="E32" s="25">
        <v>484</v>
      </c>
      <c r="F32" s="25">
        <v>1004</v>
      </c>
      <c r="G32" s="25">
        <v>734</v>
      </c>
      <c r="H32" s="47">
        <v>588</v>
      </c>
    </row>
    <row r="33" spans="1:8" ht="15.75" customHeight="1" x14ac:dyDescent="0.15">
      <c r="A33" s="67"/>
      <c r="B33" s="67"/>
      <c r="C33" s="23" t="s">
        <v>130</v>
      </c>
      <c r="D33" s="25">
        <v>1600</v>
      </c>
      <c r="E33" s="25">
        <v>1738</v>
      </c>
      <c r="F33" s="25">
        <v>2714</v>
      </c>
      <c r="G33" s="25">
        <v>3644</v>
      </c>
      <c r="H33" s="47">
        <v>3492</v>
      </c>
    </row>
    <row r="34" spans="1:8" ht="15.75" customHeight="1" x14ac:dyDescent="0.15">
      <c r="A34" s="67"/>
      <c r="B34" s="67"/>
      <c r="C34" s="23" t="s">
        <v>131</v>
      </c>
      <c r="D34" s="25">
        <v>16321</v>
      </c>
      <c r="E34" s="25">
        <v>5912</v>
      </c>
      <c r="F34" s="25">
        <v>15167</v>
      </c>
      <c r="G34" s="25">
        <v>19912</v>
      </c>
      <c r="H34" s="47">
        <v>16037</v>
      </c>
    </row>
    <row r="35" spans="1:8" ht="15.75" customHeight="1" x14ac:dyDescent="0.15">
      <c r="A35" s="67"/>
      <c r="B35" s="67"/>
      <c r="C35" s="23" t="s">
        <v>132</v>
      </c>
      <c r="D35" s="25">
        <v>1632</v>
      </c>
      <c r="E35" s="25">
        <v>484</v>
      </c>
      <c r="F35" s="25">
        <v>1004</v>
      </c>
      <c r="G35" s="25">
        <v>734</v>
      </c>
      <c r="H35" s="47">
        <v>588</v>
      </c>
    </row>
    <row r="36" spans="1:8" ht="15.75" customHeight="1" x14ac:dyDescent="0.15">
      <c r="A36" s="67"/>
      <c r="B36" s="67"/>
      <c r="C36" s="23" t="s">
        <v>133</v>
      </c>
      <c r="D36" s="25">
        <v>0</v>
      </c>
      <c r="E36" s="25">
        <v>0</v>
      </c>
      <c r="F36" s="25">
        <v>0</v>
      </c>
      <c r="G36" s="25">
        <v>0</v>
      </c>
      <c r="H36" s="47">
        <v>0</v>
      </c>
    </row>
    <row r="37" spans="1:8" ht="15.75" customHeight="1" x14ac:dyDescent="0.15">
      <c r="A37" s="67"/>
      <c r="B37" s="67"/>
      <c r="C37" s="23" t="s">
        <v>39</v>
      </c>
      <c r="D37" s="25" t="s">
        <v>8</v>
      </c>
      <c r="E37" s="25" t="s">
        <v>8</v>
      </c>
      <c r="F37" s="25" t="s">
        <v>8</v>
      </c>
      <c r="G37" s="25" t="s">
        <v>8</v>
      </c>
      <c r="H37" s="47" t="s">
        <v>8</v>
      </c>
    </row>
    <row r="38" spans="1:8" ht="15.75" customHeight="1" x14ac:dyDescent="0.15">
      <c r="A38" s="67"/>
      <c r="B38" s="67"/>
      <c r="C38" s="23" t="s">
        <v>40</v>
      </c>
      <c r="D38" s="25" t="s">
        <v>8</v>
      </c>
      <c r="E38" s="25" t="s">
        <v>8</v>
      </c>
      <c r="F38" s="25" t="s">
        <v>8</v>
      </c>
      <c r="G38" s="25" t="s">
        <v>8</v>
      </c>
      <c r="H38" s="47" t="s">
        <v>8</v>
      </c>
    </row>
    <row r="39" spans="1:8" ht="15.75" customHeight="1" x14ac:dyDescent="0.15">
      <c r="A39" s="67"/>
      <c r="B39" s="67"/>
      <c r="C39" s="29" t="s">
        <v>42</v>
      </c>
      <c r="D39" s="30" t="s">
        <v>8</v>
      </c>
      <c r="E39" s="30" t="s">
        <v>8</v>
      </c>
      <c r="F39" s="30" t="s">
        <v>8</v>
      </c>
      <c r="G39" s="30" t="s">
        <v>8</v>
      </c>
      <c r="H39" s="56" t="s">
        <v>8</v>
      </c>
    </row>
    <row r="40" spans="1:8" ht="15.75" customHeight="1" x14ac:dyDescent="0.15">
      <c r="C40" s="1" t="s">
        <v>124</v>
      </c>
      <c r="D40" s="24">
        <v>1043000.45</v>
      </c>
      <c r="E40" s="24">
        <v>1327373.3500000001</v>
      </c>
      <c r="F40" s="24">
        <v>1080811.6875</v>
      </c>
      <c r="G40" s="24">
        <v>1095811.6875</v>
      </c>
      <c r="H40" s="24"/>
    </row>
    <row r="41" spans="1:8" ht="15.75" customHeight="1" x14ac:dyDescent="0.15">
      <c r="C41" s="1" t="s">
        <v>125</v>
      </c>
      <c r="D41" s="66" t="s">
        <v>8</v>
      </c>
      <c r="E41" s="66" t="s">
        <v>8</v>
      </c>
      <c r="F41" s="66" t="s">
        <v>8</v>
      </c>
      <c r="G41" s="66" t="s">
        <v>8</v>
      </c>
      <c r="H41" s="66" t="s">
        <v>8</v>
      </c>
    </row>
    <row r="42" spans="1:8" ht="15.75" customHeight="1" x14ac:dyDescent="0.15">
      <c r="C42" s="1" t="s">
        <v>126</v>
      </c>
      <c r="D42" s="66" t="s">
        <v>8</v>
      </c>
      <c r="E42" s="66" t="s">
        <v>8</v>
      </c>
      <c r="F42" s="66" t="s">
        <v>8</v>
      </c>
      <c r="G42" s="66" t="s">
        <v>8</v>
      </c>
      <c r="H42" s="66" t="s">
        <v>8</v>
      </c>
    </row>
    <row r="43" spans="1:8" ht="15.75" customHeight="1" x14ac:dyDescent="0.15">
      <c r="B43" s="1"/>
      <c r="C43" s="1" t="s">
        <v>127</v>
      </c>
      <c r="D43" s="61">
        <v>0.31470799999999999</v>
      </c>
      <c r="E43" s="61">
        <v>3.6388500000000001</v>
      </c>
      <c r="F43" s="59">
        <v>14.485799999999999</v>
      </c>
      <c r="G43" s="59">
        <v>112.005</v>
      </c>
      <c r="H43" s="59">
        <v>92.871200000000002</v>
      </c>
    </row>
    <row r="44" spans="1:8" ht="15.75" customHeight="1" x14ac:dyDescent="0.15">
      <c r="B44" s="1"/>
      <c r="C44" s="1" t="s">
        <v>128</v>
      </c>
      <c r="D44" s="24">
        <v>1043000.45</v>
      </c>
      <c r="E44" s="24">
        <v>1327373.3500000001</v>
      </c>
      <c r="F44" s="24">
        <v>1080811.6875</v>
      </c>
      <c r="G44" s="24">
        <v>1095811.6875</v>
      </c>
      <c r="H44" s="24">
        <v>1118311.6875</v>
      </c>
    </row>
    <row r="45" spans="1:8" ht="15.75" customHeight="1" x14ac:dyDescent="0.15">
      <c r="B45" s="1"/>
      <c r="C45" s="1" t="s">
        <v>134</v>
      </c>
      <c r="D45" s="7">
        <f>D44-'LP - OR-Tools'!D36</f>
        <v>0</v>
      </c>
      <c r="E45" s="7">
        <f>E44-'LP - OR-Tools'!E36</f>
        <v>0</v>
      </c>
      <c r="F45" s="7">
        <f>F44-'LP - OR-Tools'!F36</f>
        <v>0</v>
      </c>
      <c r="G45" s="7">
        <f>G44-'LP - OR-Tools'!G36</f>
        <v>0</v>
      </c>
      <c r="H45" s="7">
        <f>H44-'LP - OR-Tools'!H36</f>
        <v>0</v>
      </c>
    </row>
  </sheetData>
  <mergeCells count="3">
    <mergeCell ref="A7:A39"/>
    <mergeCell ref="B7:B19"/>
    <mergeCell ref="B27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comparativo</vt:lpstr>
      <vt:lpstr>Cplex LP</vt:lpstr>
      <vt:lpstr>Cplex CP</vt:lpstr>
      <vt:lpstr>LP - OR-Tools</vt:lpstr>
      <vt:lpstr>CP - OR-Tools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Viterbo Vieira</cp:lastModifiedBy>
  <dcterms:modified xsi:type="dcterms:W3CDTF">2025-01-16T18:20:36Z</dcterms:modified>
</cp:coreProperties>
</file>