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Sheet1" sheetId="1" r:id="rId1"/>
  </sheets>
  <calcPr calcId="145621"/>
  <fileRecoveryPr repairLoad="1"/>
</workbook>
</file>

<file path=xl/calcChain.xml><?xml version="1.0" encoding="utf-8"?>
<calcChain xmlns="http://schemas.openxmlformats.org/spreadsheetml/2006/main">
  <c r="K54" i="1" l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53" i="1"/>
  <c r="F39" i="1"/>
  <c r="F5" i="1"/>
  <c r="H5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53" i="1"/>
  <c r="H42" i="1"/>
  <c r="H41" i="1"/>
  <c r="H40" i="1"/>
  <c r="H39" i="1"/>
  <c r="H21" i="1"/>
  <c r="H27" i="1"/>
  <c r="H26" i="1"/>
  <c r="H25" i="1"/>
  <c r="H24" i="1"/>
  <c r="H23" i="1"/>
  <c r="H22" i="1"/>
  <c r="H6" i="1"/>
  <c r="H7" i="1"/>
  <c r="H8" i="1"/>
  <c r="H9" i="1"/>
  <c r="H10" i="1"/>
  <c r="H11" i="1"/>
  <c r="F40" i="1"/>
  <c r="F41" i="1"/>
  <c r="F42" i="1"/>
  <c r="F22" i="1"/>
  <c r="F23" i="1"/>
  <c r="F24" i="1"/>
  <c r="F25" i="1"/>
  <c r="F26" i="1"/>
  <c r="F27" i="1"/>
  <c r="F21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<sst xmlns="http://schemas.openxmlformats.org/spreadsheetml/2006/main" count="54" uniqueCount="15">
  <si>
    <t>Pergunta 1</t>
  </si>
  <si>
    <t>c++</t>
  </si>
  <si>
    <t>L1</t>
  </si>
  <si>
    <t>L2</t>
  </si>
  <si>
    <t>java</t>
  </si>
  <si>
    <t>i</t>
  </si>
  <si>
    <t>Algoritmo a</t>
  </si>
  <si>
    <t>Misses</t>
  </si>
  <si>
    <t>Pergunta 2</t>
  </si>
  <si>
    <t>Algoritmo b</t>
  </si>
  <si>
    <t>I</t>
  </si>
  <si>
    <t>Pergunta 3</t>
  </si>
  <si>
    <t>n thread</t>
  </si>
  <si>
    <t>GFLOPS</t>
  </si>
  <si>
    <t>Racio L1/Instruções aritméticas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</si>
</sst>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[$$-409]#,##0.00;[Red]&quot;-&quot;[$$-409]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2">
    <xf numFmtId="0" fontId="0" fillId="0" borderId="0" xfId="0"/>
    <xf numFmtId="164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onMult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c++</c:v>
          </c:tx>
          <c:xVal>
            <c:numRef>
              <c:f>Sheet1!$B$5:$B$11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Sheet1!$C$5:$C$11</c:f>
              <c:numCache>
                <c:formatCode>General</c:formatCode>
                <c:ptCount val="7"/>
                <c:pt idx="0">
                  <c:v>0.235876</c:v>
                </c:pt>
                <c:pt idx="1">
                  <c:v>1.19737</c:v>
                </c:pt>
                <c:pt idx="2">
                  <c:v>4.5492299999999997</c:v>
                </c:pt>
                <c:pt idx="3">
                  <c:v>9.75962</c:v>
                </c:pt>
                <c:pt idx="4">
                  <c:v>17.660299999999999</c:v>
                </c:pt>
                <c:pt idx="5">
                  <c:v>29.477599999999999</c:v>
                </c:pt>
                <c:pt idx="6">
                  <c:v>46.48</c:v>
                </c:pt>
              </c:numCache>
            </c:numRef>
          </c:yVal>
          <c:smooth val="1"/>
        </c:ser>
        <c:ser>
          <c:idx val="1"/>
          <c:order val="1"/>
          <c:tx>
            <c:v>java</c:v>
          </c:tx>
          <c:xVal>
            <c:numRef>
              <c:f>Sheet1!$B$5:$B$11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Sheet1!$G$5:$G$11</c:f>
              <c:numCache>
                <c:formatCode>General</c:formatCode>
                <c:ptCount val="7"/>
                <c:pt idx="0">
                  <c:v>0.17661210599999999</c:v>
                </c:pt>
                <c:pt idx="1">
                  <c:v>0.53502252400000005</c:v>
                </c:pt>
                <c:pt idx="2">
                  <c:v>1.652178613</c:v>
                </c:pt>
                <c:pt idx="3">
                  <c:v>3.6375357749999999</c:v>
                </c:pt>
                <c:pt idx="4">
                  <c:v>7.1564260989999999</c:v>
                </c:pt>
                <c:pt idx="5">
                  <c:v>11.375797044</c:v>
                </c:pt>
                <c:pt idx="6">
                  <c:v>18.308111738000001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04960"/>
        <c:axId val="172503424"/>
      </c:scatterChart>
      <c:valAx>
        <c:axId val="17250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Dimensão</a:t>
                </a:r>
                <a:r>
                  <a:rPr lang="pt-PT" baseline="0"/>
                  <a:t> Matriz (N)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503424"/>
        <c:crosses val="autoZero"/>
        <c:crossBetween val="midCat"/>
      </c:valAx>
      <c:valAx>
        <c:axId val="172503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execução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50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onMultlin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 L1 Misses</c:v>
          </c:tx>
          <c:xVal>
            <c:numRef>
              <c:f>Sheet1!$B$53:$B$59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Sheet1!$I$53:$I$59</c:f>
              <c:numCache>
                <c:formatCode>General</c:formatCode>
                <c:ptCount val="7"/>
                <c:pt idx="0">
                  <c:v>27318475</c:v>
                </c:pt>
                <c:pt idx="1">
                  <c:v>129322321</c:v>
                </c:pt>
                <c:pt idx="2">
                  <c:v>368532517</c:v>
                </c:pt>
                <c:pt idx="3">
                  <c:v>1094399048</c:v>
                </c:pt>
                <c:pt idx="4">
                  <c:v>2778172809</c:v>
                </c:pt>
                <c:pt idx="5">
                  <c:v>4773216392</c:v>
                </c:pt>
                <c:pt idx="6">
                  <c:v>7285487824</c:v>
                </c:pt>
              </c:numCache>
            </c:numRef>
          </c:yVal>
          <c:smooth val="1"/>
        </c:ser>
        <c:ser>
          <c:idx val="1"/>
          <c:order val="1"/>
          <c:tx>
            <c:v>2 thread L1 Misses</c:v>
          </c:tx>
          <c:xVal>
            <c:numRef>
              <c:f>Sheet1!$B$60:$B$66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Sheet1!$I$60:$I$66</c:f>
              <c:numCache>
                <c:formatCode>General</c:formatCode>
                <c:ptCount val="7"/>
                <c:pt idx="0">
                  <c:v>25259391</c:v>
                </c:pt>
                <c:pt idx="1">
                  <c:v>98024219</c:v>
                </c:pt>
                <c:pt idx="2">
                  <c:v>248682061</c:v>
                </c:pt>
                <c:pt idx="3">
                  <c:v>496546525</c:v>
                </c:pt>
                <c:pt idx="4">
                  <c:v>887069561</c:v>
                </c:pt>
                <c:pt idx="5">
                  <c:v>1464019581</c:v>
                </c:pt>
                <c:pt idx="6">
                  <c:v>2283452085</c:v>
                </c:pt>
              </c:numCache>
            </c:numRef>
          </c:yVal>
          <c:smooth val="1"/>
        </c:ser>
        <c:ser>
          <c:idx val="2"/>
          <c:order val="2"/>
          <c:tx>
            <c:v>3 thread L1 Misses</c:v>
          </c:tx>
          <c:xVal>
            <c:numRef>
              <c:f>Sheet1!$B$67:$B$73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Sheet1!$I$67:$I$73</c:f>
              <c:numCache>
                <c:formatCode>General</c:formatCode>
                <c:ptCount val="7"/>
                <c:pt idx="0">
                  <c:v>17095363</c:v>
                </c:pt>
                <c:pt idx="1">
                  <c:v>85346855</c:v>
                </c:pt>
                <c:pt idx="2">
                  <c:v>203462867</c:v>
                </c:pt>
                <c:pt idx="3">
                  <c:v>388721206</c:v>
                </c:pt>
                <c:pt idx="4">
                  <c:v>662080070</c:v>
                </c:pt>
                <c:pt idx="5">
                  <c:v>1067282377</c:v>
                </c:pt>
                <c:pt idx="6">
                  <c:v>1591826569</c:v>
                </c:pt>
              </c:numCache>
            </c:numRef>
          </c:yVal>
          <c:smooth val="1"/>
        </c:ser>
        <c:ser>
          <c:idx val="3"/>
          <c:order val="3"/>
          <c:tx>
            <c:v>4 thread L1 Misses</c:v>
          </c:tx>
          <c:xVal>
            <c:numRef>
              <c:f>Sheet1!$B$74:$B$80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Sheet1!$I$74:$I$80</c:f>
              <c:numCache>
                <c:formatCode>General</c:formatCode>
                <c:ptCount val="7"/>
                <c:pt idx="0">
                  <c:v>20542240</c:v>
                </c:pt>
                <c:pt idx="1">
                  <c:v>81137240</c:v>
                </c:pt>
                <c:pt idx="2">
                  <c:v>190962169</c:v>
                </c:pt>
                <c:pt idx="3">
                  <c:v>348687415</c:v>
                </c:pt>
                <c:pt idx="4">
                  <c:v>572948772</c:v>
                </c:pt>
                <c:pt idx="5">
                  <c:v>908004492</c:v>
                </c:pt>
                <c:pt idx="6">
                  <c:v>1311368633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98336"/>
        <c:axId val="174258816"/>
      </c:scatterChart>
      <c:valAx>
        <c:axId val="17479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Dimensão Matriz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258816"/>
        <c:crosses val="autoZero"/>
        <c:crossBetween val="midCat"/>
      </c:valAx>
      <c:valAx>
        <c:axId val="174258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Cache Misses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798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onMult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xVal>
            <c:numRef>
              <c:f>Sheet1!$B$53:$B$59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Sheet1!$F$53:$F$59</c:f>
              <c:numCache>
                <c:formatCode>General</c:formatCode>
                <c:ptCount val="7"/>
                <c:pt idx="0">
                  <c:v>1.5986973577085337</c:v>
                </c:pt>
                <c:pt idx="1">
                  <c:v>1.6134627330445235</c:v>
                </c:pt>
                <c:pt idx="2">
                  <c:v>1.0710257100814589</c:v>
                </c:pt>
                <c:pt idx="3">
                  <c:v>1.1313397802112533</c:v>
                </c:pt>
                <c:pt idx="4">
                  <c:v>1.1189869427002601</c:v>
                </c:pt>
                <c:pt idx="5">
                  <c:v>1.1236486616076051</c:v>
                </c:pt>
                <c:pt idx="6">
                  <c:v>1.1147834739543228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xVal>
            <c:numRef>
              <c:f>Sheet1!$B$60:$B$66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Sheet1!$F$60:$F$66</c:f>
              <c:numCache>
                <c:formatCode>General</c:formatCode>
                <c:ptCount val="7"/>
                <c:pt idx="0">
                  <c:v>0.9815460258746439</c:v>
                </c:pt>
                <c:pt idx="1">
                  <c:v>1.8730099269526126</c:v>
                </c:pt>
                <c:pt idx="2">
                  <c:v>1.4904740565717467</c:v>
                </c:pt>
                <c:pt idx="3">
                  <c:v>1.6523820991939253</c:v>
                </c:pt>
                <c:pt idx="4">
                  <c:v>1.6821219254040221</c:v>
                </c:pt>
                <c:pt idx="5">
                  <c:v>1.7524914873144783</c:v>
                </c:pt>
                <c:pt idx="6">
                  <c:v>1.8131392155150994</c:v>
                </c:pt>
              </c:numCache>
            </c:numRef>
          </c:yVal>
          <c:smooth val="1"/>
        </c:ser>
        <c:ser>
          <c:idx val="2"/>
          <c:order val="2"/>
          <c:tx>
            <c:v>3 threads</c:v>
          </c:tx>
          <c:xVal>
            <c:numRef>
              <c:f>Sheet1!$B$67:$B$73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Sheet1!$F$67:$F$73</c:f>
              <c:numCache>
                <c:formatCode>General</c:formatCode>
                <c:ptCount val="7"/>
                <c:pt idx="0">
                  <c:v>1.2305343424474531</c:v>
                </c:pt>
                <c:pt idx="1">
                  <c:v>1.7237218602406317</c:v>
                </c:pt>
                <c:pt idx="2">
                  <c:v>1.6367432150313153</c:v>
                </c:pt>
                <c:pt idx="3">
                  <c:v>1.7391978576136129</c:v>
                </c:pt>
                <c:pt idx="4">
                  <c:v>1.9642857142857142</c:v>
                </c:pt>
                <c:pt idx="5">
                  <c:v>2.1081671084669731</c:v>
                </c:pt>
                <c:pt idx="6">
                  <c:v>2.1882192757804648</c:v>
                </c:pt>
              </c:numCache>
            </c:numRef>
          </c:yVal>
          <c:smooth val="1"/>
        </c:ser>
        <c:ser>
          <c:idx val="3"/>
          <c:order val="3"/>
          <c:tx>
            <c:v>4 threads</c:v>
          </c:tx>
          <c:xVal>
            <c:numRef>
              <c:f>Sheet1!$B$74:$B$80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Sheet1!$F$74:$F$80</c:f>
              <c:numCache>
                <c:formatCode>General</c:formatCode>
                <c:ptCount val="7"/>
                <c:pt idx="0">
                  <c:v>0.93886102248919878</c:v>
                </c:pt>
                <c:pt idx="1">
                  <c:v>1.5938922050701712</c:v>
                </c:pt>
                <c:pt idx="2">
                  <c:v>1.5780136235942941</c:v>
                </c:pt>
                <c:pt idx="3">
                  <c:v>1.8909800704578137</c:v>
                </c:pt>
                <c:pt idx="4">
                  <c:v>2.0456859618451135</c:v>
                </c:pt>
                <c:pt idx="5">
                  <c:v>1.7341799004444971</c:v>
                </c:pt>
                <c:pt idx="6">
                  <c:v>2.2201026180765688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16864"/>
        <c:axId val="146915328"/>
      </c:scatterChart>
      <c:valAx>
        <c:axId val="14691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Dimensão Matriz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915328"/>
        <c:crosses val="autoZero"/>
        <c:crossBetween val="midCat"/>
      </c:valAx>
      <c:valAx>
        <c:axId val="1469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916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onMultlin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xVal>
            <c:numRef>
              <c:f>Sheet1!$B$53:$B$59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Sheet1!$K$53:$K$59</c:f>
              <c:numCache>
                <c:formatCode>General</c:formatCode>
                <c:ptCount val="7"/>
                <c:pt idx="0">
                  <c:v>1.281317384095648</c:v>
                </c:pt>
                <c:pt idx="1">
                  <c:v>2.2801819129130121</c:v>
                </c:pt>
                <c:pt idx="2">
                  <c:v>2.500968396108187</c:v>
                </c:pt>
                <c:pt idx="3">
                  <c:v>2.6231218838620882</c:v>
                </c:pt>
                <c:pt idx="4">
                  <c:v>2.7082914719849018</c:v>
                </c:pt>
                <c:pt idx="5">
                  <c:v>2.7242221102801567</c:v>
                </c:pt>
                <c:pt idx="6">
                  <c:v>2.770083102493075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xVal>
            <c:numRef>
              <c:f>Sheet1!$B$60:$B$66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Sheet1!$K$60:$K$66</c:f>
              <c:numCache>
                <c:formatCode>General</c:formatCode>
                <c:ptCount val="7"/>
                <c:pt idx="0">
                  <c:v>1.6556925930752193</c:v>
                </c:pt>
                <c:pt idx="1">
                  <c:v>2.2097689465589476</c:v>
                </c:pt>
                <c:pt idx="2">
                  <c:v>2.5472503806022799</c:v>
                </c:pt>
                <c:pt idx="3">
                  <c:v>2.8171191189257079</c:v>
                </c:pt>
                <c:pt idx="4">
                  <c:v>2.9818771431891915</c:v>
                </c:pt>
                <c:pt idx="5">
                  <c:v>3.3251352680767341</c:v>
                </c:pt>
                <c:pt idx="6">
                  <c:v>3.4492670307559643</c:v>
                </c:pt>
              </c:numCache>
            </c:numRef>
          </c:yVal>
          <c:smooth val="1"/>
        </c:ser>
        <c:ser>
          <c:idx val="2"/>
          <c:order val="2"/>
          <c:tx>
            <c:v>3 threads</c:v>
          </c:tx>
          <c:xVal>
            <c:numRef>
              <c:f>Sheet1!$B$67:$B$73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Sheet1!$K$67:$K$73</c:f>
              <c:numCache>
                <c:formatCode>General</c:formatCode>
                <c:ptCount val="7"/>
                <c:pt idx="0">
                  <c:v>1.0204419080373972</c:v>
                </c:pt>
                <c:pt idx="1">
                  <c:v>2.4116288744325134</c:v>
                </c:pt>
                <c:pt idx="2">
                  <c:v>2.3906812221747882</c:v>
                </c:pt>
                <c:pt idx="3">
                  <c:v>2.6797776041905985</c:v>
                </c:pt>
                <c:pt idx="4">
                  <c:v>2.9440429993958741</c:v>
                </c:pt>
                <c:pt idx="5">
                  <c:v>3.2030908295669924</c:v>
                </c:pt>
                <c:pt idx="6">
                  <c:v>3.3727655428278767</c:v>
                </c:pt>
              </c:numCache>
            </c:numRef>
          </c:yVal>
          <c:smooth val="1"/>
        </c:ser>
        <c:ser>
          <c:idx val="3"/>
          <c:order val="3"/>
          <c:tx>
            <c:v>4 threads</c:v>
          </c:tx>
          <c:xVal>
            <c:numRef>
              <c:f>Sheet1!$B$74:$B$80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Sheet1!$K$74:$K$80</c:f>
              <c:numCache>
                <c:formatCode>General</c:formatCode>
                <c:ptCount val="7"/>
                <c:pt idx="0">
                  <c:v>1.2892674454001205</c:v>
                </c:pt>
                <c:pt idx="1">
                  <c:v>1.8422143416386496</c:v>
                </c:pt>
                <c:pt idx="2">
                  <c:v>2.0919098588113316</c:v>
                </c:pt>
                <c:pt idx="3">
                  <c:v>2.4756552081299295</c:v>
                </c:pt>
                <c:pt idx="4">
                  <c:v>2.7654377419400915</c:v>
                </c:pt>
                <c:pt idx="5">
                  <c:v>3.0170541837251417</c:v>
                </c:pt>
                <c:pt idx="6">
                  <c:v>3.142622693227648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94048"/>
        <c:axId val="263792512"/>
      </c:scatterChart>
      <c:valAx>
        <c:axId val="26379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Dimensão Matriz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3792512"/>
        <c:crosses val="autoZero"/>
        <c:crossBetween val="midCat"/>
      </c:valAx>
      <c:valAx>
        <c:axId val="263792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3794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onMultlin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c++</c:v>
          </c:tx>
          <c:xVal>
            <c:numRef>
              <c:f>Sheet1!$B$21:$B$27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Sheet1!$C$21:$C$27</c:f>
              <c:numCache>
                <c:formatCode>General</c:formatCode>
                <c:ptCount val="7"/>
                <c:pt idx="0">
                  <c:v>0.10345</c:v>
                </c:pt>
                <c:pt idx="1">
                  <c:v>0.59152700000000003</c:v>
                </c:pt>
                <c:pt idx="2">
                  <c:v>1.5222</c:v>
                </c:pt>
                <c:pt idx="3">
                  <c:v>3.4028800000000001</c:v>
                </c:pt>
                <c:pt idx="4">
                  <c:v>6.1486499999999999</c:v>
                </c:pt>
                <c:pt idx="5">
                  <c:v>10.543900000000001</c:v>
                </c:pt>
                <c:pt idx="6">
                  <c:v>16.283899999999999</c:v>
                </c:pt>
              </c:numCache>
            </c:numRef>
          </c:yVal>
          <c:smooth val="1"/>
        </c:ser>
        <c:ser>
          <c:idx val="1"/>
          <c:order val="1"/>
          <c:tx>
            <c:v>java</c:v>
          </c:tx>
          <c:xVal>
            <c:numRef>
              <c:f>Sheet1!$B$21:$B$27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Sheet1!$G$21:$G$27</c:f>
              <c:numCache>
                <c:formatCode>General</c:formatCode>
                <c:ptCount val="7"/>
                <c:pt idx="0">
                  <c:v>0.130240998</c:v>
                </c:pt>
                <c:pt idx="1">
                  <c:v>0.61810543500000004</c:v>
                </c:pt>
                <c:pt idx="2">
                  <c:v>1.666501341</c:v>
                </c:pt>
                <c:pt idx="3">
                  <c:v>3.5080809990000001</c:v>
                </c:pt>
                <c:pt idx="4">
                  <c:v>7.073708764</c:v>
                </c:pt>
                <c:pt idx="5">
                  <c:v>11.294393648</c:v>
                </c:pt>
                <c:pt idx="6">
                  <c:v>17.173805579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42752"/>
        <c:axId val="143241216"/>
      </c:scatterChart>
      <c:valAx>
        <c:axId val="14324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Dimensão Matriz</a:t>
                </a:r>
                <a:r>
                  <a:rPr lang="pt-PT" baseline="0"/>
                  <a:t> (N)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241216"/>
        <c:crosses val="autoZero"/>
        <c:crossBetween val="midCat"/>
      </c:valAx>
      <c:valAx>
        <c:axId val="143241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execução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242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onMultlin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c++</c:v>
          </c:tx>
          <c:xVal>
            <c:numRef>
              <c:f>Sheet1!$B$39:$B$42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Sheet1!$C$39:$C$42</c:f>
              <c:numCache>
                <c:formatCode>General</c:formatCode>
                <c:ptCount val="4"/>
                <c:pt idx="0">
                  <c:v>40.3765</c:v>
                </c:pt>
                <c:pt idx="1">
                  <c:v>130.298</c:v>
                </c:pt>
                <c:pt idx="2">
                  <c:v>307.52499999999998</c:v>
                </c:pt>
                <c:pt idx="3">
                  <c:v>608.19200000000001</c:v>
                </c:pt>
              </c:numCache>
            </c:numRef>
          </c:yVal>
          <c:smooth val="1"/>
        </c:ser>
        <c:ser>
          <c:idx val="1"/>
          <c:order val="1"/>
          <c:tx>
            <c:v>java</c:v>
          </c:tx>
          <c:xVal>
            <c:numRef>
              <c:f>Sheet1!$B$39:$B$42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Sheet1!$G$39:$G$42</c:f>
              <c:numCache>
                <c:formatCode>General</c:formatCode>
                <c:ptCount val="4"/>
                <c:pt idx="0" formatCode="0.0000000">
                  <c:v>41.604514397999999</c:v>
                </c:pt>
                <c:pt idx="1">
                  <c:v>140.88154469200001</c:v>
                </c:pt>
                <c:pt idx="2">
                  <c:v>333.58801075700001</c:v>
                </c:pt>
                <c:pt idx="3">
                  <c:v>670.16692715600004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88704"/>
        <c:axId val="173687168"/>
      </c:scatterChart>
      <c:valAx>
        <c:axId val="17368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Dimensão Matriz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687168"/>
        <c:crosses val="autoZero"/>
        <c:crossBetween val="midCat"/>
      </c:valAx>
      <c:valAx>
        <c:axId val="173687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Execução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688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onMult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Misses L1</c:v>
          </c:tx>
          <c:xVal>
            <c:numRef>
              <c:f>Sheet1!$B$5:$B$11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Sheet1!$D$5:$D$11</c:f>
              <c:numCache>
                <c:formatCode>General</c:formatCode>
                <c:ptCount val="7"/>
                <c:pt idx="0">
                  <c:v>244786966</c:v>
                </c:pt>
                <c:pt idx="1">
                  <c:v>1129277006</c:v>
                </c:pt>
                <c:pt idx="2">
                  <c:v>3095414206</c:v>
                </c:pt>
                <c:pt idx="3">
                  <c:v>6580589845</c:v>
                </c:pt>
                <c:pt idx="4">
                  <c:v>12000741930</c:v>
                </c:pt>
                <c:pt idx="5">
                  <c:v>19803559616</c:v>
                </c:pt>
                <c:pt idx="6">
                  <c:v>30415731832</c:v>
                </c:pt>
              </c:numCache>
            </c:numRef>
          </c:yVal>
          <c:smooth val="1"/>
        </c:ser>
        <c:ser>
          <c:idx val="1"/>
          <c:order val="1"/>
          <c:tx>
            <c:v>Misses L2</c:v>
          </c:tx>
          <c:xVal>
            <c:numRef>
              <c:f>Sheet1!$B$5:$B$11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Sheet1!$E$5:$E$11</c:f>
              <c:numCache>
                <c:formatCode>General</c:formatCode>
                <c:ptCount val="7"/>
                <c:pt idx="0">
                  <c:v>27390575</c:v>
                </c:pt>
                <c:pt idx="1">
                  <c:v>126275914</c:v>
                </c:pt>
                <c:pt idx="2">
                  <c:v>344402300</c:v>
                </c:pt>
                <c:pt idx="3">
                  <c:v>735976891</c:v>
                </c:pt>
                <c:pt idx="4">
                  <c:v>1341747512</c:v>
                </c:pt>
                <c:pt idx="5">
                  <c:v>2228998572</c:v>
                </c:pt>
                <c:pt idx="6">
                  <c:v>3664437564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02112"/>
        <c:axId val="253000320"/>
      </c:scatterChart>
      <c:scatterChart>
        <c:scatterStyle val="smoothMarker"/>
        <c:varyColors val="0"/>
        <c:ser>
          <c:idx val="2"/>
          <c:order val="2"/>
          <c:tx>
            <c:v>GFLOPS</c:v>
          </c:tx>
          <c:xVal>
            <c:numRef>
              <c:f>Sheet1!$B$5:$B$11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Sheet1!$F$5:$F$11</c:f>
              <c:numCache>
                <c:formatCode>General</c:formatCode>
                <c:ptCount val="7"/>
                <c:pt idx="0">
                  <c:v>1.8314707727789177</c:v>
                </c:pt>
                <c:pt idx="1">
                  <c:v>1.6703274677000426</c:v>
                </c:pt>
                <c:pt idx="2">
                  <c:v>1.2063579990459925</c:v>
                </c:pt>
                <c:pt idx="3">
                  <c:v>1.1951284988554882</c:v>
                </c:pt>
                <c:pt idx="4">
                  <c:v>1.2058685299796719</c:v>
                </c:pt>
                <c:pt idx="5">
                  <c:v>1.1924987108855538</c:v>
                </c:pt>
                <c:pt idx="6">
                  <c:v>1.1617900172117039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260736"/>
        <c:axId val="256258432"/>
      </c:scatterChart>
      <c:valAx>
        <c:axId val="25300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Dimensão Matriz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3000320"/>
        <c:crosses val="autoZero"/>
        <c:crossBetween val="midCat"/>
      </c:valAx>
      <c:valAx>
        <c:axId val="25300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Nº Cache</a:t>
                </a:r>
                <a:r>
                  <a:rPr lang="pt-PT" baseline="0"/>
                  <a:t> Misses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3002112"/>
        <c:crosses val="autoZero"/>
        <c:crossBetween val="midCat"/>
      </c:valAx>
      <c:valAx>
        <c:axId val="2562584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260736"/>
        <c:crosses val="max"/>
        <c:crossBetween val="midCat"/>
      </c:valAx>
      <c:valAx>
        <c:axId val="25626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25843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onMultLin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Misses L1</c:v>
          </c:tx>
          <c:xVal>
            <c:numRef>
              <c:f>Sheet1!$B$21:$B$27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Sheet1!$D$21:$D$27</c:f>
              <c:numCache>
                <c:formatCode>General</c:formatCode>
                <c:ptCount val="7"/>
                <c:pt idx="0">
                  <c:v>27149280</c:v>
                </c:pt>
                <c:pt idx="1">
                  <c:v>125645371</c:v>
                </c:pt>
                <c:pt idx="2">
                  <c:v>345121305</c:v>
                </c:pt>
                <c:pt idx="3">
                  <c:v>738024427</c:v>
                </c:pt>
                <c:pt idx="4">
                  <c:v>2082745068</c:v>
                </c:pt>
                <c:pt idx="5">
                  <c:v>4421143189</c:v>
                </c:pt>
                <c:pt idx="6">
                  <c:v>6791327626</c:v>
                </c:pt>
              </c:numCache>
            </c:numRef>
          </c:yVal>
          <c:smooth val="1"/>
        </c:ser>
        <c:ser>
          <c:idx val="1"/>
          <c:order val="1"/>
          <c:tx>
            <c:v>Misses L2</c:v>
          </c:tx>
          <c:xVal>
            <c:numRef>
              <c:f>Sheet1!$B$21:$B$27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Sheet1!$E$21:$E$27</c:f>
              <c:numCache>
                <c:formatCode>General</c:formatCode>
                <c:ptCount val="7"/>
                <c:pt idx="0">
                  <c:v>807552</c:v>
                </c:pt>
                <c:pt idx="1">
                  <c:v>6508827</c:v>
                </c:pt>
                <c:pt idx="2">
                  <c:v>75578195</c:v>
                </c:pt>
                <c:pt idx="3">
                  <c:v>231113623</c:v>
                </c:pt>
                <c:pt idx="4">
                  <c:v>452130600</c:v>
                </c:pt>
                <c:pt idx="5">
                  <c:v>752701010</c:v>
                </c:pt>
                <c:pt idx="6">
                  <c:v>1200191807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60576"/>
        <c:axId val="173959040"/>
      </c:scatterChart>
      <c:scatterChart>
        <c:scatterStyle val="smoothMarker"/>
        <c:varyColors val="0"/>
        <c:ser>
          <c:idx val="2"/>
          <c:order val="2"/>
          <c:tx>
            <c:v>GFLOPS</c:v>
          </c:tx>
          <c:xVal>
            <c:numRef>
              <c:f>Sheet1!$B$21:$B$27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Sheet1!$F$21:$F$27</c:f>
              <c:numCache>
                <c:formatCode>General</c:formatCode>
                <c:ptCount val="7"/>
                <c:pt idx="0">
                  <c:v>4.1759304011599809</c:v>
                </c:pt>
                <c:pt idx="1">
                  <c:v>3.3810798154606636</c:v>
                </c:pt>
                <c:pt idx="2">
                  <c:v>3.6053081066876889</c:v>
                </c:pt>
                <c:pt idx="3">
                  <c:v>3.4276847846529996</c:v>
                </c:pt>
                <c:pt idx="4">
                  <c:v>3.4635245135110959</c:v>
                </c:pt>
                <c:pt idx="5">
                  <c:v>3.3338707688805851</c:v>
                </c:pt>
                <c:pt idx="6">
                  <c:v>3.3161589054219198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53504"/>
        <c:axId val="178604288"/>
      </c:scatterChart>
      <c:valAx>
        <c:axId val="17396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Dimensão Matriz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959040"/>
        <c:crosses val="autoZero"/>
        <c:crossBetween val="midCat"/>
      </c:valAx>
      <c:valAx>
        <c:axId val="173959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Nº</a:t>
                </a:r>
                <a:r>
                  <a:rPr lang="pt-PT" baseline="0"/>
                  <a:t> Cache Misses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960576"/>
        <c:crosses val="autoZero"/>
        <c:crossBetween val="midCat"/>
      </c:valAx>
      <c:valAx>
        <c:axId val="1786042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GFLOPS</a:t>
                </a:r>
                <a:endParaRPr lang="pt-PT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4053504"/>
        <c:crosses val="max"/>
        <c:crossBetween val="midCat"/>
      </c:valAx>
      <c:valAx>
        <c:axId val="26405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60428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onMultlin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Misses L1</c:v>
          </c:tx>
          <c:xVal>
            <c:numRef>
              <c:f>Sheet1!$B$39:$B$42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Sheet1!$D$39:$D$42</c:f>
              <c:numCache>
                <c:formatCode>General</c:formatCode>
                <c:ptCount val="4"/>
                <c:pt idx="0">
                  <c:v>16091193741</c:v>
                </c:pt>
                <c:pt idx="1">
                  <c:v>54199687221</c:v>
                </c:pt>
                <c:pt idx="2">
                  <c:v>128607100409</c:v>
                </c:pt>
                <c:pt idx="3">
                  <c:v>250625403247</c:v>
                </c:pt>
              </c:numCache>
            </c:numRef>
          </c:yVal>
          <c:smooth val="1"/>
        </c:ser>
        <c:ser>
          <c:idx val="1"/>
          <c:order val="1"/>
          <c:tx>
            <c:v>Misses L2</c:v>
          </c:tx>
          <c:xVal>
            <c:numRef>
              <c:f>Sheet1!$B$39:$B$42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Sheet1!$E$39:$E$42</c:f>
              <c:numCache>
                <c:formatCode>General</c:formatCode>
                <c:ptCount val="4"/>
                <c:pt idx="0">
                  <c:v>2861024567</c:v>
                </c:pt>
                <c:pt idx="1">
                  <c:v>9933034141</c:v>
                </c:pt>
                <c:pt idx="2">
                  <c:v>23572880589</c:v>
                </c:pt>
                <c:pt idx="3">
                  <c:v>45969194469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06560"/>
        <c:axId val="243505024"/>
      </c:scatterChart>
      <c:scatterChart>
        <c:scatterStyle val="smoothMarker"/>
        <c:varyColors val="0"/>
        <c:ser>
          <c:idx val="2"/>
          <c:order val="2"/>
          <c:tx>
            <c:v>GFLOPS</c:v>
          </c:tx>
          <c:xVal>
            <c:numRef>
              <c:f>Sheet1!$B$39:$B$42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Sheet1!$F$39:$F$42</c:f>
              <c:numCache>
                <c:formatCode>General</c:formatCode>
                <c:ptCount val="4"/>
                <c:pt idx="0">
                  <c:v>3.1701608608968086</c:v>
                </c:pt>
                <c:pt idx="1">
                  <c:v>3.315476830035764</c:v>
                </c:pt>
                <c:pt idx="2">
                  <c:v>3.3298105845053247</c:v>
                </c:pt>
                <c:pt idx="3">
                  <c:v>3.2884352309796907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73504"/>
        <c:axId val="174371200"/>
      </c:scatterChart>
      <c:valAx>
        <c:axId val="24350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Dimensão Matriz</a:t>
                </a:r>
                <a:r>
                  <a:rPr lang="pt-PT" baseline="0"/>
                  <a:t>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505024"/>
        <c:crosses val="autoZero"/>
        <c:crossBetween val="midCat"/>
      </c:valAx>
      <c:valAx>
        <c:axId val="2435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Nº Cache Misses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506560"/>
        <c:crosses val="autoZero"/>
        <c:crossBetween val="midCat"/>
      </c:valAx>
      <c:valAx>
        <c:axId val="1743712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373504"/>
        <c:crosses val="max"/>
        <c:crossBetween val="midCat"/>
      </c:valAx>
      <c:valAx>
        <c:axId val="17437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37120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onMult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xVal>
            <c:numRef>
              <c:f>Sheet1!$B$53:$B$59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Sheet1!$C$53:$C$59</c:f>
              <c:numCache>
                <c:formatCode>General</c:formatCode>
                <c:ptCount val="7"/>
                <c:pt idx="0">
                  <c:v>0.27022000000000002</c:v>
                </c:pt>
                <c:pt idx="1">
                  <c:v>1.2395700000000001</c:v>
                </c:pt>
                <c:pt idx="2">
                  <c:v>5.1240600000000001</c:v>
                </c:pt>
                <c:pt idx="3">
                  <c:v>10.309900000000001</c:v>
                </c:pt>
                <c:pt idx="4">
                  <c:v>19.031500000000001</c:v>
                </c:pt>
                <c:pt idx="5">
                  <c:v>31.283799999999999</c:v>
                </c:pt>
                <c:pt idx="6">
                  <c:v>48.439900000000002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xVal>
            <c:numRef>
              <c:f>Sheet1!$B$60:$B$66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Sheet1!$C$60:$C$66</c:f>
              <c:numCache>
                <c:formatCode>General</c:formatCode>
                <c:ptCount val="7"/>
                <c:pt idx="0">
                  <c:v>0.44012200000000001</c:v>
                </c:pt>
                <c:pt idx="1">
                  <c:v>1.0678000000000001</c:v>
                </c:pt>
                <c:pt idx="2">
                  <c:v>3.6820499999999998</c:v>
                </c:pt>
                <c:pt idx="3">
                  <c:v>7.0589000000000004</c:v>
                </c:pt>
                <c:pt idx="4">
                  <c:v>12.6602</c:v>
                </c:pt>
                <c:pt idx="5">
                  <c:v>20.058299999999999</c:v>
                </c:pt>
                <c:pt idx="6">
                  <c:v>29.782599999999999</c:v>
                </c:pt>
              </c:numCache>
            </c:numRef>
          </c:yVal>
          <c:smooth val="1"/>
        </c:ser>
        <c:ser>
          <c:idx val="2"/>
          <c:order val="2"/>
          <c:tx>
            <c:v>3 threads</c:v>
          </c:tx>
          <c:xVal>
            <c:numRef>
              <c:f>Sheet1!$B$67:$B$73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Sheet1!$C$67:$C$73</c:f>
              <c:numCache>
                <c:formatCode>General</c:formatCode>
                <c:ptCount val="7"/>
                <c:pt idx="0">
                  <c:v>0.35106700000000002</c:v>
                </c:pt>
                <c:pt idx="1">
                  <c:v>1.16028</c:v>
                </c:pt>
                <c:pt idx="2">
                  <c:v>3.3530000000000002</c:v>
                </c:pt>
                <c:pt idx="3">
                  <c:v>6.7065400000000004</c:v>
                </c:pt>
                <c:pt idx="4">
                  <c:v>10.8416</c:v>
                </c:pt>
                <c:pt idx="5">
                  <c:v>16.674199999999999</c:v>
                </c:pt>
                <c:pt idx="6">
                  <c:v>24.677600000000002</c:v>
                </c:pt>
              </c:numCache>
            </c:numRef>
          </c:yVal>
          <c:smooth val="1"/>
        </c:ser>
        <c:ser>
          <c:idx val="3"/>
          <c:order val="3"/>
          <c:tx>
            <c:v>4 threads</c:v>
          </c:tx>
          <c:xVal>
            <c:numRef>
              <c:f>Sheet1!$B$74:$B$80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Sheet1!$C$74:$C$80</c:f>
              <c:numCache>
                <c:formatCode>General</c:formatCode>
                <c:ptCount val="7"/>
                <c:pt idx="0">
                  <c:v>0.46013199999999999</c:v>
                </c:pt>
                <c:pt idx="1">
                  <c:v>1.2547900000000001</c:v>
                </c:pt>
                <c:pt idx="2">
                  <c:v>3.4777900000000002</c:v>
                </c:pt>
                <c:pt idx="3">
                  <c:v>6.1682300000000003</c:v>
                </c:pt>
                <c:pt idx="4">
                  <c:v>10.4102</c:v>
                </c:pt>
                <c:pt idx="5">
                  <c:v>20.270099999999999</c:v>
                </c:pt>
                <c:pt idx="6">
                  <c:v>24.3232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81312"/>
        <c:axId val="258370944"/>
      </c:scatterChart>
      <c:valAx>
        <c:axId val="25838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Dimensão Matriz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370944"/>
        <c:crosses val="autoZero"/>
        <c:crossBetween val="midCat"/>
      </c:valAx>
      <c:valAx>
        <c:axId val="25837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Execução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381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onMultlin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xVal>
            <c:numRef>
              <c:f>Sheet1!$B$53:$B$59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Sheet1!$H$53:$H$59</c:f>
              <c:numCache>
                <c:formatCode>General</c:formatCode>
                <c:ptCount val="7"/>
                <c:pt idx="0">
                  <c:v>0.33715299999999998</c:v>
                </c:pt>
                <c:pt idx="1">
                  <c:v>0.87712299999999999</c:v>
                </c:pt>
                <c:pt idx="2">
                  <c:v>2.19435</c:v>
                </c:pt>
                <c:pt idx="3">
                  <c:v>4.4466099999999997</c:v>
                </c:pt>
                <c:pt idx="4">
                  <c:v>7.8632600000000004</c:v>
                </c:pt>
                <c:pt idx="5">
                  <c:v>12.903499999999999</c:v>
                </c:pt>
                <c:pt idx="6">
                  <c:v>19.494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xVal>
            <c:numRef>
              <c:f>Sheet1!$B$60:$B$66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Sheet1!$H$60:$H$66</c:f>
              <c:numCache>
                <c:formatCode>General</c:formatCode>
                <c:ptCount val="7"/>
                <c:pt idx="0">
                  <c:v>0.26091799999999998</c:v>
                </c:pt>
                <c:pt idx="1">
                  <c:v>0.90507199999999999</c:v>
                </c:pt>
                <c:pt idx="2">
                  <c:v>2.15448</c:v>
                </c:pt>
                <c:pt idx="3">
                  <c:v>4.1403999999999996</c:v>
                </c:pt>
                <c:pt idx="4">
                  <c:v>7.1418100000000004</c:v>
                </c:pt>
                <c:pt idx="5">
                  <c:v>10.5716</c:v>
                </c:pt>
                <c:pt idx="6">
                  <c:v>15.6555</c:v>
                </c:pt>
              </c:numCache>
            </c:numRef>
          </c:yVal>
          <c:smooth val="1"/>
        </c:ser>
        <c:ser>
          <c:idx val="2"/>
          <c:order val="2"/>
          <c:tx>
            <c:v>3 threads</c:v>
          </c:tx>
          <c:xVal>
            <c:numRef>
              <c:f>Sheet1!$B$67:$B$73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Sheet1!$H$67:$H$73</c:f>
              <c:numCache>
                <c:formatCode>General</c:formatCode>
                <c:ptCount val="7"/>
                <c:pt idx="0">
                  <c:v>0.423346</c:v>
                </c:pt>
                <c:pt idx="1">
                  <c:v>0.82931500000000002</c:v>
                </c:pt>
                <c:pt idx="2">
                  <c:v>2.2955800000000002</c:v>
                </c:pt>
                <c:pt idx="3">
                  <c:v>4.3525999999999998</c:v>
                </c:pt>
                <c:pt idx="4">
                  <c:v>7.2335900000000004</c:v>
                </c:pt>
                <c:pt idx="5">
                  <c:v>10.974399999999999</c:v>
                </c:pt>
                <c:pt idx="6">
                  <c:v>16.0106</c:v>
                </c:pt>
              </c:numCache>
            </c:numRef>
          </c:yVal>
          <c:smooth val="1"/>
        </c:ser>
        <c:ser>
          <c:idx val="3"/>
          <c:order val="3"/>
          <c:tx>
            <c:v>4 threads</c:v>
          </c:tx>
          <c:xVal>
            <c:numRef>
              <c:f>Sheet1!$B$74:$B$80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Sheet1!$H$74:$H$80</c:f>
              <c:numCache>
                <c:formatCode>General</c:formatCode>
                <c:ptCount val="7"/>
                <c:pt idx="0">
                  <c:v>0.33507399999999998</c:v>
                </c:pt>
                <c:pt idx="1">
                  <c:v>1.08565</c:v>
                </c:pt>
                <c:pt idx="2">
                  <c:v>2.62344</c:v>
                </c:pt>
                <c:pt idx="3">
                  <c:v>4.7114799999999999</c:v>
                </c:pt>
                <c:pt idx="4">
                  <c:v>7.7007700000000003</c:v>
                </c:pt>
                <c:pt idx="5">
                  <c:v>11.6511</c:v>
                </c:pt>
                <c:pt idx="6">
                  <c:v>17.1831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52224"/>
        <c:axId val="173649920"/>
      </c:scatterChart>
      <c:valAx>
        <c:axId val="17365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Dimensão Matriz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649920"/>
        <c:crosses val="autoZero"/>
        <c:crossBetween val="midCat"/>
      </c:valAx>
      <c:valAx>
        <c:axId val="173649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Execução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652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onMult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 L1 Misses</c:v>
          </c:tx>
          <c:xVal>
            <c:numRef>
              <c:f>Sheet1!$B$53:$B$59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Sheet1!$D$53:$D$59</c:f>
              <c:numCache>
                <c:formatCode>General</c:formatCode>
                <c:ptCount val="7"/>
                <c:pt idx="0">
                  <c:v>275255788</c:v>
                </c:pt>
                <c:pt idx="1">
                  <c:v>1180034569</c:v>
                </c:pt>
                <c:pt idx="2">
                  <c:v>3197930189</c:v>
                </c:pt>
                <c:pt idx="3">
                  <c:v>6795765474</c:v>
                </c:pt>
                <c:pt idx="4">
                  <c:v>12264148694</c:v>
                </c:pt>
                <c:pt idx="5">
                  <c:v>20168645109</c:v>
                </c:pt>
                <c:pt idx="6">
                  <c:v>30845455724</c:v>
                </c:pt>
              </c:numCache>
            </c:numRef>
          </c:yVal>
          <c:smooth val="1"/>
        </c:ser>
        <c:ser>
          <c:idx val="1"/>
          <c:order val="1"/>
          <c:tx>
            <c:v>2 threads L1 Misses</c:v>
          </c:tx>
          <c:xVal>
            <c:numRef>
              <c:f>Sheet1!$B$60:$B$66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Sheet1!$D$60:$D$66</c:f>
              <c:numCache>
                <c:formatCode>General</c:formatCode>
                <c:ptCount val="7"/>
                <c:pt idx="0">
                  <c:v>108409838</c:v>
                </c:pt>
                <c:pt idx="1">
                  <c:v>607103437</c:v>
                </c:pt>
                <c:pt idx="2">
                  <c:v>1709208567</c:v>
                </c:pt>
                <c:pt idx="3">
                  <c:v>3593486295</c:v>
                </c:pt>
                <c:pt idx="4">
                  <c:v>6401423853</c:v>
                </c:pt>
                <c:pt idx="5">
                  <c:v>10457529619</c:v>
                </c:pt>
                <c:pt idx="6">
                  <c:v>15925382565</c:v>
                </c:pt>
              </c:numCache>
            </c:numRef>
          </c:yVal>
          <c:smooth val="1"/>
        </c:ser>
        <c:ser>
          <c:idx val="2"/>
          <c:order val="2"/>
          <c:tx>
            <c:v>3 threads L1 Misses</c:v>
          </c:tx>
          <c:xVal>
            <c:numRef>
              <c:f>Sheet1!$B$67:$B$73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Sheet1!$D$67:$D$73</c:f>
              <c:numCache>
                <c:formatCode>General</c:formatCode>
                <c:ptCount val="7"/>
                <c:pt idx="0">
                  <c:v>45141167</c:v>
                </c:pt>
                <c:pt idx="1">
                  <c:v>149488038</c:v>
                </c:pt>
                <c:pt idx="2">
                  <c:v>1019196770</c:v>
                </c:pt>
                <c:pt idx="3">
                  <c:v>2498272195</c:v>
                </c:pt>
                <c:pt idx="4">
                  <c:v>4450038827</c:v>
                </c:pt>
                <c:pt idx="5">
                  <c:v>7218455771</c:v>
                </c:pt>
                <c:pt idx="6">
                  <c:v>10935103352</c:v>
                </c:pt>
              </c:numCache>
            </c:numRef>
          </c:yVal>
          <c:smooth val="1"/>
        </c:ser>
        <c:ser>
          <c:idx val="3"/>
          <c:order val="3"/>
          <c:tx>
            <c:v>4 threads L1 Misses</c:v>
          </c:tx>
          <c:xVal>
            <c:numRef>
              <c:f>Sheet1!$B$74:$B$80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Sheet1!$D$74:$D$80</c:f>
              <c:numCache>
                <c:formatCode>General</c:formatCode>
                <c:ptCount val="7"/>
                <c:pt idx="0">
                  <c:v>31670189</c:v>
                </c:pt>
                <c:pt idx="1">
                  <c:v>97845949</c:v>
                </c:pt>
                <c:pt idx="2">
                  <c:v>944889698</c:v>
                </c:pt>
                <c:pt idx="3">
                  <c:v>1537926562</c:v>
                </c:pt>
                <c:pt idx="4">
                  <c:v>3448819937</c:v>
                </c:pt>
                <c:pt idx="5">
                  <c:v>5604652604</c:v>
                </c:pt>
                <c:pt idx="6">
                  <c:v>8532420444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74208"/>
        <c:axId val="146972672"/>
      </c:scatterChart>
      <c:valAx>
        <c:axId val="14697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Dimensão Matriz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972672"/>
        <c:crosses val="autoZero"/>
        <c:crossBetween val="midCat"/>
      </c:valAx>
      <c:valAx>
        <c:axId val="146972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Cache Misses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974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85724</xdr:colOff>
      <xdr:row>0</xdr:row>
      <xdr:rowOff>0</xdr:rowOff>
    </xdr:from>
    <xdr:to>
      <xdr:col>15</xdr:col>
      <xdr:colOff>552449</xdr:colOff>
      <xdr:row>14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15</xdr:row>
      <xdr:rowOff>1</xdr:rowOff>
    </xdr:from>
    <xdr:to>
      <xdr:col>15</xdr:col>
      <xdr:colOff>581025</xdr:colOff>
      <xdr:row>30</xdr:row>
      <xdr:rowOff>28576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30</xdr:row>
      <xdr:rowOff>123826</xdr:rowOff>
    </xdr:from>
    <xdr:to>
      <xdr:col>15</xdr:col>
      <xdr:colOff>571500</xdr:colOff>
      <xdr:row>45</xdr:row>
      <xdr:rowOff>152401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123826</xdr:colOff>
      <xdr:row>0</xdr:row>
      <xdr:rowOff>9525</xdr:rowOff>
    </xdr:from>
    <xdr:to>
      <xdr:col>22</xdr:col>
      <xdr:colOff>447676</xdr:colOff>
      <xdr:row>14</xdr:row>
      <xdr:rowOff>114300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57150</xdr:colOff>
      <xdr:row>15</xdr:row>
      <xdr:rowOff>47625</xdr:rowOff>
    </xdr:from>
    <xdr:to>
      <xdr:col>22</xdr:col>
      <xdr:colOff>514350</xdr:colOff>
      <xdr:row>30</xdr:row>
      <xdr:rowOff>76200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31</xdr:row>
      <xdr:rowOff>9525</xdr:rowOff>
    </xdr:from>
    <xdr:to>
      <xdr:col>22</xdr:col>
      <xdr:colOff>466725</xdr:colOff>
      <xdr:row>46</xdr:row>
      <xdr:rowOff>47625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142875</xdr:colOff>
      <xdr:row>52</xdr:row>
      <xdr:rowOff>47625</xdr:rowOff>
    </xdr:from>
    <xdr:to>
      <xdr:col>18</xdr:col>
      <xdr:colOff>600075</xdr:colOff>
      <xdr:row>67</xdr:row>
      <xdr:rowOff>76200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133350</xdr:colOff>
      <xdr:row>67</xdr:row>
      <xdr:rowOff>161925</xdr:rowOff>
    </xdr:from>
    <xdr:to>
      <xdr:col>18</xdr:col>
      <xdr:colOff>609600</xdr:colOff>
      <xdr:row>83</xdr:row>
      <xdr:rowOff>9525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666750</xdr:colOff>
      <xdr:row>52</xdr:row>
      <xdr:rowOff>47625</xdr:rowOff>
    </xdr:from>
    <xdr:to>
      <xdr:col>25</xdr:col>
      <xdr:colOff>438150</xdr:colOff>
      <xdr:row>67</xdr:row>
      <xdr:rowOff>76200</xdr:rowOff>
    </xdr:to>
    <xdr:graphicFrame macro="">
      <xdr:nvGraphicFramePr>
        <xdr:cNvPr id="22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28575</xdr:colOff>
      <xdr:row>67</xdr:row>
      <xdr:rowOff>161925</xdr:rowOff>
    </xdr:from>
    <xdr:to>
      <xdr:col>25</xdr:col>
      <xdr:colOff>485775</xdr:colOff>
      <xdr:row>83</xdr:row>
      <xdr:rowOff>9525</xdr:rowOff>
    </xdr:to>
    <xdr:graphicFrame macro="">
      <xdr:nvGraphicFramePr>
        <xdr:cNvPr id="23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561975</xdr:colOff>
      <xdr:row>52</xdr:row>
      <xdr:rowOff>28575</xdr:rowOff>
    </xdr:from>
    <xdr:to>
      <xdr:col>32</xdr:col>
      <xdr:colOff>333375</xdr:colOff>
      <xdr:row>67</xdr:row>
      <xdr:rowOff>57150</xdr:rowOff>
    </xdr:to>
    <xdr:graphicFrame macro="">
      <xdr:nvGraphicFramePr>
        <xdr:cNvPr id="25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581025</xdr:colOff>
      <xdr:row>67</xdr:row>
      <xdr:rowOff>161925</xdr:rowOff>
    </xdr:from>
    <xdr:to>
      <xdr:col>32</xdr:col>
      <xdr:colOff>352425</xdr:colOff>
      <xdr:row>83</xdr:row>
      <xdr:rowOff>9525</xdr:rowOff>
    </xdr:to>
    <xdr:graphicFrame macro="">
      <xdr:nvGraphicFramePr>
        <xdr:cNvPr id="26" name="Grá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0"/>
  <sheetViews>
    <sheetView tabSelected="1" topLeftCell="Q61" workbookViewId="0">
      <selection activeCell="F13" sqref="F13"/>
    </sheetView>
  </sheetViews>
  <sheetFormatPr defaultRowHeight="14.25"/>
  <cols>
    <col min="1" max="9" width="10.625" customWidth="1"/>
  </cols>
  <sheetData>
    <row r="2" spans="1:8">
      <c r="A2" t="s">
        <v>0</v>
      </c>
    </row>
    <row r="3" spans="1:8">
      <c r="C3" t="s">
        <v>1</v>
      </c>
      <c r="D3" t="s">
        <v>2</v>
      </c>
      <c r="E3" t="s">
        <v>3</v>
      </c>
      <c r="G3" t="s">
        <v>4</v>
      </c>
    </row>
    <row r="4" spans="1:8">
      <c r="B4" t="s">
        <v>5</v>
      </c>
      <c r="C4" t="s">
        <v>6</v>
      </c>
      <c r="D4" t="s">
        <v>7</v>
      </c>
      <c r="E4" t="s">
        <v>7</v>
      </c>
      <c r="F4" t="s">
        <v>13</v>
      </c>
      <c r="G4" t="s">
        <v>6</v>
      </c>
      <c r="H4" t="s">
        <v>14</v>
      </c>
    </row>
    <row r="5" spans="1:8">
      <c r="B5">
        <v>600</v>
      </c>
      <c r="C5">
        <v>0.235876</v>
      </c>
      <c r="D5">
        <v>244786966</v>
      </c>
      <c r="E5">
        <v>27390575</v>
      </c>
      <c r="F5">
        <f>2*POWER(B5,3)/(C5*10^9)</f>
        <v>1.8314707727789177</v>
      </c>
      <c r="G5">
        <v>0.17661210599999999</v>
      </c>
      <c r="H5">
        <f>D5/(2*POWER(B5,3))</f>
        <v>0.56663649537037042</v>
      </c>
    </row>
    <row r="6" spans="1:8">
      <c r="B6">
        <v>1000</v>
      </c>
      <c r="C6">
        <v>1.19737</v>
      </c>
      <c r="D6">
        <v>1129277006</v>
      </c>
      <c r="E6">
        <v>126275914</v>
      </c>
      <c r="F6">
        <f t="shared" ref="F6:F11" si="0">2*POWER(B6,3)/(C6*10^9)</f>
        <v>1.6703274677000426</v>
      </c>
      <c r="G6">
        <v>0.53502252400000005</v>
      </c>
      <c r="H6">
        <f t="shared" ref="H6:H11" si="1">D6/(2*POWER(B6,3))</f>
        <v>0.56463850299999996</v>
      </c>
    </row>
    <row r="7" spans="1:8">
      <c r="B7">
        <v>1400</v>
      </c>
      <c r="C7">
        <v>4.5492299999999997</v>
      </c>
      <c r="D7">
        <v>3095414206</v>
      </c>
      <c r="E7">
        <v>344402300</v>
      </c>
      <c r="F7">
        <f t="shared" si="0"/>
        <v>1.2063579990459925</v>
      </c>
      <c r="G7">
        <v>1.652178613</v>
      </c>
      <c r="H7">
        <f t="shared" si="1"/>
        <v>0.56403320080174923</v>
      </c>
    </row>
    <row r="8" spans="1:8">
      <c r="B8">
        <v>1800</v>
      </c>
      <c r="C8">
        <v>9.75962</v>
      </c>
      <c r="D8">
        <v>6580589845</v>
      </c>
      <c r="E8">
        <v>735976891</v>
      </c>
      <c r="F8">
        <f t="shared" si="0"/>
        <v>1.1951284988554882</v>
      </c>
      <c r="G8">
        <v>3.6375357749999999</v>
      </c>
      <c r="H8">
        <f t="shared" si="1"/>
        <v>0.56417951346021944</v>
      </c>
    </row>
    <row r="9" spans="1:8">
      <c r="B9">
        <v>2200</v>
      </c>
      <c r="C9">
        <v>17.660299999999999</v>
      </c>
      <c r="D9">
        <v>12000741930</v>
      </c>
      <c r="E9">
        <v>1341747512</v>
      </c>
      <c r="F9">
        <f t="shared" si="0"/>
        <v>1.2058685299796719</v>
      </c>
      <c r="G9">
        <v>7.1564260989999999</v>
      </c>
      <c r="H9">
        <f t="shared" si="1"/>
        <v>0.56352093961307292</v>
      </c>
    </row>
    <row r="10" spans="1:8">
      <c r="B10">
        <v>2600</v>
      </c>
      <c r="C10">
        <v>29.477599999999999</v>
      </c>
      <c r="D10">
        <v>19803559616</v>
      </c>
      <c r="E10">
        <v>2228998572</v>
      </c>
      <c r="F10">
        <f t="shared" si="0"/>
        <v>1.1924987108855538</v>
      </c>
      <c r="G10">
        <v>11.375797044</v>
      </c>
      <c r="H10">
        <f t="shared" si="1"/>
        <v>0.56336935639508423</v>
      </c>
    </row>
    <row r="11" spans="1:8">
      <c r="B11">
        <v>3000</v>
      </c>
      <c r="C11">
        <v>46.48</v>
      </c>
      <c r="D11">
        <v>30415731832</v>
      </c>
      <c r="E11">
        <v>3664437564</v>
      </c>
      <c r="F11">
        <f t="shared" si="0"/>
        <v>1.1617900172117039</v>
      </c>
      <c r="G11">
        <v>18.308111738000001</v>
      </c>
      <c r="H11">
        <f t="shared" si="1"/>
        <v>0.56325429318518516</v>
      </c>
    </row>
    <row r="18" spans="1:8">
      <c r="A18" t="s">
        <v>8</v>
      </c>
    </row>
    <row r="19" spans="1:8">
      <c r="C19" t="s">
        <v>1</v>
      </c>
      <c r="D19" t="s">
        <v>2</v>
      </c>
      <c r="E19" t="s">
        <v>3</v>
      </c>
      <c r="G19" t="s">
        <v>4</v>
      </c>
    </row>
    <row r="20" spans="1:8">
      <c r="B20" t="s">
        <v>5</v>
      </c>
      <c r="C20" t="s">
        <v>9</v>
      </c>
      <c r="D20" t="s">
        <v>7</v>
      </c>
      <c r="E20" t="s">
        <v>7</v>
      </c>
      <c r="F20" t="s">
        <v>13</v>
      </c>
      <c r="G20" t="s">
        <v>9</v>
      </c>
      <c r="H20" t="s">
        <v>14</v>
      </c>
    </row>
    <row r="21" spans="1:8">
      <c r="B21">
        <v>600</v>
      </c>
      <c r="C21">
        <v>0.10345</v>
      </c>
      <c r="D21">
        <v>27149280</v>
      </c>
      <c r="E21">
        <v>807552</v>
      </c>
      <c r="F21">
        <f>2*POWER(B21,3)/(C21*10^9)</f>
        <v>4.1759304011599809</v>
      </c>
      <c r="G21">
        <v>0.130240998</v>
      </c>
      <c r="H21">
        <f>D21/(2*POWER(B21,3))</f>
        <v>6.2845555555555557E-2</v>
      </c>
    </row>
    <row r="22" spans="1:8">
      <c r="B22">
        <v>1000</v>
      </c>
      <c r="C22">
        <v>0.59152700000000003</v>
      </c>
      <c r="D22">
        <v>125645371</v>
      </c>
      <c r="E22">
        <v>6508827</v>
      </c>
      <c r="F22">
        <f t="shared" ref="F22:F27" si="2">2*POWER(B22,3)/(C22*10^9)</f>
        <v>3.3810798154606636</v>
      </c>
      <c r="G22">
        <v>0.61810543500000004</v>
      </c>
      <c r="H22">
        <f t="shared" ref="H22:H27" si="3">D22/(2*POWER(B22,3))</f>
        <v>6.2822685500000003E-2</v>
      </c>
    </row>
    <row r="23" spans="1:8">
      <c r="B23">
        <v>1400</v>
      </c>
      <c r="C23">
        <v>1.5222</v>
      </c>
      <c r="D23">
        <v>345121305</v>
      </c>
      <c r="E23">
        <v>75578195</v>
      </c>
      <c r="F23">
        <f t="shared" si="2"/>
        <v>3.6053081066876889</v>
      </c>
      <c r="G23">
        <v>1.666501341</v>
      </c>
      <c r="H23">
        <f t="shared" si="3"/>
        <v>6.288653516763848E-2</v>
      </c>
    </row>
    <row r="24" spans="1:8">
      <c r="B24">
        <v>1800</v>
      </c>
      <c r="C24">
        <v>3.4028800000000001</v>
      </c>
      <c r="D24">
        <v>738024427</v>
      </c>
      <c r="E24">
        <v>231113623</v>
      </c>
      <c r="F24">
        <f t="shared" si="2"/>
        <v>3.4276847846529996</v>
      </c>
      <c r="G24">
        <v>3.5080809990000001</v>
      </c>
      <c r="H24">
        <f t="shared" si="3"/>
        <v>6.3273699159807961E-2</v>
      </c>
    </row>
    <row r="25" spans="1:8">
      <c r="B25">
        <v>2200</v>
      </c>
      <c r="C25">
        <v>6.1486499999999999</v>
      </c>
      <c r="D25">
        <v>2082745068</v>
      </c>
      <c r="E25">
        <v>452130600</v>
      </c>
      <c r="F25">
        <f t="shared" si="2"/>
        <v>3.4635245135110959</v>
      </c>
      <c r="G25">
        <v>7.073708764</v>
      </c>
      <c r="H25">
        <f t="shared" si="3"/>
        <v>9.779982475582269E-2</v>
      </c>
    </row>
    <row r="26" spans="1:8">
      <c r="B26">
        <v>2600</v>
      </c>
      <c r="C26">
        <v>10.543900000000001</v>
      </c>
      <c r="D26">
        <v>4421143189</v>
      </c>
      <c r="E26">
        <v>752701010</v>
      </c>
      <c r="F26">
        <f t="shared" si="2"/>
        <v>3.3338707688805851</v>
      </c>
      <c r="G26">
        <v>11.294393648</v>
      </c>
      <c r="H26">
        <f t="shared" si="3"/>
        <v>0.12577216627787893</v>
      </c>
    </row>
    <row r="27" spans="1:8">
      <c r="B27">
        <v>3000</v>
      </c>
      <c r="C27">
        <v>16.283899999999999</v>
      </c>
      <c r="D27">
        <v>6791327626</v>
      </c>
      <c r="E27">
        <v>1200191807</v>
      </c>
      <c r="F27">
        <f t="shared" si="2"/>
        <v>3.3161589054219198</v>
      </c>
      <c r="G27">
        <v>17.173805579</v>
      </c>
      <c r="H27">
        <f t="shared" si="3"/>
        <v>0.1257653264074074</v>
      </c>
    </row>
    <row r="37" spans="2:8">
      <c r="C37" t="s">
        <v>1</v>
      </c>
      <c r="D37" t="s">
        <v>2</v>
      </c>
      <c r="E37" t="s">
        <v>3</v>
      </c>
      <c r="G37" t="s">
        <v>4</v>
      </c>
    </row>
    <row r="38" spans="2:8">
      <c r="B38" t="s">
        <v>5</v>
      </c>
      <c r="C38" t="s">
        <v>9</v>
      </c>
      <c r="D38" t="s">
        <v>7</v>
      </c>
      <c r="E38" t="s">
        <v>7</v>
      </c>
      <c r="F38" t="s">
        <v>13</v>
      </c>
      <c r="G38" t="s">
        <v>9</v>
      </c>
      <c r="H38" t="s">
        <v>14</v>
      </c>
    </row>
    <row r="39" spans="2:8">
      <c r="B39">
        <v>4000</v>
      </c>
      <c r="C39">
        <v>40.3765</v>
      </c>
      <c r="D39">
        <v>16091193741</v>
      </c>
      <c r="E39">
        <v>2861024567</v>
      </c>
      <c r="F39">
        <f>2*POWER(B39,3)/(C39*10^9)</f>
        <v>3.1701608608968086</v>
      </c>
      <c r="G39" s="1">
        <v>41.604514397999999</v>
      </c>
      <c r="H39">
        <f>D39/(2*POWER(B39,3))</f>
        <v>0.12571245110156251</v>
      </c>
    </row>
    <row r="40" spans="2:8">
      <c r="B40">
        <v>6000</v>
      </c>
      <c r="C40">
        <v>130.298</v>
      </c>
      <c r="D40">
        <v>54199687221</v>
      </c>
      <c r="E40">
        <v>9933034141</v>
      </c>
      <c r="F40">
        <f t="shared" ref="F40:F42" si="4">2*POWER(B40,3)/(C40*10^9)</f>
        <v>3.315476830035764</v>
      </c>
      <c r="G40">
        <v>140.88154469200001</v>
      </c>
      <c r="H40">
        <f t="shared" ref="H40:H42" si="5">D40/(2*POWER(B40,3))</f>
        <v>0.1254622389375</v>
      </c>
    </row>
    <row r="41" spans="2:8">
      <c r="B41">
        <v>8000</v>
      </c>
      <c r="C41">
        <v>307.52499999999998</v>
      </c>
      <c r="D41">
        <v>128607100409</v>
      </c>
      <c r="E41">
        <v>23572880589</v>
      </c>
      <c r="F41">
        <f t="shared" si="4"/>
        <v>3.3298105845053247</v>
      </c>
      <c r="G41">
        <v>333.58801075700001</v>
      </c>
      <c r="H41">
        <f t="shared" si="5"/>
        <v>0.12559287149316406</v>
      </c>
    </row>
    <row r="42" spans="2:8">
      <c r="B42">
        <v>10000</v>
      </c>
      <c r="C42">
        <v>608.19200000000001</v>
      </c>
      <c r="D42">
        <v>250625403247</v>
      </c>
      <c r="E42">
        <v>45969194469</v>
      </c>
      <c r="F42">
        <f t="shared" si="4"/>
        <v>3.2884352309796907</v>
      </c>
      <c r="G42">
        <v>670.16692715600004</v>
      </c>
      <c r="H42">
        <f t="shared" si="5"/>
        <v>0.1253127016235</v>
      </c>
    </row>
    <row r="50" spans="1:12">
      <c r="A50" t="s">
        <v>11</v>
      </c>
    </row>
    <row r="51" spans="1:12">
      <c r="C51" t="s">
        <v>1</v>
      </c>
      <c r="D51" t="s">
        <v>2</v>
      </c>
      <c r="E51" t="s">
        <v>3</v>
      </c>
      <c r="H51" t="s">
        <v>1</v>
      </c>
      <c r="I51" t="s">
        <v>2</v>
      </c>
      <c r="J51" t="s">
        <v>3</v>
      </c>
    </row>
    <row r="52" spans="1:12">
      <c r="A52" t="s">
        <v>12</v>
      </c>
      <c r="B52" t="s">
        <v>10</v>
      </c>
      <c r="C52" t="s">
        <v>6</v>
      </c>
      <c r="D52" t="s">
        <v>7</v>
      </c>
      <c r="E52" t="s">
        <v>7</v>
      </c>
      <c r="F52" t="s">
        <v>13</v>
      </c>
      <c r="G52" t="s">
        <v>14</v>
      </c>
      <c r="H52" t="s">
        <v>9</v>
      </c>
      <c r="I52" t="s">
        <v>7</v>
      </c>
      <c r="J52" t="s">
        <v>7</v>
      </c>
      <c r="K52" t="s">
        <v>13</v>
      </c>
      <c r="L52" t="s">
        <v>14</v>
      </c>
    </row>
    <row r="53" spans="1:12">
      <c r="A53">
        <v>1</v>
      </c>
      <c r="B53">
        <v>600</v>
      </c>
      <c r="C53">
        <v>0.27022000000000002</v>
      </c>
      <c r="D53">
        <v>275255788</v>
      </c>
      <c r="E53">
        <v>34047884</v>
      </c>
      <c r="F53">
        <f>2*POWER(B53,3)/(C53*10^9)</f>
        <v>1.5986973577085337</v>
      </c>
      <c r="G53">
        <f>D53/(2*POWER(B53,3))</f>
        <v>0.63716617592592595</v>
      </c>
      <c r="H53">
        <v>0.33715299999999998</v>
      </c>
      <c r="I53">
        <v>27318475</v>
      </c>
      <c r="J53">
        <v>631506</v>
      </c>
      <c r="K53">
        <f>2*POWER(B53,3)/(H53*10^9)</f>
        <v>1.281317384095648</v>
      </c>
      <c r="L53">
        <f>I53/(3*POWER(B53,3))</f>
        <v>4.2158140432098763E-2</v>
      </c>
    </row>
    <row r="54" spans="1:12">
      <c r="B54">
        <v>1000</v>
      </c>
      <c r="C54">
        <v>1.2395700000000001</v>
      </c>
      <c r="D54">
        <v>1180034569</v>
      </c>
      <c r="E54">
        <v>125415416</v>
      </c>
      <c r="F54">
        <f t="shared" ref="F54:F80" si="6">2*POWER(B54,3)/(C54*10^9)</f>
        <v>1.6134627330445235</v>
      </c>
      <c r="G54">
        <f t="shared" ref="G54:G80" si="7">D54/(2*POWER(B54,3))</f>
        <v>0.59001728450000002</v>
      </c>
      <c r="H54">
        <v>0.87712299999999999</v>
      </c>
      <c r="I54">
        <v>129322321</v>
      </c>
      <c r="J54">
        <v>4955253</v>
      </c>
      <c r="K54">
        <f t="shared" ref="K54:K80" si="8">2*POWER(B54,3)/(H54*10^9)</f>
        <v>2.2801819129130121</v>
      </c>
      <c r="L54">
        <f t="shared" ref="L54:L80" si="9">I54/(3*POWER(B54,3))</f>
        <v>4.310744033333333E-2</v>
      </c>
    </row>
    <row r="55" spans="1:12">
      <c r="B55">
        <v>1400</v>
      </c>
      <c r="C55">
        <v>5.1240600000000001</v>
      </c>
      <c r="D55">
        <v>3197930189</v>
      </c>
      <c r="E55">
        <v>345608587</v>
      </c>
      <c r="F55">
        <f t="shared" si="6"/>
        <v>1.0710257100814589</v>
      </c>
      <c r="G55">
        <f t="shared" si="7"/>
        <v>0.58271322685860061</v>
      </c>
      <c r="H55">
        <v>2.19435</v>
      </c>
      <c r="I55">
        <v>368532517</v>
      </c>
      <c r="J55">
        <v>56617787</v>
      </c>
      <c r="K55">
        <f t="shared" si="8"/>
        <v>2.500968396108187</v>
      </c>
      <c r="L55">
        <f t="shared" si="9"/>
        <v>4.4768284378036927E-2</v>
      </c>
    </row>
    <row r="56" spans="1:12">
      <c r="B56">
        <v>1800</v>
      </c>
      <c r="C56">
        <v>10.309900000000001</v>
      </c>
      <c r="D56">
        <v>6795765474</v>
      </c>
      <c r="E56">
        <v>774207753</v>
      </c>
      <c r="F56">
        <f t="shared" si="6"/>
        <v>1.1313397802112533</v>
      </c>
      <c r="G56">
        <f t="shared" si="7"/>
        <v>0.58262735545267486</v>
      </c>
      <c r="H56">
        <v>4.4466099999999997</v>
      </c>
      <c r="I56">
        <v>1094399048</v>
      </c>
      <c r="J56">
        <v>198642686</v>
      </c>
      <c r="K56">
        <f t="shared" si="8"/>
        <v>2.6231218838620882</v>
      </c>
      <c r="L56">
        <f t="shared" si="9"/>
        <v>6.2551385916780972E-2</v>
      </c>
    </row>
    <row r="57" spans="1:12">
      <c r="B57">
        <v>2200</v>
      </c>
      <c r="C57">
        <v>19.031500000000001</v>
      </c>
      <c r="D57">
        <v>12264148694</v>
      </c>
      <c r="E57">
        <v>1355572798</v>
      </c>
      <c r="F57">
        <f t="shared" si="6"/>
        <v>1.1189869427002601</v>
      </c>
      <c r="G57">
        <f t="shared" si="7"/>
        <v>0.57588977714124723</v>
      </c>
      <c r="H57">
        <v>7.8632600000000004</v>
      </c>
      <c r="I57">
        <v>2778172809</v>
      </c>
      <c r="J57">
        <v>403056958</v>
      </c>
      <c r="K57">
        <f t="shared" si="8"/>
        <v>2.7082914719849018</v>
      </c>
      <c r="L57">
        <f t="shared" si="9"/>
        <v>8.6970097952667164E-2</v>
      </c>
    </row>
    <row r="58" spans="1:12">
      <c r="B58">
        <v>2600</v>
      </c>
      <c r="C58">
        <v>31.283799999999999</v>
      </c>
      <c r="D58">
        <v>20168645109</v>
      </c>
      <c r="E58">
        <v>2272137705</v>
      </c>
      <c r="F58">
        <f t="shared" si="6"/>
        <v>1.1236486616076051</v>
      </c>
      <c r="G58">
        <f t="shared" si="7"/>
        <v>0.57375526595926263</v>
      </c>
      <c r="H58">
        <v>12.903499999999999</v>
      </c>
      <c r="I58">
        <v>4773216392</v>
      </c>
      <c r="J58">
        <v>731713966</v>
      </c>
      <c r="K58">
        <f t="shared" si="8"/>
        <v>2.7242221102801567</v>
      </c>
      <c r="L58">
        <f t="shared" si="9"/>
        <v>9.0525269154908203E-2</v>
      </c>
    </row>
    <row r="59" spans="1:12">
      <c r="B59">
        <v>3000</v>
      </c>
      <c r="C59">
        <v>48.439900000000002</v>
      </c>
      <c r="D59">
        <v>30845455724</v>
      </c>
      <c r="E59">
        <v>4373405049</v>
      </c>
      <c r="F59">
        <f t="shared" si="6"/>
        <v>1.1147834739543228</v>
      </c>
      <c r="G59">
        <f t="shared" si="7"/>
        <v>0.57121214303703705</v>
      </c>
      <c r="H59">
        <v>19.494</v>
      </c>
      <c r="I59">
        <v>7285487824</v>
      </c>
      <c r="J59">
        <v>1083609674</v>
      </c>
      <c r="K59">
        <f t="shared" si="8"/>
        <v>2.770083102493075</v>
      </c>
      <c r="L59">
        <f t="shared" si="9"/>
        <v>8.9944294123456794E-2</v>
      </c>
    </row>
    <row r="60" spans="1:12">
      <c r="A60">
        <v>2</v>
      </c>
      <c r="B60">
        <v>600</v>
      </c>
      <c r="C60">
        <v>0.44012200000000001</v>
      </c>
      <c r="D60">
        <v>108409838</v>
      </c>
      <c r="E60">
        <v>27253511</v>
      </c>
      <c r="F60">
        <f t="shared" si="6"/>
        <v>0.9815460258746439</v>
      </c>
      <c r="G60">
        <f t="shared" si="7"/>
        <v>0.25094869907407408</v>
      </c>
      <c r="H60">
        <v>0.26091799999999998</v>
      </c>
      <c r="I60">
        <v>25259391</v>
      </c>
      <c r="J60">
        <v>10835717</v>
      </c>
      <c r="K60">
        <f t="shared" si="8"/>
        <v>1.6556925930752193</v>
      </c>
      <c r="L60">
        <f t="shared" si="9"/>
        <v>3.8980541666666667E-2</v>
      </c>
    </row>
    <row r="61" spans="1:12">
      <c r="B61">
        <v>1000</v>
      </c>
      <c r="C61">
        <v>1.0678000000000001</v>
      </c>
      <c r="D61">
        <v>607103437</v>
      </c>
      <c r="E61">
        <v>80631262</v>
      </c>
      <c r="F61">
        <f t="shared" si="6"/>
        <v>1.8730099269526126</v>
      </c>
      <c r="G61">
        <f t="shared" si="7"/>
        <v>0.30355171850000001</v>
      </c>
      <c r="H61">
        <v>0.90507199999999999</v>
      </c>
      <c r="I61">
        <v>98024219</v>
      </c>
      <c r="J61">
        <v>30557528</v>
      </c>
      <c r="K61">
        <f t="shared" si="8"/>
        <v>2.2097689465589476</v>
      </c>
      <c r="L61">
        <f t="shared" si="9"/>
        <v>3.2674739666666668E-2</v>
      </c>
    </row>
    <row r="62" spans="1:12">
      <c r="B62">
        <v>1400</v>
      </c>
      <c r="C62">
        <v>3.6820499999999998</v>
      </c>
      <c r="D62">
        <v>1709208567</v>
      </c>
      <c r="E62">
        <v>207779874</v>
      </c>
      <c r="F62">
        <f t="shared" si="6"/>
        <v>1.4904740565717467</v>
      </c>
      <c r="G62">
        <f t="shared" si="7"/>
        <v>0.31144470973032068</v>
      </c>
      <c r="H62">
        <v>2.15448</v>
      </c>
      <c r="I62">
        <v>248682061</v>
      </c>
      <c r="J62">
        <v>98516454</v>
      </c>
      <c r="K62">
        <f t="shared" si="8"/>
        <v>2.5472503806022799</v>
      </c>
      <c r="L62">
        <f t="shared" si="9"/>
        <v>3.0209191083576288E-2</v>
      </c>
    </row>
    <row r="63" spans="1:12">
      <c r="B63">
        <v>1800</v>
      </c>
      <c r="C63">
        <v>7.0589000000000004</v>
      </c>
      <c r="D63">
        <v>3593486295</v>
      </c>
      <c r="E63">
        <v>410799063</v>
      </c>
      <c r="F63">
        <f t="shared" si="6"/>
        <v>1.6523820991939253</v>
      </c>
      <c r="G63">
        <f t="shared" si="7"/>
        <v>0.30808353009259259</v>
      </c>
      <c r="H63">
        <v>4.1403999999999996</v>
      </c>
      <c r="I63">
        <v>496546525</v>
      </c>
      <c r="J63">
        <v>215395033</v>
      </c>
      <c r="K63">
        <f t="shared" si="8"/>
        <v>2.8171191189257079</v>
      </c>
      <c r="L63">
        <f t="shared" si="9"/>
        <v>2.8380574131229994E-2</v>
      </c>
    </row>
    <row r="64" spans="1:12">
      <c r="B64">
        <v>2200</v>
      </c>
      <c r="C64">
        <v>12.6602</v>
      </c>
      <c r="D64">
        <v>6401423853</v>
      </c>
      <c r="E64">
        <v>757482595</v>
      </c>
      <c r="F64">
        <f t="shared" si="6"/>
        <v>1.6821219254040221</v>
      </c>
      <c r="G64">
        <f t="shared" si="7"/>
        <v>0.3005927804752066</v>
      </c>
      <c r="H64">
        <v>7.1418100000000004</v>
      </c>
      <c r="I64">
        <v>887069561</v>
      </c>
      <c r="J64">
        <v>388852175</v>
      </c>
      <c r="K64">
        <f t="shared" si="8"/>
        <v>2.9818771431891915</v>
      </c>
      <c r="L64">
        <f t="shared" si="9"/>
        <v>2.7769520442023542E-2</v>
      </c>
    </row>
    <row r="65" spans="1:12">
      <c r="B65">
        <v>2600</v>
      </c>
      <c r="C65">
        <v>20.058299999999999</v>
      </c>
      <c r="D65">
        <v>10457529619</v>
      </c>
      <c r="E65">
        <v>1225820105</v>
      </c>
      <c r="F65">
        <f t="shared" si="6"/>
        <v>1.7524914873144783</v>
      </c>
      <c r="G65">
        <f t="shared" si="7"/>
        <v>0.29749458406349566</v>
      </c>
      <c r="H65">
        <v>10.5716</v>
      </c>
      <c r="I65">
        <v>1464019581</v>
      </c>
      <c r="J65">
        <v>638683119</v>
      </c>
      <c r="K65">
        <f t="shared" si="8"/>
        <v>3.3251352680767341</v>
      </c>
      <c r="L65">
        <f t="shared" si="9"/>
        <v>2.7765505632680928E-2</v>
      </c>
    </row>
    <row r="66" spans="1:12">
      <c r="B66">
        <v>3000</v>
      </c>
      <c r="C66">
        <v>29.782599999999999</v>
      </c>
      <c r="D66">
        <v>15925382565</v>
      </c>
      <c r="E66">
        <v>1861436716</v>
      </c>
      <c r="F66">
        <f t="shared" si="6"/>
        <v>1.8131392155150994</v>
      </c>
      <c r="G66">
        <f t="shared" si="7"/>
        <v>0.29491449194444447</v>
      </c>
      <c r="H66">
        <v>15.6555</v>
      </c>
      <c r="I66">
        <v>2283452085</v>
      </c>
      <c r="J66">
        <v>927662708</v>
      </c>
      <c r="K66">
        <f t="shared" si="8"/>
        <v>3.4492670307559643</v>
      </c>
      <c r="L66">
        <f t="shared" si="9"/>
        <v>2.8190766481481482E-2</v>
      </c>
    </row>
    <row r="67" spans="1:12">
      <c r="A67">
        <v>3</v>
      </c>
      <c r="B67">
        <v>600</v>
      </c>
      <c r="C67">
        <v>0.35106700000000002</v>
      </c>
      <c r="D67">
        <v>45141167</v>
      </c>
      <c r="E67">
        <v>21548161</v>
      </c>
      <c r="F67">
        <f t="shared" si="6"/>
        <v>1.2305343424474531</v>
      </c>
      <c r="G67">
        <f t="shared" si="7"/>
        <v>0.10449344212962963</v>
      </c>
      <c r="H67">
        <v>0.423346</v>
      </c>
      <c r="I67">
        <v>17095363</v>
      </c>
      <c r="J67">
        <v>7122725</v>
      </c>
      <c r="K67">
        <f t="shared" si="8"/>
        <v>1.0204419080373972</v>
      </c>
      <c r="L67">
        <f t="shared" si="9"/>
        <v>2.6381733024691358E-2</v>
      </c>
    </row>
    <row r="68" spans="1:12">
      <c r="B68">
        <v>1000</v>
      </c>
      <c r="C68">
        <v>1.16028</v>
      </c>
      <c r="D68">
        <v>149488038</v>
      </c>
      <c r="E68">
        <v>66560634</v>
      </c>
      <c r="F68">
        <f t="shared" si="6"/>
        <v>1.7237218602406317</v>
      </c>
      <c r="G68">
        <f t="shared" si="7"/>
        <v>7.4744018999999995E-2</v>
      </c>
      <c r="H68">
        <v>0.82931500000000002</v>
      </c>
      <c r="I68">
        <v>85346855</v>
      </c>
      <c r="J68">
        <v>33986857</v>
      </c>
      <c r="K68">
        <f t="shared" si="8"/>
        <v>2.4116288744325134</v>
      </c>
      <c r="L68">
        <f t="shared" si="9"/>
        <v>2.8448951666666666E-2</v>
      </c>
    </row>
    <row r="69" spans="1:12">
      <c r="B69">
        <v>1400</v>
      </c>
      <c r="C69">
        <v>3.3530000000000002</v>
      </c>
      <c r="D69">
        <v>1019196770</v>
      </c>
      <c r="E69">
        <v>160124249</v>
      </c>
      <c r="F69">
        <f t="shared" si="6"/>
        <v>1.6367432150313153</v>
      </c>
      <c r="G69">
        <f t="shared" si="7"/>
        <v>0.18571369715743441</v>
      </c>
      <c r="H69">
        <v>2.2955800000000002</v>
      </c>
      <c r="I69">
        <v>203462867</v>
      </c>
      <c r="J69">
        <v>103183869</v>
      </c>
      <c r="K69">
        <f t="shared" si="8"/>
        <v>2.3906812221747882</v>
      </c>
      <c r="L69">
        <f t="shared" si="9"/>
        <v>2.4716091715257533E-2</v>
      </c>
    </row>
    <row r="70" spans="1:12">
      <c r="B70">
        <v>1800</v>
      </c>
      <c r="C70">
        <v>6.7065400000000004</v>
      </c>
      <c r="D70">
        <v>2498272195</v>
      </c>
      <c r="E70">
        <v>318157825</v>
      </c>
      <c r="F70">
        <f t="shared" si="6"/>
        <v>1.7391978576136129</v>
      </c>
      <c r="G70">
        <f t="shared" si="7"/>
        <v>0.21418657364540467</v>
      </c>
      <c r="H70">
        <v>4.3525999999999998</v>
      </c>
      <c r="I70">
        <v>388721206</v>
      </c>
      <c r="J70">
        <v>201151761</v>
      </c>
      <c r="K70">
        <f t="shared" si="8"/>
        <v>2.6797776041905985</v>
      </c>
      <c r="L70">
        <f t="shared" si="9"/>
        <v>2.2217718678555098E-2</v>
      </c>
    </row>
    <row r="71" spans="1:12">
      <c r="B71">
        <v>2200</v>
      </c>
      <c r="C71">
        <v>10.8416</v>
      </c>
      <c r="D71">
        <v>4450038827</v>
      </c>
      <c r="E71">
        <v>563214097</v>
      </c>
      <c r="F71">
        <f t="shared" si="6"/>
        <v>1.9642857142857142</v>
      </c>
      <c r="G71">
        <f t="shared" si="7"/>
        <v>0.20896125220698722</v>
      </c>
      <c r="H71">
        <v>7.2335900000000004</v>
      </c>
      <c r="I71">
        <v>662080070</v>
      </c>
      <c r="J71">
        <v>350013704</v>
      </c>
      <c r="K71">
        <f t="shared" si="8"/>
        <v>2.9440429993958741</v>
      </c>
      <c r="L71">
        <f t="shared" si="9"/>
        <v>2.0726273165539693E-2</v>
      </c>
    </row>
    <row r="72" spans="1:12">
      <c r="B72">
        <v>2600</v>
      </c>
      <c r="C72">
        <v>16.674199999999999</v>
      </c>
      <c r="D72">
        <v>7218455771</v>
      </c>
      <c r="E72">
        <v>890586699</v>
      </c>
      <c r="F72">
        <f t="shared" si="6"/>
        <v>2.1081671084669731</v>
      </c>
      <c r="G72">
        <f t="shared" si="7"/>
        <v>0.20534978866067363</v>
      </c>
      <c r="H72">
        <v>10.974399999999999</v>
      </c>
      <c r="I72">
        <v>1067282377</v>
      </c>
      <c r="J72">
        <v>549928865</v>
      </c>
      <c r="K72">
        <f t="shared" si="8"/>
        <v>3.2030908295669924</v>
      </c>
      <c r="L72">
        <f t="shared" si="9"/>
        <v>2.0241283132301623E-2</v>
      </c>
    </row>
    <row r="73" spans="1:12">
      <c r="B73">
        <v>3000</v>
      </c>
      <c r="C73">
        <v>24.677600000000002</v>
      </c>
      <c r="D73">
        <v>10935103352</v>
      </c>
      <c r="E73">
        <v>1337835768</v>
      </c>
      <c r="F73">
        <f t="shared" si="6"/>
        <v>2.1882192757804648</v>
      </c>
      <c r="G73">
        <f t="shared" si="7"/>
        <v>0.20250191392592592</v>
      </c>
      <c r="H73">
        <v>16.0106</v>
      </c>
      <c r="I73">
        <v>1591826569</v>
      </c>
      <c r="J73">
        <v>812629589</v>
      </c>
      <c r="K73">
        <f t="shared" si="8"/>
        <v>3.3727655428278767</v>
      </c>
      <c r="L73">
        <f t="shared" si="9"/>
        <v>1.9652179864197532E-2</v>
      </c>
    </row>
    <row r="74" spans="1:12">
      <c r="A74">
        <v>4</v>
      </c>
      <c r="B74">
        <v>600</v>
      </c>
      <c r="C74">
        <v>0.46013199999999999</v>
      </c>
      <c r="D74">
        <v>31670189</v>
      </c>
      <c r="E74">
        <v>17668221</v>
      </c>
      <c r="F74">
        <f t="shared" si="6"/>
        <v>0.93886102248919878</v>
      </c>
      <c r="G74">
        <f t="shared" si="7"/>
        <v>7.3310622685185178E-2</v>
      </c>
      <c r="H74">
        <v>0.33507399999999998</v>
      </c>
      <c r="I74">
        <v>20542240</v>
      </c>
      <c r="J74">
        <v>10056418</v>
      </c>
      <c r="K74">
        <f t="shared" si="8"/>
        <v>1.2892674454001205</v>
      </c>
      <c r="L74">
        <f t="shared" si="9"/>
        <v>3.1700987654320986E-2</v>
      </c>
    </row>
    <row r="75" spans="1:12">
      <c r="B75">
        <v>1000</v>
      </c>
      <c r="C75">
        <v>1.2547900000000001</v>
      </c>
      <c r="D75">
        <v>97845949</v>
      </c>
      <c r="E75">
        <v>61578549</v>
      </c>
      <c r="F75">
        <f t="shared" si="6"/>
        <v>1.5938922050701712</v>
      </c>
      <c r="G75">
        <f t="shared" si="7"/>
        <v>4.8922974500000001E-2</v>
      </c>
      <c r="H75">
        <v>1.08565</v>
      </c>
      <c r="I75">
        <v>81137240</v>
      </c>
      <c r="J75">
        <v>37644546</v>
      </c>
      <c r="K75">
        <f t="shared" si="8"/>
        <v>1.8422143416386496</v>
      </c>
      <c r="L75">
        <f t="shared" si="9"/>
        <v>2.7045746666666665E-2</v>
      </c>
    </row>
    <row r="76" spans="1:12">
      <c r="B76">
        <v>1400</v>
      </c>
      <c r="C76">
        <v>3.4777900000000002</v>
      </c>
      <c r="D76">
        <v>944889698</v>
      </c>
      <c r="E76">
        <v>122708699</v>
      </c>
      <c r="F76">
        <f t="shared" si="6"/>
        <v>1.5780136235942941</v>
      </c>
      <c r="G76">
        <f t="shared" si="7"/>
        <v>0.17217377879008747</v>
      </c>
      <c r="H76">
        <v>2.62344</v>
      </c>
      <c r="I76">
        <v>190962169</v>
      </c>
      <c r="J76">
        <v>106016920</v>
      </c>
      <c r="K76">
        <f t="shared" si="8"/>
        <v>2.0919098588113316</v>
      </c>
      <c r="L76">
        <f t="shared" si="9"/>
        <v>2.3197542395529642E-2</v>
      </c>
    </row>
    <row r="77" spans="1:12">
      <c r="B77">
        <v>1800</v>
      </c>
      <c r="C77">
        <v>6.1682300000000003</v>
      </c>
      <c r="D77">
        <v>1537926562</v>
      </c>
      <c r="E77">
        <v>275808326</v>
      </c>
      <c r="F77">
        <f t="shared" si="6"/>
        <v>1.8909800704578137</v>
      </c>
      <c r="G77">
        <f t="shared" si="7"/>
        <v>0.13185241443758575</v>
      </c>
      <c r="H77">
        <v>4.7114799999999999</v>
      </c>
      <c r="I77">
        <v>348687415</v>
      </c>
      <c r="J77">
        <v>187443282</v>
      </c>
      <c r="K77">
        <f t="shared" si="8"/>
        <v>2.4756552081299295</v>
      </c>
      <c r="L77">
        <f t="shared" si="9"/>
        <v>1.9929550468678555E-2</v>
      </c>
    </row>
    <row r="78" spans="1:12">
      <c r="B78">
        <v>2200</v>
      </c>
      <c r="C78">
        <v>10.4102</v>
      </c>
      <c r="D78">
        <v>3448819937</v>
      </c>
      <c r="E78">
        <v>483843913</v>
      </c>
      <c r="F78">
        <f t="shared" si="6"/>
        <v>2.0456859618451135</v>
      </c>
      <c r="G78">
        <f t="shared" si="7"/>
        <v>0.16194684151953417</v>
      </c>
      <c r="H78">
        <v>7.7007700000000003</v>
      </c>
      <c r="I78">
        <v>572948772</v>
      </c>
      <c r="J78">
        <v>303008642</v>
      </c>
      <c r="K78">
        <f t="shared" si="8"/>
        <v>2.7654377419400915</v>
      </c>
      <c r="L78">
        <f t="shared" si="9"/>
        <v>1.7936037190082646E-2</v>
      </c>
    </row>
    <row r="79" spans="1:12">
      <c r="B79">
        <v>2600</v>
      </c>
      <c r="C79">
        <v>20.270099999999999</v>
      </c>
      <c r="D79">
        <v>5604652604</v>
      </c>
      <c r="E79">
        <v>719134182</v>
      </c>
      <c r="F79">
        <f t="shared" si="6"/>
        <v>1.7341799004444971</v>
      </c>
      <c r="G79">
        <f t="shared" si="7"/>
        <v>0.15944050421028674</v>
      </c>
      <c r="H79">
        <v>11.6511</v>
      </c>
      <c r="I79">
        <v>908004492</v>
      </c>
      <c r="J79">
        <v>476204957</v>
      </c>
      <c r="K79">
        <f t="shared" si="8"/>
        <v>3.0170541837251417</v>
      </c>
      <c r="L79">
        <f t="shared" si="9"/>
        <v>1.7220537323623122E-2</v>
      </c>
    </row>
    <row r="80" spans="1:12">
      <c r="B80">
        <v>3000</v>
      </c>
      <c r="C80">
        <v>24.3232</v>
      </c>
      <c r="D80">
        <v>8532420444</v>
      </c>
      <c r="E80">
        <v>1116126768</v>
      </c>
      <c r="F80">
        <f t="shared" si="6"/>
        <v>2.2201026180765688</v>
      </c>
      <c r="G80">
        <f t="shared" si="7"/>
        <v>0.15800778600000001</v>
      </c>
      <c r="H80">
        <v>17.1831</v>
      </c>
      <c r="I80">
        <v>1311368633</v>
      </c>
      <c r="J80">
        <v>680454035</v>
      </c>
      <c r="K80">
        <f t="shared" si="8"/>
        <v>3.142622693227648</v>
      </c>
      <c r="L80">
        <f t="shared" si="9"/>
        <v>1.6189736209876543E-2</v>
      </c>
    </row>
  </sheetData>
  <pageMargins left="0" right="0" top="0.39374999999999999" bottom="0.39374999999999999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141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Neon</dc:creator>
  <cp:lastModifiedBy>Neon</cp:lastModifiedBy>
  <cp:revision>2</cp:revision>
  <dcterms:created xsi:type="dcterms:W3CDTF">2016-03-27T17:54:25Z</dcterms:created>
  <dcterms:modified xsi:type="dcterms:W3CDTF">2016-03-29T01:13:38Z</dcterms:modified>
</cp:coreProperties>
</file>