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FEUP-Dissertation\betweenness\"/>
    </mc:Choice>
  </mc:AlternateContent>
  <bookViews>
    <workbookView xWindow="0" yWindow="0" windowWidth="17256" windowHeight="5940" activeTab="1"/>
  </bookViews>
  <sheets>
    <sheet name="times" sheetId="1" r:id="rId1"/>
    <sheet name="data handling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L15" i="2"/>
  <c r="L16" i="2"/>
  <c r="L17" i="2"/>
  <c r="L13" i="2"/>
  <c r="K14" i="2"/>
  <c r="K15" i="2"/>
  <c r="K16" i="2"/>
  <c r="K17" i="2"/>
  <c r="K13" i="2"/>
  <c r="L5" i="2"/>
  <c r="L6" i="2"/>
  <c r="L7" i="2"/>
  <c r="L8" i="2"/>
  <c r="L4" i="2"/>
  <c r="K5" i="2"/>
  <c r="K6" i="2"/>
  <c r="K7" i="2"/>
  <c r="K8" i="2"/>
  <c r="K4" i="2"/>
  <c r="P15" i="2"/>
  <c r="P17" i="2"/>
  <c r="P16" i="2"/>
  <c r="P14" i="2"/>
  <c r="P13" i="2"/>
  <c r="P5" i="2"/>
  <c r="P6" i="2"/>
  <c r="P7" i="2"/>
  <c r="P8" i="2"/>
  <c r="P4" i="2"/>
  <c r="O17" i="2"/>
  <c r="O16" i="2"/>
  <c r="O15" i="2"/>
  <c r="O14" i="2"/>
  <c r="O13" i="2"/>
  <c r="O5" i="2" l="1"/>
  <c r="O6" i="2"/>
  <c r="O7" i="2"/>
  <c r="O8" i="2"/>
  <c r="O4" i="2"/>
  <c r="N17" i="2"/>
  <c r="N16" i="2"/>
  <c r="N15" i="2"/>
  <c r="N14" i="2"/>
  <c r="N13" i="2"/>
  <c r="M17" i="2"/>
  <c r="M16" i="2"/>
  <c r="M15" i="2"/>
  <c r="M14" i="2"/>
  <c r="M13" i="2"/>
  <c r="N8" i="2"/>
  <c r="N7" i="2"/>
  <c r="N6" i="2"/>
  <c r="N5" i="2"/>
  <c r="N4" i="2"/>
  <c r="M8" i="2"/>
  <c r="M7" i="2"/>
  <c r="M6" i="2"/>
  <c r="M5" i="2"/>
  <c r="M4" i="2"/>
</calcChain>
</file>

<file path=xl/sharedStrings.xml><?xml version="1.0" encoding="utf-8"?>
<sst xmlns="http://schemas.openxmlformats.org/spreadsheetml/2006/main" count="69" uniqueCount="19">
  <si>
    <t>time(ms)</t>
  </si>
  <si>
    <t>original</t>
  </si>
  <si>
    <t>sequencial (0)</t>
  </si>
  <si>
    <t>start node</t>
  </si>
  <si>
    <t>final node</t>
  </si>
  <si>
    <t>code version:</t>
  </si>
  <si>
    <t>version:</t>
  </si>
  <si>
    <t>openmp (1)</t>
  </si>
  <si>
    <t xml:space="preserve">double to int with *10^5 </t>
  </si>
  <si>
    <t>Betweenness</t>
  </si>
  <si>
    <t>Final Node</t>
  </si>
  <si>
    <t>OpemMP</t>
  </si>
  <si>
    <t>Sequencial</t>
  </si>
  <si>
    <t>Variance</t>
  </si>
  <si>
    <t xml:space="preserve">% Increased </t>
  </si>
  <si>
    <t>Original (s)</t>
  </si>
  <si>
    <t>Double to Int (s)</t>
  </si>
  <si>
    <t>Original (ms)</t>
  </si>
  <si>
    <t>Double to Int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</si>
</sst>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Sequencial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handling'!$K$3</c:f>
              <c:strCache>
                <c:ptCount val="1"/>
                <c:pt idx="0">
                  <c:v>Original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handling'!$J$4:$J$8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'data handling'!$K$4:$K$8</c:f>
              <c:numCache>
                <c:formatCode>General</c:formatCode>
                <c:ptCount val="5"/>
                <c:pt idx="0">
                  <c:v>67.563999999999993</c:v>
                </c:pt>
                <c:pt idx="1">
                  <c:v>134.86000000000001</c:v>
                </c:pt>
                <c:pt idx="2">
                  <c:v>270.91000000000003</c:v>
                </c:pt>
                <c:pt idx="3">
                  <c:v>685.577</c:v>
                </c:pt>
                <c:pt idx="4">
                  <c:v>1367.164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handling'!$L$3</c:f>
              <c:strCache>
                <c:ptCount val="1"/>
                <c:pt idx="0">
                  <c:v>Double to Int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handling'!$J$4:$J$8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'data handling'!$L$4:$L$8</c:f>
              <c:numCache>
                <c:formatCode>General</c:formatCode>
                <c:ptCount val="5"/>
                <c:pt idx="0">
                  <c:v>66.031999999999996</c:v>
                </c:pt>
                <c:pt idx="1">
                  <c:v>133.07400000000001</c:v>
                </c:pt>
                <c:pt idx="2">
                  <c:v>267.14100000000002</c:v>
                </c:pt>
                <c:pt idx="3">
                  <c:v>680.03399999999999</c:v>
                </c:pt>
                <c:pt idx="4">
                  <c:v>1353.674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83248"/>
        <c:axId val="544891872"/>
      </c:scatterChart>
      <c:valAx>
        <c:axId val="5448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1872"/>
        <c:crosses val="autoZero"/>
        <c:crossBetween val="midCat"/>
      </c:valAx>
      <c:valAx>
        <c:axId val="5448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8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handling'!$K$12</c:f>
              <c:strCache>
                <c:ptCount val="1"/>
                <c:pt idx="0">
                  <c:v>Original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handling'!$J$13:$J$17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'data handling'!$K$13:$K$17</c:f>
              <c:numCache>
                <c:formatCode>General</c:formatCode>
                <c:ptCount val="5"/>
                <c:pt idx="0">
                  <c:v>15.228</c:v>
                </c:pt>
                <c:pt idx="1">
                  <c:v>30.103000000000002</c:v>
                </c:pt>
                <c:pt idx="2">
                  <c:v>61.503999999999998</c:v>
                </c:pt>
                <c:pt idx="3">
                  <c:v>150.554</c:v>
                </c:pt>
                <c:pt idx="4">
                  <c:v>301.98200000000003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handling'!$L$12</c:f>
              <c:strCache>
                <c:ptCount val="1"/>
                <c:pt idx="0">
                  <c:v>Double to Int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handling'!$J$13:$J$17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'data handling'!$L$13:$L$17</c:f>
              <c:numCache>
                <c:formatCode>General</c:formatCode>
                <c:ptCount val="5"/>
                <c:pt idx="0">
                  <c:v>14.894</c:v>
                </c:pt>
                <c:pt idx="1">
                  <c:v>30.026</c:v>
                </c:pt>
                <c:pt idx="2">
                  <c:v>56.935000000000002</c:v>
                </c:pt>
                <c:pt idx="3">
                  <c:v>143.15700000000001</c:v>
                </c:pt>
                <c:pt idx="4">
                  <c:v>295.56900000000002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84816"/>
        <c:axId val="544887952"/>
      </c:scatterChart>
      <c:valAx>
        <c:axId val="5448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87952"/>
        <c:crosses val="autoZero"/>
        <c:crossBetween val="midCat"/>
      </c:valAx>
      <c:valAx>
        <c:axId val="5448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8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1</xdr:row>
      <xdr:rowOff>3810</xdr:rowOff>
    </xdr:from>
    <xdr:to>
      <xdr:col>27</xdr:col>
      <xdr:colOff>601980</xdr:colOff>
      <xdr:row>14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15</xdr:row>
      <xdr:rowOff>34290</xdr:rowOff>
    </xdr:from>
    <xdr:to>
      <xdr:col>28</xdr:col>
      <xdr:colOff>0</xdr:colOff>
      <xdr:row>30</xdr:row>
      <xdr:rowOff>34290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topLeftCell="A2" workbookViewId="0">
      <selection activeCell="A6" sqref="A6:N32"/>
    </sheetView>
  </sheetViews>
  <sheetFormatPr defaultRowHeight="14.4" x14ac:dyDescent="0.3"/>
  <cols>
    <col min="1" max="1" width="11.6640625" bestFit="1" customWidth="1"/>
    <col min="2" max="2" width="12.109375" bestFit="1" customWidth="1"/>
  </cols>
  <sheetData>
    <row r="2" spans="1:14" ht="23.4" x14ac:dyDescent="0.45">
      <c r="A2" s="2" t="s">
        <v>9</v>
      </c>
    </row>
    <row r="3" spans="1:14" x14ac:dyDescent="0.3">
      <c r="A3" s="1" t="s">
        <v>5</v>
      </c>
      <c r="B3" t="s">
        <v>1</v>
      </c>
    </row>
    <row r="4" spans="1:14" x14ac:dyDescent="0.3">
      <c r="A4" s="1" t="s">
        <v>6</v>
      </c>
      <c r="B4" t="s">
        <v>2</v>
      </c>
    </row>
    <row r="6" spans="1:14" x14ac:dyDescent="0.3">
      <c r="A6" s="1" t="s">
        <v>0</v>
      </c>
      <c r="B6">
        <v>67564</v>
      </c>
      <c r="E6">
        <v>134860</v>
      </c>
      <c r="H6">
        <v>270910</v>
      </c>
      <c r="K6">
        <v>685577</v>
      </c>
      <c r="N6">
        <v>1367164</v>
      </c>
    </row>
    <row r="7" spans="1:14" x14ac:dyDescent="0.3">
      <c r="A7" s="1" t="s">
        <v>3</v>
      </c>
      <c r="B7">
        <v>1</v>
      </c>
      <c r="E7">
        <v>1</v>
      </c>
      <c r="H7">
        <v>1</v>
      </c>
      <c r="K7">
        <v>1</v>
      </c>
      <c r="N7">
        <v>1</v>
      </c>
    </row>
    <row r="8" spans="1:14" x14ac:dyDescent="0.3">
      <c r="A8" s="1" t="s">
        <v>4</v>
      </c>
      <c r="B8">
        <v>50</v>
      </c>
      <c r="E8">
        <v>100</v>
      </c>
      <c r="H8">
        <v>200</v>
      </c>
      <c r="K8">
        <v>500</v>
      </c>
      <c r="N8">
        <v>1000</v>
      </c>
    </row>
    <row r="11" spans="1:14" x14ac:dyDescent="0.3">
      <c r="A11" s="1" t="s">
        <v>5</v>
      </c>
      <c r="B11" t="s">
        <v>1</v>
      </c>
    </row>
    <row r="12" spans="1:14" x14ac:dyDescent="0.3">
      <c r="A12" s="1" t="s">
        <v>6</v>
      </c>
      <c r="B12" t="s">
        <v>7</v>
      </c>
    </row>
    <row r="14" spans="1:14" x14ac:dyDescent="0.3">
      <c r="A14" s="1" t="s">
        <v>0</v>
      </c>
      <c r="B14">
        <v>15228</v>
      </c>
      <c r="E14">
        <v>30103</v>
      </c>
      <c r="H14">
        <v>61504</v>
      </c>
      <c r="K14">
        <v>150554</v>
      </c>
      <c r="N14">
        <v>301982</v>
      </c>
    </row>
    <row r="15" spans="1:14" x14ac:dyDescent="0.3">
      <c r="A15" s="1" t="s">
        <v>3</v>
      </c>
      <c r="B15">
        <v>1</v>
      </c>
      <c r="E15">
        <v>1</v>
      </c>
      <c r="H15">
        <v>1</v>
      </c>
      <c r="K15">
        <v>1</v>
      </c>
      <c r="N15">
        <v>1</v>
      </c>
    </row>
    <row r="16" spans="1:14" x14ac:dyDescent="0.3">
      <c r="A16" s="1" t="s">
        <v>4</v>
      </c>
      <c r="B16">
        <v>50</v>
      </c>
      <c r="E16">
        <v>100</v>
      </c>
      <c r="H16">
        <v>200</v>
      </c>
      <c r="K16">
        <v>500</v>
      </c>
      <c r="N16">
        <v>1000</v>
      </c>
    </row>
    <row r="19" spans="1:14" x14ac:dyDescent="0.3">
      <c r="A19" s="1" t="s">
        <v>5</v>
      </c>
      <c r="B19" t="s">
        <v>8</v>
      </c>
    </row>
    <row r="20" spans="1:14" x14ac:dyDescent="0.3">
      <c r="A20" s="1" t="s">
        <v>6</v>
      </c>
      <c r="B20" t="s">
        <v>2</v>
      </c>
    </row>
    <row r="22" spans="1:14" x14ac:dyDescent="0.3">
      <c r="A22" s="1" t="s">
        <v>0</v>
      </c>
      <c r="B22">
        <v>66032</v>
      </c>
      <c r="E22">
        <v>133074</v>
      </c>
      <c r="H22">
        <v>267141</v>
      </c>
      <c r="K22">
        <v>680034</v>
      </c>
      <c r="N22">
        <v>1353674</v>
      </c>
    </row>
    <row r="23" spans="1:14" x14ac:dyDescent="0.3">
      <c r="A23" s="1" t="s">
        <v>3</v>
      </c>
      <c r="B23">
        <v>1</v>
      </c>
      <c r="E23">
        <v>1</v>
      </c>
      <c r="H23">
        <v>1</v>
      </c>
      <c r="K23">
        <v>1</v>
      </c>
      <c r="N23">
        <v>1</v>
      </c>
    </row>
    <row r="24" spans="1:14" x14ac:dyDescent="0.3">
      <c r="A24" s="1" t="s">
        <v>4</v>
      </c>
      <c r="B24">
        <v>50</v>
      </c>
      <c r="E24">
        <v>100</v>
      </c>
      <c r="H24">
        <v>200</v>
      </c>
      <c r="K24">
        <v>500</v>
      </c>
      <c r="N24">
        <v>1000</v>
      </c>
    </row>
    <row r="27" spans="1:14" x14ac:dyDescent="0.3">
      <c r="A27" s="1" t="s">
        <v>5</v>
      </c>
      <c r="B27" t="s">
        <v>8</v>
      </c>
    </row>
    <row r="28" spans="1:14" x14ac:dyDescent="0.3">
      <c r="A28" s="1" t="s">
        <v>6</v>
      </c>
      <c r="B28" t="s">
        <v>7</v>
      </c>
    </row>
    <row r="30" spans="1:14" x14ac:dyDescent="0.3">
      <c r="A30" s="1" t="s">
        <v>0</v>
      </c>
      <c r="B30">
        <v>14894</v>
      </c>
      <c r="E30">
        <v>30026</v>
      </c>
      <c r="H30">
        <v>56935</v>
      </c>
      <c r="K30">
        <v>143157</v>
      </c>
      <c r="N30">
        <v>295569</v>
      </c>
    </row>
    <row r="31" spans="1:14" x14ac:dyDescent="0.3">
      <c r="A31" s="1" t="s">
        <v>3</v>
      </c>
      <c r="B31">
        <v>1</v>
      </c>
      <c r="E31">
        <v>1</v>
      </c>
      <c r="H31">
        <v>1</v>
      </c>
      <c r="K31">
        <v>1</v>
      </c>
      <c r="N31">
        <v>1</v>
      </c>
    </row>
    <row r="32" spans="1:14" x14ac:dyDescent="0.3">
      <c r="A32" s="1" t="s">
        <v>4</v>
      </c>
      <c r="B32">
        <v>50</v>
      </c>
      <c r="E32">
        <v>100</v>
      </c>
      <c r="H32">
        <v>200</v>
      </c>
      <c r="K32">
        <v>500</v>
      </c>
      <c r="N32">
        <v>1000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tabSelected="1" topLeftCell="B1" workbookViewId="0">
      <selection activeCell="P18" sqref="P18"/>
    </sheetView>
  </sheetViews>
  <sheetFormatPr defaultRowHeight="14.4" x14ac:dyDescent="0.3"/>
  <cols>
    <col min="10" max="10" width="10.77734375" bestFit="1" customWidth="1"/>
    <col min="11" max="11" width="11.109375" bestFit="1" customWidth="1"/>
    <col min="12" max="12" width="16.33203125" bestFit="1" customWidth="1"/>
    <col min="13" max="13" width="12.88671875" bestFit="1" customWidth="1"/>
    <col min="14" max="14" width="18.21875" bestFit="1" customWidth="1"/>
    <col min="16" max="16" width="12.6640625" bestFit="1" customWidth="1"/>
  </cols>
  <sheetData>
    <row r="1" spans="1:16" x14ac:dyDescent="0.3">
      <c r="A1" s="1" t="s">
        <v>0</v>
      </c>
      <c r="B1">
        <v>67564</v>
      </c>
      <c r="C1">
        <v>134860</v>
      </c>
      <c r="D1">
        <v>270910</v>
      </c>
      <c r="E1">
        <v>685577</v>
      </c>
      <c r="F1">
        <v>1367164</v>
      </c>
    </row>
    <row r="2" spans="1:16" ht="21" x14ac:dyDescent="0.3">
      <c r="A2" s="1" t="s">
        <v>3</v>
      </c>
      <c r="B2">
        <v>1</v>
      </c>
      <c r="C2">
        <v>1</v>
      </c>
      <c r="D2">
        <v>1</v>
      </c>
      <c r="E2">
        <v>1</v>
      </c>
      <c r="F2">
        <v>1</v>
      </c>
      <c r="J2" s="5" t="s">
        <v>12</v>
      </c>
      <c r="K2" s="5"/>
      <c r="L2" s="5"/>
    </row>
    <row r="3" spans="1:16" ht="15.6" x14ac:dyDescent="0.3">
      <c r="A3" s="1" t="s">
        <v>4</v>
      </c>
      <c r="B3">
        <v>50</v>
      </c>
      <c r="C3">
        <v>100</v>
      </c>
      <c r="D3">
        <v>200</v>
      </c>
      <c r="E3">
        <v>500</v>
      </c>
      <c r="F3">
        <v>1000</v>
      </c>
      <c r="J3" s="4" t="s">
        <v>10</v>
      </c>
      <c r="K3" s="4" t="s">
        <v>15</v>
      </c>
      <c r="L3" s="4" t="s">
        <v>16</v>
      </c>
      <c r="M3" s="4" t="s">
        <v>17</v>
      </c>
      <c r="N3" s="4" t="s">
        <v>18</v>
      </c>
      <c r="O3" s="1" t="s">
        <v>13</v>
      </c>
      <c r="P3" s="3" t="s">
        <v>14</v>
      </c>
    </row>
    <row r="4" spans="1:16" x14ac:dyDescent="0.3">
      <c r="J4">
        <v>50</v>
      </c>
      <c r="K4">
        <f>M4/1000</f>
        <v>67.563999999999993</v>
      </c>
      <c r="L4">
        <f>N4/1000</f>
        <v>66.031999999999996</v>
      </c>
      <c r="M4">
        <f>B1</f>
        <v>67564</v>
      </c>
      <c r="N4">
        <f>B17</f>
        <v>66032</v>
      </c>
      <c r="O4">
        <f>M4-N4</f>
        <v>1532</v>
      </c>
      <c r="P4">
        <f>100-100*N4/M4</f>
        <v>2.2674797229293659</v>
      </c>
    </row>
    <row r="5" spans="1:16" x14ac:dyDescent="0.3">
      <c r="J5">
        <v>100</v>
      </c>
      <c r="K5">
        <f t="shared" ref="K5:K8" si="0">M5/1000</f>
        <v>134.86000000000001</v>
      </c>
      <c r="L5">
        <f t="shared" ref="L5:L8" si="1">N5/1000</f>
        <v>133.07400000000001</v>
      </c>
      <c r="M5">
        <f>C1</f>
        <v>134860</v>
      </c>
      <c r="N5">
        <f>C17</f>
        <v>133074</v>
      </c>
      <c r="O5">
        <f t="shared" ref="O5:O8" si="2">M5-N5</f>
        <v>1786</v>
      </c>
      <c r="P5">
        <f t="shared" ref="P5:P8" si="3">100-100*N5/M5</f>
        <v>1.3243363488061703</v>
      </c>
    </row>
    <row r="6" spans="1:16" x14ac:dyDescent="0.3">
      <c r="A6" s="1" t="s">
        <v>5</v>
      </c>
      <c r="B6" t="s">
        <v>1</v>
      </c>
      <c r="J6">
        <v>200</v>
      </c>
      <c r="K6">
        <f t="shared" si="0"/>
        <v>270.91000000000003</v>
      </c>
      <c r="L6">
        <f t="shared" si="1"/>
        <v>267.14100000000002</v>
      </c>
      <c r="M6">
        <f>D1</f>
        <v>270910</v>
      </c>
      <c r="N6">
        <f>D17</f>
        <v>267141</v>
      </c>
      <c r="O6">
        <f t="shared" si="2"/>
        <v>3769</v>
      </c>
      <c r="P6">
        <f t="shared" si="3"/>
        <v>1.3912369421579172</v>
      </c>
    </row>
    <row r="7" spans="1:16" x14ac:dyDescent="0.3">
      <c r="A7" s="1" t="s">
        <v>6</v>
      </c>
      <c r="B7" t="s">
        <v>7</v>
      </c>
      <c r="J7">
        <v>500</v>
      </c>
      <c r="K7">
        <f t="shared" si="0"/>
        <v>685.577</v>
      </c>
      <c r="L7">
        <f t="shared" si="1"/>
        <v>680.03399999999999</v>
      </c>
      <c r="M7">
        <f>E1</f>
        <v>685577</v>
      </c>
      <c r="N7">
        <f>E17</f>
        <v>680034</v>
      </c>
      <c r="O7">
        <f t="shared" si="2"/>
        <v>5543</v>
      </c>
      <c r="P7">
        <f t="shared" si="3"/>
        <v>0.80851603831517593</v>
      </c>
    </row>
    <row r="8" spans="1:16" x14ac:dyDescent="0.3">
      <c r="J8">
        <v>1000</v>
      </c>
      <c r="K8">
        <f t="shared" si="0"/>
        <v>1367.164</v>
      </c>
      <c r="L8">
        <f t="shared" si="1"/>
        <v>1353.674</v>
      </c>
      <c r="M8">
        <f>F1</f>
        <v>1367164</v>
      </c>
      <c r="N8">
        <f>F17</f>
        <v>1353674</v>
      </c>
      <c r="O8">
        <f t="shared" si="2"/>
        <v>13490</v>
      </c>
      <c r="P8">
        <f t="shared" si="3"/>
        <v>0.98671410306297958</v>
      </c>
    </row>
    <row r="9" spans="1:16" x14ac:dyDescent="0.3">
      <c r="A9" s="1" t="s">
        <v>0</v>
      </c>
      <c r="B9">
        <v>15228</v>
      </c>
      <c r="C9">
        <v>30103</v>
      </c>
      <c r="D9">
        <v>61504</v>
      </c>
      <c r="E9">
        <v>150554</v>
      </c>
      <c r="F9">
        <v>301982</v>
      </c>
    </row>
    <row r="10" spans="1:16" x14ac:dyDescent="0.3">
      <c r="A10" s="1" t="s">
        <v>3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16" ht="21" x14ac:dyDescent="0.3">
      <c r="A11" s="1" t="s">
        <v>4</v>
      </c>
      <c r="B11">
        <v>50</v>
      </c>
      <c r="C11">
        <v>100</v>
      </c>
      <c r="D11">
        <v>200</v>
      </c>
      <c r="E11">
        <v>500</v>
      </c>
      <c r="F11">
        <v>1000</v>
      </c>
      <c r="J11" s="5" t="s">
        <v>11</v>
      </c>
      <c r="K11" s="5"/>
      <c r="L11" s="5"/>
    </row>
    <row r="12" spans="1:16" ht="15.6" x14ac:dyDescent="0.3">
      <c r="J12" s="4" t="s">
        <v>10</v>
      </c>
      <c r="K12" s="4" t="s">
        <v>15</v>
      </c>
      <c r="L12" s="4" t="s">
        <v>16</v>
      </c>
      <c r="M12" s="4" t="s">
        <v>17</v>
      </c>
      <c r="N12" s="4" t="s">
        <v>18</v>
      </c>
      <c r="O12" s="1" t="s">
        <v>13</v>
      </c>
      <c r="P12" s="3" t="s">
        <v>14</v>
      </c>
    </row>
    <row r="13" spans="1:16" x14ac:dyDescent="0.3">
      <c r="J13">
        <v>50</v>
      </c>
      <c r="K13">
        <f>M13/1000</f>
        <v>15.228</v>
      </c>
      <c r="L13">
        <f>N13/1000</f>
        <v>14.894</v>
      </c>
      <c r="M13">
        <f>B9</f>
        <v>15228</v>
      </c>
      <c r="N13">
        <f>B25</f>
        <v>14894</v>
      </c>
      <c r="O13">
        <f>M13-N13</f>
        <v>334</v>
      </c>
      <c r="P13">
        <f>100-100*N13/M13</f>
        <v>2.193328079852904</v>
      </c>
    </row>
    <row r="14" spans="1:16" x14ac:dyDescent="0.3">
      <c r="A14" s="1" t="s">
        <v>5</v>
      </c>
      <c r="B14" t="s">
        <v>8</v>
      </c>
      <c r="J14">
        <v>100</v>
      </c>
      <c r="K14">
        <f t="shared" ref="K14:K17" si="4">M14/1000</f>
        <v>30.103000000000002</v>
      </c>
      <c r="L14">
        <f t="shared" ref="L14:L17" si="5">N14/1000</f>
        <v>30.026</v>
      </c>
      <c r="M14">
        <f>C9</f>
        <v>30103</v>
      </c>
      <c r="N14">
        <f>C25</f>
        <v>30026</v>
      </c>
      <c r="O14">
        <f t="shared" ref="O14:O17" si="6">M14-N14</f>
        <v>77</v>
      </c>
      <c r="P14">
        <f t="shared" ref="P14:P17" si="7">100-100*N14/M14</f>
        <v>0.25578845962196795</v>
      </c>
    </row>
    <row r="15" spans="1:16" x14ac:dyDescent="0.3">
      <c r="A15" s="1" t="s">
        <v>6</v>
      </c>
      <c r="B15" t="s">
        <v>2</v>
      </c>
      <c r="J15">
        <v>200</v>
      </c>
      <c r="K15">
        <f t="shared" si="4"/>
        <v>61.503999999999998</v>
      </c>
      <c r="L15">
        <f t="shared" si="5"/>
        <v>56.935000000000002</v>
      </c>
      <c r="M15">
        <f>D9</f>
        <v>61504</v>
      </c>
      <c r="N15">
        <f>D25</f>
        <v>56935</v>
      </c>
      <c r="O15">
        <f t="shared" si="6"/>
        <v>4569</v>
      </c>
      <c r="P15">
        <f>100-100*N15/M15</f>
        <v>7.4287851196670118</v>
      </c>
    </row>
    <row r="16" spans="1:16" x14ac:dyDescent="0.3">
      <c r="J16">
        <v>500</v>
      </c>
      <c r="K16">
        <f t="shared" si="4"/>
        <v>150.554</v>
      </c>
      <c r="L16">
        <f t="shared" si="5"/>
        <v>143.15700000000001</v>
      </c>
      <c r="M16">
        <f>E9</f>
        <v>150554</v>
      </c>
      <c r="N16">
        <f>E25</f>
        <v>143157</v>
      </c>
      <c r="O16">
        <f t="shared" si="6"/>
        <v>7397</v>
      </c>
      <c r="P16">
        <f t="shared" si="7"/>
        <v>4.9131872949240858</v>
      </c>
    </row>
    <row r="17" spans="1:16" x14ac:dyDescent="0.3">
      <c r="A17" s="1" t="s">
        <v>0</v>
      </c>
      <c r="B17">
        <v>66032</v>
      </c>
      <c r="C17">
        <v>133074</v>
      </c>
      <c r="D17">
        <v>267141</v>
      </c>
      <c r="E17">
        <v>680034</v>
      </c>
      <c r="F17">
        <v>1353674</v>
      </c>
      <c r="J17">
        <v>1000</v>
      </c>
      <c r="K17">
        <f t="shared" si="4"/>
        <v>301.98200000000003</v>
      </c>
      <c r="L17">
        <f t="shared" si="5"/>
        <v>295.56900000000002</v>
      </c>
      <c r="M17">
        <f>F9</f>
        <v>301982</v>
      </c>
      <c r="N17">
        <f>F25</f>
        <v>295569</v>
      </c>
      <c r="O17">
        <f t="shared" si="6"/>
        <v>6413</v>
      </c>
      <c r="P17">
        <f t="shared" si="7"/>
        <v>2.1236365081362436</v>
      </c>
    </row>
    <row r="18" spans="1:16" x14ac:dyDescent="0.3">
      <c r="A18" s="1" t="s">
        <v>3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16" x14ac:dyDescent="0.3">
      <c r="A19" s="1" t="s">
        <v>4</v>
      </c>
      <c r="B19">
        <v>50</v>
      </c>
      <c r="C19">
        <v>100</v>
      </c>
      <c r="D19">
        <v>200</v>
      </c>
      <c r="E19">
        <v>500</v>
      </c>
      <c r="F19">
        <v>1000</v>
      </c>
    </row>
    <row r="22" spans="1:16" x14ac:dyDescent="0.3">
      <c r="A22" s="1" t="s">
        <v>5</v>
      </c>
      <c r="B22" t="s">
        <v>8</v>
      </c>
    </row>
    <row r="23" spans="1:16" x14ac:dyDescent="0.3">
      <c r="A23" s="1" t="s">
        <v>6</v>
      </c>
      <c r="B23" t="s">
        <v>7</v>
      </c>
    </row>
    <row r="25" spans="1:16" x14ac:dyDescent="0.3">
      <c r="A25" s="1" t="s">
        <v>0</v>
      </c>
      <c r="B25">
        <v>14894</v>
      </c>
      <c r="C25">
        <v>30026</v>
      </c>
      <c r="D25">
        <v>56935</v>
      </c>
      <c r="E25">
        <v>143157</v>
      </c>
      <c r="F25">
        <v>295569</v>
      </c>
    </row>
    <row r="26" spans="1:16" x14ac:dyDescent="0.3">
      <c r="A26" s="1" t="s">
        <v>3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16" x14ac:dyDescent="0.3">
      <c r="A27" s="1" t="s">
        <v>4</v>
      </c>
      <c r="B27">
        <v>50</v>
      </c>
      <c r="C27">
        <v>100</v>
      </c>
      <c r="D27">
        <v>200</v>
      </c>
      <c r="E27">
        <v>500</v>
      </c>
      <c r="F27">
        <v>1000</v>
      </c>
    </row>
  </sheetData>
  <mergeCells count="2">
    <mergeCell ref="J2:L2"/>
    <mergeCell ref="J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times</vt:lpstr>
      <vt:lpstr>data handling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</dc:creator>
  <cp:lastModifiedBy>Neon</cp:lastModifiedBy>
  <dcterms:created xsi:type="dcterms:W3CDTF">2017-04-03T08:41:32Z</dcterms:created>
  <dcterms:modified xsi:type="dcterms:W3CDTF">2017-04-05T17:06:48Z</dcterms:modified>
</cp:coreProperties>
</file>