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I:\LearnBI\Artigos\"/>
    </mc:Choice>
  </mc:AlternateContent>
  <xr:revisionPtr revIDLastSave="0" documentId="13_ncr:1_{252F3887-9166-4126-99D3-C2B673264B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F44" i="1" s="1"/>
  <c r="I18" i="1"/>
  <c r="D2" i="1"/>
  <c r="F2" i="1" s="1"/>
  <c r="D3" i="1"/>
  <c r="F3" i="1" s="1"/>
  <c r="D4" i="1"/>
  <c r="F4" i="1" s="1"/>
  <c r="D24" i="1"/>
  <c r="F24" i="1" s="1"/>
  <c r="D36" i="1"/>
  <c r="F36" i="1" s="1"/>
  <c r="D5" i="1"/>
  <c r="F5" i="1" s="1"/>
  <c r="D6" i="1"/>
  <c r="F6" i="1" s="1"/>
  <c r="D15" i="1"/>
  <c r="F15" i="1" s="1"/>
  <c r="D16" i="1"/>
  <c r="F16" i="1" s="1"/>
  <c r="D25" i="1"/>
  <c r="F25" i="1" s="1"/>
  <c r="D26" i="1"/>
  <c r="F26" i="1" s="1"/>
  <c r="D27" i="1"/>
  <c r="F27" i="1" s="1"/>
  <c r="D37" i="1"/>
  <c r="F37" i="1" s="1"/>
  <c r="D7" i="1"/>
  <c r="F7" i="1" s="1"/>
  <c r="D8" i="1"/>
  <c r="F8" i="1" s="1"/>
  <c r="D9" i="1"/>
  <c r="F9" i="1" s="1"/>
  <c r="D10" i="1"/>
  <c r="F10" i="1" s="1"/>
  <c r="D11" i="1"/>
  <c r="F11" i="1" s="1"/>
  <c r="D17" i="1"/>
  <c r="F17" i="1" s="1"/>
  <c r="D18" i="1"/>
  <c r="F18" i="1" s="1"/>
  <c r="D28" i="1"/>
  <c r="F28" i="1" s="1"/>
  <c r="D29" i="1"/>
  <c r="F29" i="1" s="1"/>
  <c r="D30" i="1"/>
  <c r="F30" i="1" s="1"/>
  <c r="D31" i="1"/>
  <c r="F31" i="1" s="1"/>
  <c r="D32" i="1"/>
  <c r="F32" i="1" s="1"/>
  <c r="D19" i="1"/>
  <c r="F19" i="1" s="1"/>
  <c r="D20" i="1"/>
  <c r="F20" i="1" s="1"/>
  <c r="D21" i="1"/>
  <c r="F21" i="1" s="1"/>
  <c r="D22" i="1"/>
  <c r="F22" i="1" s="1"/>
  <c r="D33" i="1"/>
  <c r="F33" i="1" s="1"/>
  <c r="D34" i="1"/>
  <c r="F34" i="1" s="1"/>
  <c r="D35" i="1"/>
  <c r="F35" i="1" s="1"/>
  <c r="D38" i="1"/>
  <c r="F38" i="1" s="1"/>
  <c r="D39" i="1"/>
  <c r="F39" i="1" s="1"/>
  <c r="D12" i="1"/>
  <c r="F12" i="1" s="1"/>
  <c r="D40" i="1"/>
  <c r="F40" i="1" s="1"/>
  <c r="D41" i="1"/>
  <c r="F41" i="1" s="1"/>
  <c r="D42" i="1"/>
  <c r="F42" i="1" s="1"/>
  <c r="D13" i="1"/>
  <c r="F13" i="1" s="1"/>
  <c r="D43" i="1"/>
  <c r="F43" i="1" s="1"/>
  <c r="D14" i="1"/>
  <c r="F14" i="1" s="1"/>
  <c r="D23" i="1"/>
  <c r="F23" i="1" s="1"/>
</calcChain>
</file>

<file path=xl/sharedStrings.xml><?xml version="1.0" encoding="utf-8"?>
<sst xmlns="http://schemas.openxmlformats.org/spreadsheetml/2006/main" count="277" uniqueCount="47">
  <si>
    <t>Item</t>
  </si>
  <si>
    <t>Vendedor</t>
  </si>
  <si>
    <t>Qtde.</t>
  </si>
  <si>
    <t>Valor Total</t>
  </si>
  <si>
    <t>Avaliação</t>
  </si>
  <si>
    <t>Borracha</t>
  </si>
  <si>
    <t>Marcelo Freitas</t>
  </si>
  <si>
    <t>Ruim</t>
  </si>
  <si>
    <t>Caneta Azul</t>
  </si>
  <si>
    <t>Ana Paula</t>
  </si>
  <si>
    <t>Papel</t>
  </si>
  <si>
    <t>Cláudio Lopes</t>
  </si>
  <si>
    <t>Regular</t>
  </si>
  <si>
    <t>Caneta Vermelha</t>
  </si>
  <si>
    <t>Sérgio Dantas</t>
  </si>
  <si>
    <t>Bom</t>
  </si>
  <si>
    <t>Grampeador</t>
  </si>
  <si>
    <t>Péssimo</t>
  </si>
  <si>
    <t>Apontador</t>
  </si>
  <si>
    <t>Lápis Preto</t>
  </si>
  <si>
    <t>Excelente</t>
  </si>
  <si>
    <t>UF</t>
  </si>
  <si>
    <t>RJ</t>
  </si>
  <si>
    <t>MG</t>
  </si>
  <si>
    <t>SP</t>
  </si>
  <si>
    <t>PR</t>
  </si>
  <si>
    <t>Projeto</t>
  </si>
  <si>
    <t>Dias de atraso</t>
  </si>
  <si>
    <t>Satisfação</t>
  </si>
  <si>
    <t>3.90</t>
  </si>
  <si>
    <t>3.42</t>
  </si>
  <si>
    <t>3.10</t>
  </si>
  <si>
    <t>2.95</t>
  </si>
  <si>
    <t>1.83</t>
  </si>
  <si>
    <t>2.25</t>
  </si>
  <si>
    <t>1.92</t>
  </si>
  <si>
    <t>3.15</t>
  </si>
  <si>
    <t>2.85</t>
  </si>
  <si>
    <t>3.00</t>
  </si>
  <si>
    <t>2.64</t>
  </si>
  <si>
    <t>3.96</t>
  </si>
  <si>
    <t>Valor Unitário</t>
  </si>
  <si>
    <t>Data Entrega</t>
  </si>
  <si>
    <t>Data Venda</t>
  </si>
  <si>
    <t>Devolução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</si>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</sst>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62"/>
      <name val="Arial"/>
      <family val="2"/>
    </font>
    <font>
      <sz val="10"/>
      <name val="Arial"/>
      <family val="2"/>
    </font>
    <font>
      <sz val="9"/>
      <color rgb="FF666666"/>
      <name val="Roboto"/>
    </font>
    <font>
      <b/>
      <sz val="9"/>
      <color rgb="FF666666"/>
      <name val="Roboto"/>
    </font>
    <font>
      <b/>
      <sz val="10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/>
      <right/>
      <top/>
      <bottom style="medium">
        <color rgb="FFEEEEEE"/>
      </bottom>
      <diagonal/>
    </border>
    <border>
      <left/>
      <right style="medium">
        <color rgb="FFEEEEEE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44" fontId="0" fillId="0" borderId="1" xfId="2" applyFont="1" applyFill="1" applyBorder="1"/>
    <xf numFmtId="164" fontId="0" fillId="0" borderId="1" xfId="1" applyNumberFormat="1" applyFont="1" applyFill="1" applyBorder="1" applyAlignment="1">
      <alignment horizontal="center"/>
    </xf>
    <xf numFmtId="44" fontId="3" fillId="0" borderId="1" xfId="2" applyFont="1" applyFill="1" applyBorder="1"/>
    <xf numFmtId="0" fontId="0" fillId="0" borderId="5" xfId="0" applyBorder="1"/>
    <xf numFmtId="44" fontId="0" fillId="0" borderId="5" xfId="2" applyFont="1" applyFill="1" applyBorder="1"/>
    <xf numFmtId="164" fontId="0" fillId="0" borderId="5" xfId="1" applyNumberFormat="1" applyFont="1" applyFill="1" applyBorder="1" applyAlignment="1">
      <alignment horizontal="center"/>
    </xf>
    <xf numFmtId="44" fontId="3" fillId="0" borderId="5" xfId="2" applyFont="1" applyFill="1" applyBorder="1"/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4" fontId="2" fillId="2" borderId="10" xfId="2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44" fontId="2" fillId="2" borderId="11" xfId="2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14" fontId="0" fillId="0" borderId="2" xfId="0" applyNumberFormat="1" applyBorder="1"/>
    <xf numFmtId="44" fontId="0" fillId="0" borderId="1" xfId="2" applyFont="1" applyBorder="1"/>
    <xf numFmtId="14" fontId="0" fillId="0" borderId="4" xfId="0" applyNumberFormat="1" applyBorder="1"/>
    <xf numFmtId="44" fontId="0" fillId="0" borderId="5" xfId="2" applyFont="1" applyBorder="1"/>
    <xf numFmtId="0" fontId="2" fillId="2" borderId="12" xfId="0" applyFont="1" applyFill="1" applyBorder="1" applyAlignment="1">
      <alignment horizontal="center"/>
    </xf>
    <xf numFmtId="0" fontId="0" fillId="4" borderId="1" xfId="0" applyFill="1" applyBorder="1"/>
    <xf numFmtId="0" fontId="0" fillId="4" borderId="13" xfId="0" applyFill="1" applyBorder="1"/>
    <xf numFmtId="44" fontId="6" fillId="2" borderId="9" xfId="2" applyFont="1" applyFill="1" applyBorder="1" applyAlignment="1">
      <alignment horizontal="center"/>
    </xf>
    <xf numFmtId="14" fontId="0" fillId="0" borderId="1" xfId="0" applyNumberFormat="1" applyBorder="1"/>
    <xf numFmtId="0" fontId="0" fillId="0" borderId="3" xfId="0" applyBorder="1"/>
    <xf numFmtId="14" fontId="0" fillId="0" borderId="5" xfId="0" applyNumberFormat="1" applyBorder="1"/>
  </cellXfs>
  <cellStyles count="3">
    <cellStyle name="Moeda" xfId="2" builtinId="4"/>
    <cellStyle name="Normal" xfId="0" builtinId="0"/>
    <cellStyle name="Vírgula" xfId="1" builtinId="3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EEEEEE"/>
        </right>
        <top/>
        <bottom style="medium">
          <color rgb="FFEEEEE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EEEEEE"/>
        </right>
        <top/>
        <bottom style="medium">
          <color rgb="FFEEEEEE"/>
        </bottom>
        <vertical/>
        <horizontal/>
      </border>
    </dxf>
    <dxf>
      <border outline="0">
        <left style="medium">
          <color rgb="FFEEEEEE"/>
        </left>
        <right style="medium">
          <color rgb="FFEEEEEE"/>
        </right>
        <top style="medium">
          <color rgb="FFEEEEEE"/>
        </top>
        <bottom style="medium">
          <color rgb="FFEEEEEE"/>
        </bottom>
      </border>
    </dxf>
    <dxf>
      <border outline="0">
        <bottom style="medium">
          <color rgb="FFEEEEE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666666"/>
        <name val="Roboto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2"/>
        <name val="Arial"/>
        <scheme val="none"/>
      </font>
      <fill>
        <patternFill patternType="solid">
          <fgColor indexed="6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J44" totalsRowShown="0" headerRowDxfId="19" headerRowBorderDxfId="18" tableBorderDxfId="17" totalsRowBorderDxfId="16" headerRowCellStyle="Moeda">
  <sortState xmlns:xlrd2="http://schemas.microsoft.com/office/spreadsheetml/2017/richdata2" ref="A2:H44">
    <sortCondition ref="C16:C44"/>
  </sortState>
  <tableColumns count="10">
    <tableColumn id="11" xr3:uid="{D41A805C-E1B7-483E-83E4-2FF483E0DA30}" name="Data Venda" dataDxfId="15"/>
    <tableColumn id="2" xr3:uid="{00000000-0010-0000-0000-000002000000}" name="Item" dataDxfId="14"/>
    <tableColumn id="3" xr3:uid="{00000000-0010-0000-0000-000003000000}" name="Vendedor" dataDxfId="13"/>
    <tableColumn id="13" xr3:uid="{2B835454-68E9-4404-94CB-BE99F4CAA33F}" name="Valor Unitário" dataDxfId="12" dataCellStyle="Moeda">
      <calculatedColumnFormula>IF(B2="Apontador",1.5,IF(B2="Borracha",2,IF(B2="Caneta Azul",4.5,IF(B2="Caneta Vermelha",4.5,IF(B2="Grampeador",15.4,IF(B2="Lápis Preto",3.5,24.5))))))</calculatedColumnFormula>
    </tableColumn>
    <tableColumn id="5" xr3:uid="{00000000-0010-0000-0000-000005000000}" name="Qtde." dataDxfId="11" dataCellStyle="Vírgula"/>
    <tableColumn id="6" xr3:uid="{00000000-0010-0000-0000-000006000000}" name="Valor Total" dataDxfId="10" dataCellStyle="Moeda">
      <calculatedColumnFormula>Tabela1[[#This Row],[Valor Unitário]]*E2</calculatedColumnFormula>
    </tableColumn>
    <tableColumn id="7" xr3:uid="{00000000-0010-0000-0000-000007000000}" name="Avaliação" dataDxfId="9" dataCellStyle="Moeda"/>
    <tableColumn id="8" xr3:uid="{00000000-0010-0000-0000-000008000000}" name="UF" dataDxfId="8" dataCellStyle="Moeda"/>
    <tableColumn id="1" xr3:uid="{E3B7A810-5AFE-4C6D-A8B9-C90262BE1927}" name="Data Entrega" dataDxfId="7">
      <calculatedColumnFormula>Tabela1[[#This Row],[Data Venda]]+30</calculatedColumnFormula>
    </tableColumn>
    <tableColumn id="4" xr3:uid="{8EDF82BC-CD9B-4351-BDB5-523279F31FB2}" name="Devoluçã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C13" totalsRowShown="0" headerRowDxfId="5" headerRowBorderDxfId="4" tableBorderDxfId="3">
  <autoFilter ref="A1:C13" xr:uid="{00000000-0009-0000-0100-000002000000}"/>
  <tableColumns count="3">
    <tableColumn id="1" xr3:uid="{00000000-0010-0000-0100-000001000000}" name="Projeto" dataDxfId="2"/>
    <tableColumn id="2" xr3:uid="{00000000-0010-0000-0100-000002000000}" name="Dias de atraso" dataDxfId="1"/>
    <tableColumn id="3" xr3:uid="{00000000-0010-0000-0100-000003000000}" name="Satisf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5" zoomScale="140" zoomScaleNormal="140" workbookViewId="0">
      <selection activeCell="I18" sqref="I18"/>
    </sheetView>
  </sheetViews>
  <sheetFormatPr defaultRowHeight="14.4" x14ac:dyDescent="0.3"/>
  <cols>
    <col min="1" max="1" width="15.109375" bestFit="1" customWidth="1"/>
    <col min="2" max="2" width="22.44140625" customWidth="1"/>
    <col min="3" max="3" width="13.77734375" bestFit="1" customWidth="1"/>
    <col min="4" max="4" width="13.21875" customWidth="1"/>
    <col min="5" max="5" width="12.44140625" customWidth="1"/>
    <col min="6" max="6" width="13.44140625" bestFit="1" customWidth="1"/>
    <col min="7" max="7" width="14.33203125" bestFit="1" customWidth="1"/>
    <col min="8" max="8" width="14.6640625" customWidth="1"/>
    <col min="9" max="9" width="13.21875" customWidth="1"/>
    <col min="10" max="10" width="11.6640625" bestFit="1" customWidth="1"/>
    <col min="11" max="11" width="13.44140625" customWidth="1"/>
    <col min="12" max="12" width="12.21875" customWidth="1"/>
    <col min="13" max="13" width="10.109375" customWidth="1"/>
  </cols>
  <sheetData>
    <row r="1" spans="1:10" x14ac:dyDescent="0.3">
      <c r="A1" s="15" t="s">
        <v>43</v>
      </c>
      <c r="B1" s="16" t="s">
        <v>0</v>
      </c>
      <c r="C1" s="16" t="s">
        <v>1</v>
      </c>
      <c r="D1" s="17" t="s">
        <v>41</v>
      </c>
      <c r="E1" s="18" t="s">
        <v>2</v>
      </c>
      <c r="F1" s="17" t="s">
        <v>3</v>
      </c>
      <c r="G1" s="17" t="s">
        <v>4</v>
      </c>
      <c r="H1" s="17" t="s">
        <v>21</v>
      </c>
      <c r="I1" s="17" t="s">
        <v>42</v>
      </c>
      <c r="J1" s="26" t="s">
        <v>44</v>
      </c>
    </row>
    <row r="2" spans="1:10" x14ac:dyDescent="0.3">
      <c r="A2" s="19">
        <v>45730</v>
      </c>
      <c r="B2" s="1" t="s">
        <v>18</v>
      </c>
      <c r="C2" s="1" t="s">
        <v>9</v>
      </c>
      <c r="D2" s="20">
        <f t="shared" ref="D2:D44" si="0">IF(B2="Apontador",1.5,IF(B2="Borracha",2,IF(B2="Caneta Azul",4.5,IF(B2="Caneta Vermelha",4.5,IF(B2="Grampeador",15.4,IF(B2="Lápis Preto",3.5,24.5))))))</f>
        <v>1.5</v>
      </c>
      <c r="E2" s="3">
        <v>4500</v>
      </c>
      <c r="F2" s="2">
        <f>Tabela1[[#This Row],[Valor Unitário]]*E2</f>
        <v>6750</v>
      </c>
      <c r="G2" s="4" t="s">
        <v>15</v>
      </c>
      <c r="H2" s="4" t="s">
        <v>22</v>
      </c>
      <c r="I2" s="27">
        <v>45789</v>
      </c>
      <c r="J2" s="28" t="s">
        <v>45</v>
      </c>
    </row>
    <row r="3" spans="1:10" x14ac:dyDescent="0.3">
      <c r="A3" s="19">
        <v>45717</v>
      </c>
      <c r="B3" s="1" t="s">
        <v>18</v>
      </c>
      <c r="C3" s="1" t="s">
        <v>9</v>
      </c>
      <c r="D3" s="20">
        <f t="shared" si="0"/>
        <v>1.5</v>
      </c>
      <c r="E3" s="3">
        <v>3500</v>
      </c>
      <c r="F3" s="2">
        <f>Tabela1[[#This Row],[Valor Unitário]]*E3</f>
        <v>5250</v>
      </c>
      <c r="G3" s="4" t="s">
        <v>12</v>
      </c>
      <c r="H3" s="4" t="s">
        <v>22</v>
      </c>
      <c r="I3" s="27">
        <v>45777</v>
      </c>
      <c r="J3" s="28" t="s">
        <v>46</v>
      </c>
    </row>
    <row r="4" spans="1:10" x14ac:dyDescent="0.3">
      <c r="A4" s="19">
        <v>45781</v>
      </c>
      <c r="B4" s="1" t="s">
        <v>18</v>
      </c>
      <c r="C4" s="1" t="s">
        <v>9</v>
      </c>
      <c r="D4" s="20">
        <f t="shared" si="0"/>
        <v>1.5</v>
      </c>
      <c r="E4" s="3">
        <v>5000</v>
      </c>
      <c r="F4" s="2">
        <f>Tabela1[[#This Row],[Valor Unitário]]*E4</f>
        <v>7500</v>
      </c>
      <c r="G4" s="4" t="s">
        <v>7</v>
      </c>
      <c r="H4" s="4" t="s">
        <v>22</v>
      </c>
      <c r="I4" s="27">
        <v>45862</v>
      </c>
      <c r="J4" s="28" t="s">
        <v>45</v>
      </c>
    </row>
    <row r="5" spans="1:10" x14ac:dyDescent="0.3">
      <c r="A5" s="19">
        <v>45752</v>
      </c>
      <c r="B5" s="1" t="s">
        <v>5</v>
      </c>
      <c r="C5" s="1" t="s">
        <v>9</v>
      </c>
      <c r="D5" s="20">
        <f t="shared" si="0"/>
        <v>2</v>
      </c>
      <c r="E5" s="3">
        <v>4500</v>
      </c>
      <c r="F5" s="2">
        <f>Tabela1[[#This Row],[Valor Unitário]]*E5</f>
        <v>9000</v>
      </c>
      <c r="G5" s="4" t="s">
        <v>15</v>
      </c>
      <c r="H5" s="4" t="s">
        <v>22</v>
      </c>
      <c r="I5" s="27">
        <v>45818</v>
      </c>
      <c r="J5" s="28" t="s">
        <v>46</v>
      </c>
    </row>
    <row r="6" spans="1:10" x14ac:dyDescent="0.3">
      <c r="A6" s="19">
        <v>45658</v>
      </c>
      <c r="B6" s="1" t="s">
        <v>5</v>
      </c>
      <c r="C6" s="1" t="s">
        <v>9</v>
      </c>
      <c r="D6" s="20">
        <f t="shared" si="0"/>
        <v>2</v>
      </c>
      <c r="E6" s="3">
        <v>5000</v>
      </c>
      <c r="F6" s="2">
        <f>Tabela1[[#This Row],[Valor Unitário]]*E6</f>
        <v>10000</v>
      </c>
      <c r="G6" s="4" t="s">
        <v>7</v>
      </c>
      <c r="H6" s="4" t="s">
        <v>22</v>
      </c>
      <c r="I6" s="27">
        <v>45704</v>
      </c>
      <c r="J6" s="28" t="s">
        <v>45</v>
      </c>
    </row>
    <row r="7" spans="1:10" x14ac:dyDescent="0.3">
      <c r="A7" s="19">
        <v>45659</v>
      </c>
      <c r="B7" s="1" t="s">
        <v>8</v>
      </c>
      <c r="C7" s="1" t="s">
        <v>9</v>
      </c>
      <c r="D7" s="20">
        <f t="shared" si="0"/>
        <v>4.5</v>
      </c>
      <c r="E7" s="3">
        <v>6000</v>
      </c>
      <c r="F7" s="2">
        <f>Tabela1[[#This Row],[Valor Unitário]]*E7</f>
        <v>27000</v>
      </c>
      <c r="G7" s="4" t="s">
        <v>7</v>
      </c>
      <c r="H7" s="4" t="s">
        <v>22</v>
      </c>
      <c r="I7" s="27">
        <v>45728</v>
      </c>
      <c r="J7" s="28" t="s">
        <v>46</v>
      </c>
    </row>
    <row r="8" spans="1:10" x14ac:dyDescent="0.3">
      <c r="A8" s="19">
        <v>45698</v>
      </c>
      <c r="B8" s="1" t="s">
        <v>8</v>
      </c>
      <c r="C8" s="1" t="s">
        <v>9</v>
      </c>
      <c r="D8" s="20">
        <f t="shared" si="0"/>
        <v>4.5</v>
      </c>
      <c r="E8" s="3">
        <v>6000</v>
      </c>
      <c r="F8" s="2">
        <f>Tabela1[[#This Row],[Valor Unitário]]*E8</f>
        <v>27000</v>
      </c>
      <c r="G8" s="4" t="s">
        <v>7</v>
      </c>
      <c r="H8" s="4" t="s">
        <v>22</v>
      </c>
      <c r="I8" s="27">
        <v>45762</v>
      </c>
      <c r="J8" s="28" t="s">
        <v>45</v>
      </c>
    </row>
    <row r="9" spans="1:10" x14ac:dyDescent="0.3">
      <c r="A9" s="19">
        <v>45703</v>
      </c>
      <c r="B9" s="1" t="s">
        <v>8</v>
      </c>
      <c r="C9" s="1" t="s">
        <v>9</v>
      </c>
      <c r="D9" s="20">
        <f t="shared" si="0"/>
        <v>4.5</v>
      </c>
      <c r="E9" s="3">
        <v>900</v>
      </c>
      <c r="F9" s="2">
        <f>Tabela1[[#This Row],[Valor Unitário]]*E9</f>
        <v>4050</v>
      </c>
      <c r="G9" s="4" t="s">
        <v>17</v>
      </c>
      <c r="H9" s="4" t="s">
        <v>22</v>
      </c>
      <c r="I9" s="27">
        <v>45795</v>
      </c>
      <c r="J9" s="28" t="s">
        <v>46</v>
      </c>
    </row>
    <row r="10" spans="1:10" x14ac:dyDescent="0.3">
      <c r="A10" s="19">
        <v>45757</v>
      </c>
      <c r="B10" s="1" t="s">
        <v>8</v>
      </c>
      <c r="C10" s="1" t="s">
        <v>9</v>
      </c>
      <c r="D10" s="20">
        <f t="shared" si="0"/>
        <v>4.5</v>
      </c>
      <c r="E10" s="3">
        <v>2800</v>
      </c>
      <c r="F10" s="2">
        <f>Tabela1[[#This Row],[Valor Unitário]]*E10</f>
        <v>12600</v>
      </c>
      <c r="G10" s="4" t="s">
        <v>15</v>
      </c>
      <c r="H10" s="4" t="s">
        <v>22</v>
      </c>
      <c r="I10" s="27">
        <v>45818</v>
      </c>
      <c r="J10" s="28" t="s">
        <v>45</v>
      </c>
    </row>
    <row r="11" spans="1:10" x14ac:dyDescent="0.3">
      <c r="A11" s="19">
        <v>45794</v>
      </c>
      <c r="B11" s="1" t="s">
        <v>8</v>
      </c>
      <c r="C11" s="1" t="s">
        <v>9</v>
      </c>
      <c r="D11" s="20">
        <f t="shared" si="0"/>
        <v>4.5</v>
      </c>
      <c r="E11" s="3">
        <v>4900</v>
      </c>
      <c r="F11" s="2">
        <f>Tabela1[[#This Row],[Valor Unitário]]*E11</f>
        <v>22050</v>
      </c>
      <c r="G11" s="4" t="s">
        <v>15</v>
      </c>
      <c r="H11" s="4" t="s">
        <v>22</v>
      </c>
      <c r="I11" s="27">
        <v>45833</v>
      </c>
      <c r="J11" s="28" t="s">
        <v>46</v>
      </c>
    </row>
    <row r="12" spans="1:10" x14ac:dyDescent="0.3">
      <c r="A12" s="19">
        <v>45742</v>
      </c>
      <c r="B12" s="1" t="s">
        <v>16</v>
      </c>
      <c r="C12" s="1" t="s">
        <v>9</v>
      </c>
      <c r="D12" s="20">
        <f t="shared" si="0"/>
        <v>15.4</v>
      </c>
      <c r="E12" s="3">
        <v>4500</v>
      </c>
      <c r="F12" s="2">
        <f>Tabela1[[#This Row],[Valor Unitário]]*E12</f>
        <v>69300</v>
      </c>
      <c r="G12" s="4" t="s">
        <v>15</v>
      </c>
      <c r="H12" s="4" t="s">
        <v>22</v>
      </c>
      <c r="I12" s="27">
        <v>45777</v>
      </c>
      <c r="J12" s="28" t="s">
        <v>45</v>
      </c>
    </row>
    <row r="13" spans="1:10" x14ac:dyDescent="0.3">
      <c r="A13" s="19">
        <v>45769</v>
      </c>
      <c r="B13" s="1" t="s">
        <v>19</v>
      </c>
      <c r="C13" s="1" t="s">
        <v>9</v>
      </c>
      <c r="D13" s="20">
        <f t="shared" si="0"/>
        <v>3.5</v>
      </c>
      <c r="E13" s="3">
        <v>1200</v>
      </c>
      <c r="F13" s="2">
        <f>Tabela1[[#This Row],[Valor Unitário]]*E13</f>
        <v>4200</v>
      </c>
      <c r="G13" s="4" t="s">
        <v>12</v>
      </c>
      <c r="H13" s="4" t="s">
        <v>22</v>
      </c>
      <c r="I13" s="27">
        <v>45807</v>
      </c>
      <c r="J13" s="28" t="s">
        <v>46</v>
      </c>
    </row>
    <row r="14" spans="1:10" x14ac:dyDescent="0.3">
      <c r="A14" s="19">
        <v>45659</v>
      </c>
      <c r="B14" s="1" t="s">
        <v>10</v>
      </c>
      <c r="C14" s="1" t="s">
        <v>9</v>
      </c>
      <c r="D14" s="20">
        <f t="shared" si="0"/>
        <v>24.5</v>
      </c>
      <c r="E14" s="3">
        <v>500</v>
      </c>
      <c r="F14" s="2">
        <f>Tabela1[[#This Row],[Valor Unitário]]*E14</f>
        <v>12250</v>
      </c>
      <c r="G14" s="4" t="s">
        <v>12</v>
      </c>
      <c r="H14" s="4" t="s">
        <v>22</v>
      </c>
      <c r="I14" s="27">
        <v>45705</v>
      </c>
      <c r="J14" s="28" t="s">
        <v>45</v>
      </c>
    </row>
    <row r="15" spans="1:10" x14ac:dyDescent="0.3">
      <c r="A15" s="19">
        <v>45817</v>
      </c>
      <c r="B15" s="1" t="s">
        <v>5</v>
      </c>
      <c r="C15" s="1" t="s">
        <v>11</v>
      </c>
      <c r="D15" s="20">
        <f t="shared" si="0"/>
        <v>2</v>
      </c>
      <c r="E15" s="3">
        <v>4500</v>
      </c>
      <c r="F15" s="2">
        <f>Tabela1[[#This Row],[Valor Unitário]]*E15</f>
        <v>9000</v>
      </c>
      <c r="G15" s="4" t="s">
        <v>15</v>
      </c>
      <c r="H15" s="4" t="s">
        <v>23</v>
      </c>
      <c r="I15" s="27">
        <v>45878</v>
      </c>
      <c r="J15" s="28" t="s">
        <v>46</v>
      </c>
    </row>
    <row r="16" spans="1:10" x14ac:dyDescent="0.3">
      <c r="A16" s="19">
        <v>45826</v>
      </c>
      <c r="B16" s="1" t="s">
        <v>5</v>
      </c>
      <c r="C16" s="1" t="s">
        <v>11</v>
      </c>
      <c r="D16" s="20">
        <f t="shared" si="0"/>
        <v>2</v>
      </c>
      <c r="E16" s="3">
        <v>5000</v>
      </c>
      <c r="F16" s="2">
        <f>Tabela1[[#This Row],[Valor Unitário]]*E16</f>
        <v>10000</v>
      </c>
      <c r="G16" s="4" t="s">
        <v>7</v>
      </c>
      <c r="H16" s="4" t="s">
        <v>23</v>
      </c>
      <c r="I16" s="27">
        <v>45857</v>
      </c>
      <c r="J16" s="28" t="s">
        <v>45</v>
      </c>
    </row>
    <row r="17" spans="1:10" x14ac:dyDescent="0.3">
      <c r="A17" s="19">
        <v>45844</v>
      </c>
      <c r="B17" s="1" t="s">
        <v>8</v>
      </c>
      <c r="C17" s="1" t="s">
        <v>11</v>
      </c>
      <c r="D17" s="20">
        <f t="shared" si="0"/>
        <v>4.5</v>
      </c>
      <c r="E17" s="3">
        <v>2800</v>
      </c>
      <c r="F17" s="2">
        <f>Tabela1[[#This Row],[Valor Unitário]]*E17</f>
        <v>12600</v>
      </c>
      <c r="G17" s="4" t="s">
        <v>15</v>
      </c>
      <c r="H17" s="4" t="s">
        <v>23</v>
      </c>
      <c r="I17" s="27">
        <v>45906</v>
      </c>
      <c r="J17" s="28" t="s">
        <v>46</v>
      </c>
    </row>
    <row r="18" spans="1:10" x14ac:dyDescent="0.3">
      <c r="A18" s="19">
        <v>45926</v>
      </c>
      <c r="B18" s="1" t="s">
        <v>8</v>
      </c>
      <c r="C18" s="1" t="s">
        <v>11</v>
      </c>
      <c r="D18" s="20">
        <f t="shared" si="0"/>
        <v>4.5</v>
      </c>
      <c r="E18" s="3">
        <v>3500</v>
      </c>
      <c r="F18" s="2">
        <f>Tabela1[[#This Row],[Valor Unitário]]*E18</f>
        <v>15750</v>
      </c>
      <c r="G18" s="4" t="s">
        <v>15</v>
      </c>
      <c r="H18" s="4" t="s">
        <v>23</v>
      </c>
      <c r="I18" s="27">
        <f>Tabela1[[#This Row],[Data Venda]]+30</f>
        <v>45956</v>
      </c>
      <c r="J18" s="28" t="s">
        <v>45</v>
      </c>
    </row>
    <row r="19" spans="1:10" x14ac:dyDescent="0.3">
      <c r="A19" s="19">
        <v>45814</v>
      </c>
      <c r="B19" s="1" t="s">
        <v>13</v>
      </c>
      <c r="C19" s="1" t="s">
        <v>11</v>
      </c>
      <c r="D19" s="20">
        <f t="shared" si="0"/>
        <v>4.5</v>
      </c>
      <c r="E19" s="3">
        <v>5000</v>
      </c>
      <c r="F19" s="2">
        <f>Tabela1[[#This Row],[Valor Unitário]]*E19</f>
        <v>22500</v>
      </c>
      <c r="G19" s="4" t="s">
        <v>7</v>
      </c>
      <c r="H19" s="4" t="s">
        <v>23</v>
      </c>
      <c r="I19" s="27">
        <v>45906</v>
      </c>
      <c r="J19" s="28" t="s">
        <v>46</v>
      </c>
    </row>
    <row r="20" spans="1:10" x14ac:dyDescent="0.3">
      <c r="A20" s="19">
        <v>45888</v>
      </c>
      <c r="B20" s="1" t="s">
        <v>13</v>
      </c>
      <c r="C20" s="1" t="s">
        <v>11</v>
      </c>
      <c r="D20" s="20">
        <f t="shared" si="0"/>
        <v>4.5</v>
      </c>
      <c r="E20" s="3">
        <v>5000</v>
      </c>
      <c r="F20" s="2">
        <f>Tabela1[[#This Row],[Valor Unitário]]*E20</f>
        <v>22500</v>
      </c>
      <c r="G20" s="4" t="s">
        <v>7</v>
      </c>
      <c r="H20" s="4" t="s">
        <v>23</v>
      </c>
      <c r="I20" s="27">
        <v>45925</v>
      </c>
      <c r="J20" s="28" t="s">
        <v>45</v>
      </c>
    </row>
    <row r="21" spans="1:10" x14ac:dyDescent="0.3">
      <c r="A21" s="19">
        <v>45841</v>
      </c>
      <c r="B21" s="1" t="s">
        <v>13</v>
      </c>
      <c r="C21" s="1" t="s">
        <v>11</v>
      </c>
      <c r="D21" s="20">
        <f t="shared" si="0"/>
        <v>4.5</v>
      </c>
      <c r="E21" s="3">
        <v>2300</v>
      </c>
      <c r="F21" s="2">
        <f>Tabela1[[#This Row],[Valor Unitário]]*E21</f>
        <v>10350</v>
      </c>
      <c r="G21" s="4" t="s">
        <v>12</v>
      </c>
      <c r="H21" s="4" t="s">
        <v>23</v>
      </c>
      <c r="I21" s="27">
        <v>45884</v>
      </c>
      <c r="J21" s="28" t="s">
        <v>46</v>
      </c>
    </row>
    <row r="22" spans="1:10" x14ac:dyDescent="0.3">
      <c r="A22" s="19">
        <v>45894</v>
      </c>
      <c r="B22" s="1" t="s">
        <v>13</v>
      </c>
      <c r="C22" s="1" t="s">
        <v>11</v>
      </c>
      <c r="D22" s="20">
        <f t="shared" si="0"/>
        <v>4.5</v>
      </c>
      <c r="E22" s="3">
        <v>3250</v>
      </c>
      <c r="F22" s="2">
        <f>Tabela1[[#This Row],[Valor Unitário]]*E22</f>
        <v>14625</v>
      </c>
      <c r="G22" s="4" t="s">
        <v>20</v>
      </c>
      <c r="H22" s="4" t="s">
        <v>23</v>
      </c>
      <c r="I22" s="27">
        <v>45930</v>
      </c>
      <c r="J22" s="28" t="s">
        <v>45</v>
      </c>
    </row>
    <row r="23" spans="1:10" x14ac:dyDescent="0.3">
      <c r="A23" s="19">
        <v>45838</v>
      </c>
      <c r="B23" s="1" t="s">
        <v>10</v>
      </c>
      <c r="C23" s="1" t="s">
        <v>11</v>
      </c>
      <c r="D23" s="20">
        <f t="shared" si="0"/>
        <v>24.5</v>
      </c>
      <c r="E23" s="3">
        <v>2500</v>
      </c>
      <c r="F23" s="2">
        <f>Tabela1[[#This Row],[Valor Unitário]]*E23</f>
        <v>61250</v>
      </c>
      <c r="G23" s="4" t="s">
        <v>12</v>
      </c>
      <c r="H23" s="4" t="s">
        <v>23</v>
      </c>
      <c r="I23" s="27">
        <v>45874</v>
      </c>
      <c r="J23" s="28" t="s">
        <v>46</v>
      </c>
    </row>
    <row r="24" spans="1:10" x14ac:dyDescent="0.3">
      <c r="A24" s="19">
        <v>45910</v>
      </c>
      <c r="B24" s="1" t="s">
        <v>18</v>
      </c>
      <c r="C24" s="1" t="s">
        <v>6</v>
      </c>
      <c r="D24" s="20">
        <f t="shared" si="0"/>
        <v>1.5</v>
      </c>
      <c r="E24" s="3">
        <v>1000</v>
      </c>
      <c r="F24" s="2">
        <f>Tabela1[[#This Row],[Valor Unitário]]*E24</f>
        <v>1500</v>
      </c>
      <c r="G24" s="4" t="s">
        <v>7</v>
      </c>
      <c r="H24" s="4" t="s">
        <v>24</v>
      </c>
      <c r="I24" s="27">
        <v>45945</v>
      </c>
      <c r="J24" s="28" t="s">
        <v>45</v>
      </c>
    </row>
    <row r="25" spans="1:10" x14ac:dyDescent="0.3">
      <c r="A25" s="19">
        <v>45835</v>
      </c>
      <c r="B25" s="1" t="s">
        <v>5</v>
      </c>
      <c r="C25" s="1" t="s">
        <v>6</v>
      </c>
      <c r="D25" s="20">
        <f t="shared" si="0"/>
        <v>2</v>
      </c>
      <c r="E25" s="3">
        <v>5000</v>
      </c>
      <c r="F25" s="2">
        <f>Tabela1[[#This Row],[Valor Unitário]]*E25</f>
        <v>10000</v>
      </c>
      <c r="G25" s="4" t="s">
        <v>7</v>
      </c>
      <c r="H25" s="4" t="s">
        <v>24</v>
      </c>
      <c r="I25" s="27">
        <v>45868</v>
      </c>
      <c r="J25" s="28" t="s">
        <v>46</v>
      </c>
    </row>
    <row r="26" spans="1:10" x14ac:dyDescent="0.3">
      <c r="A26" s="19">
        <v>45955</v>
      </c>
      <c r="B26" s="1" t="s">
        <v>5</v>
      </c>
      <c r="C26" s="1" t="s">
        <v>6</v>
      </c>
      <c r="D26" s="20">
        <f t="shared" si="0"/>
        <v>2</v>
      </c>
      <c r="E26" s="3">
        <v>5000</v>
      </c>
      <c r="F26" s="2">
        <f>Tabela1[[#This Row],[Valor Unitário]]*E26</f>
        <v>10000</v>
      </c>
      <c r="G26" s="4" t="s">
        <v>7</v>
      </c>
      <c r="H26" s="4" t="s">
        <v>24</v>
      </c>
      <c r="I26" s="27">
        <v>45987</v>
      </c>
      <c r="J26" s="28" t="s">
        <v>45</v>
      </c>
    </row>
    <row r="27" spans="1:10" x14ac:dyDescent="0.3">
      <c r="A27" s="19">
        <v>45939</v>
      </c>
      <c r="B27" s="1" t="s">
        <v>5</v>
      </c>
      <c r="C27" s="1" t="s">
        <v>6</v>
      </c>
      <c r="D27" s="20">
        <f t="shared" si="0"/>
        <v>2</v>
      </c>
      <c r="E27" s="3">
        <v>5000</v>
      </c>
      <c r="F27" s="2">
        <f>Tabela1[[#This Row],[Valor Unitário]]*E27</f>
        <v>10000</v>
      </c>
      <c r="G27" s="4" t="s">
        <v>7</v>
      </c>
      <c r="H27" s="4" t="s">
        <v>24</v>
      </c>
      <c r="I27" s="27">
        <v>45986</v>
      </c>
      <c r="J27" s="28" t="s">
        <v>46</v>
      </c>
    </row>
    <row r="28" spans="1:10" x14ac:dyDescent="0.3">
      <c r="A28" s="19">
        <v>45742</v>
      </c>
      <c r="B28" s="1" t="s">
        <v>8</v>
      </c>
      <c r="C28" s="1" t="s">
        <v>6</v>
      </c>
      <c r="D28" s="20">
        <f t="shared" si="0"/>
        <v>4.5</v>
      </c>
      <c r="E28" s="3">
        <v>500</v>
      </c>
      <c r="F28" s="2">
        <f>Tabela1[[#This Row],[Valor Unitário]]*E28</f>
        <v>2250</v>
      </c>
      <c r="G28" s="4" t="s">
        <v>12</v>
      </c>
      <c r="H28" s="4" t="s">
        <v>24</v>
      </c>
      <c r="I28" s="27">
        <v>45777</v>
      </c>
      <c r="J28" s="28" t="s">
        <v>45</v>
      </c>
    </row>
    <row r="29" spans="1:10" x14ac:dyDescent="0.3">
      <c r="A29" s="19">
        <v>45909</v>
      </c>
      <c r="B29" s="1" t="s">
        <v>8</v>
      </c>
      <c r="C29" s="1" t="s">
        <v>6</v>
      </c>
      <c r="D29" s="20">
        <f t="shared" si="0"/>
        <v>4.5</v>
      </c>
      <c r="E29" s="3">
        <v>5000</v>
      </c>
      <c r="F29" s="2">
        <f>Tabela1[[#This Row],[Valor Unitário]]*E29</f>
        <v>22500</v>
      </c>
      <c r="G29" s="4" t="s">
        <v>7</v>
      </c>
      <c r="H29" s="4" t="s">
        <v>24</v>
      </c>
      <c r="I29" s="27">
        <v>45944</v>
      </c>
      <c r="J29" s="28" t="s">
        <v>46</v>
      </c>
    </row>
    <row r="30" spans="1:10" x14ac:dyDescent="0.3">
      <c r="A30" s="19">
        <v>45933</v>
      </c>
      <c r="B30" s="1" t="s">
        <v>8</v>
      </c>
      <c r="C30" s="1" t="s">
        <v>6</v>
      </c>
      <c r="D30" s="20">
        <f t="shared" si="0"/>
        <v>4.5</v>
      </c>
      <c r="E30" s="3">
        <v>5000</v>
      </c>
      <c r="F30" s="2">
        <f>Tabela1[[#This Row],[Valor Unitário]]*E30</f>
        <v>22500</v>
      </c>
      <c r="G30" s="4" t="s">
        <v>7</v>
      </c>
      <c r="H30" s="4" t="s">
        <v>24</v>
      </c>
      <c r="I30" s="27">
        <v>45974</v>
      </c>
      <c r="J30" s="28" t="s">
        <v>45</v>
      </c>
    </row>
    <row r="31" spans="1:10" x14ac:dyDescent="0.3">
      <c r="A31" s="19">
        <v>45940</v>
      </c>
      <c r="B31" s="1" t="s">
        <v>8</v>
      </c>
      <c r="C31" s="1" t="s">
        <v>6</v>
      </c>
      <c r="D31" s="20">
        <f t="shared" si="0"/>
        <v>4.5</v>
      </c>
      <c r="E31" s="3">
        <v>3500</v>
      </c>
      <c r="F31" s="2">
        <f>Tabela1[[#This Row],[Valor Unitário]]*E31</f>
        <v>15750</v>
      </c>
      <c r="G31" s="4" t="s">
        <v>15</v>
      </c>
      <c r="H31" s="4" t="s">
        <v>24</v>
      </c>
      <c r="I31" s="27">
        <v>45987</v>
      </c>
      <c r="J31" s="28" t="s">
        <v>46</v>
      </c>
    </row>
    <row r="32" spans="1:10" x14ac:dyDescent="0.3">
      <c r="A32" s="19">
        <v>45967</v>
      </c>
      <c r="B32" s="1" t="s">
        <v>8</v>
      </c>
      <c r="C32" s="1" t="s">
        <v>6</v>
      </c>
      <c r="D32" s="20">
        <f t="shared" si="0"/>
        <v>4.5</v>
      </c>
      <c r="E32" s="3">
        <v>2600</v>
      </c>
      <c r="F32" s="2">
        <f>Tabela1[[#This Row],[Valor Unitário]]*E32</f>
        <v>11700</v>
      </c>
      <c r="G32" s="4" t="s">
        <v>20</v>
      </c>
      <c r="H32" s="4" t="s">
        <v>24</v>
      </c>
      <c r="I32" s="27">
        <v>46016</v>
      </c>
      <c r="J32" s="28" t="s">
        <v>45</v>
      </c>
    </row>
    <row r="33" spans="1:10" x14ac:dyDescent="0.3">
      <c r="A33" s="19">
        <v>45807</v>
      </c>
      <c r="B33" s="1" t="s">
        <v>13</v>
      </c>
      <c r="C33" s="1" t="s">
        <v>6</v>
      </c>
      <c r="D33" s="20">
        <f t="shared" si="0"/>
        <v>4.5</v>
      </c>
      <c r="E33" s="3">
        <v>2300</v>
      </c>
      <c r="F33" s="2">
        <f>Tabela1[[#This Row],[Valor Unitário]]*E33</f>
        <v>10350</v>
      </c>
      <c r="G33" s="4" t="s">
        <v>12</v>
      </c>
      <c r="H33" s="4" t="s">
        <v>24</v>
      </c>
      <c r="I33" s="27">
        <v>45840</v>
      </c>
      <c r="J33" s="28" t="s">
        <v>46</v>
      </c>
    </row>
    <row r="34" spans="1:10" x14ac:dyDescent="0.3">
      <c r="A34" s="19">
        <v>45884</v>
      </c>
      <c r="B34" s="1" t="s">
        <v>13</v>
      </c>
      <c r="C34" s="1" t="s">
        <v>6</v>
      </c>
      <c r="D34" s="20">
        <f t="shared" si="0"/>
        <v>4.5</v>
      </c>
      <c r="E34" s="3">
        <v>1500</v>
      </c>
      <c r="F34" s="2">
        <f>Tabela1[[#This Row],[Valor Unitário]]*E34</f>
        <v>6750</v>
      </c>
      <c r="G34" s="4" t="s">
        <v>15</v>
      </c>
      <c r="H34" s="4" t="s">
        <v>24</v>
      </c>
      <c r="I34" s="27">
        <v>45915</v>
      </c>
      <c r="J34" s="28" t="s">
        <v>45</v>
      </c>
    </row>
    <row r="35" spans="1:10" x14ac:dyDescent="0.3">
      <c r="A35" s="19">
        <v>45891</v>
      </c>
      <c r="B35" s="1" t="s">
        <v>13</v>
      </c>
      <c r="C35" s="1" t="s">
        <v>6</v>
      </c>
      <c r="D35" s="20">
        <f t="shared" si="0"/>
        <v>4.5</v>
      </c>
      <c r="E35" s="3">
        <v>3250</v>
      </c>
      <c r="F35" s="2">
        <f>Tabela1[[#This Row],[Valor Unitário]]*E35</f>
        <v>14625</v>
      </c>
      <c r="G35" s="4" t="s">
        <v>20</v>
      </c>
      <c r="H35" s="4" t="s">
        <v>24</v>
      </c>
      <c r="I35" s="27">
        <v>45925</v>
      </c>
      <c r="J35" s="28" t="s">
        <v>46</v>
      </c>
    </row>
    <row r="36" spans="1:10" x14ac:dyDescent="0.3">
      <c r="A36" s="19">
        <v>45845</v>
      </c>
      <c r="B36" s="1" t="s">
        <v>18</v>
      </c>
      <c r="C36" s="1" t="s">
        <v>14</v>
      </c>
      <c r="D36" s="20">
        <f t="shared" si="0"/>
        <v>1.5</v>
      </c>
      <c r="E36" s="3">
        <v>3500</v>
      </c>
      <c r="F36" s="2">
        <f>Tabela1[[#This Row],[Valor Unitário]]*E36</f>
        <v>5250</v>
      </c>
      <c r="G36" s="4" t="s">
        <v>12</v>
      </c>
      <c r="H36" s="4" t="s">
        <v>25</v>
      </c>
      <c r="I36" s="27">
        <v>45907</v>
      </c>
      <c r="J36" s="28" t="s">
        <v>45</v>
      </c>
    </row>
    <row r="37" spans="1:10" x14ac:dyDescent="0.3">
      <c r="A37" s="19">
        <v>45970</v>
      </c>
      <c r="B37" s="1" t="s">
        <v>5</v>
      </c>
      <c r="C37" s="1" t="s">
        <v>14</v>
      </c>
      <c r="D37" s="20">
        <f t="shared" si="0"/>
        <v>2</v>
      </c>
      <c r="E37" s="3">
        <v>3400</v>
      </c>
      <c r="F37" s="2">
        <f>Tabela1[[#This Row],[Valor Unitário]]*E37</f>
        <v>6800</v>
      </c>
      <c r="G37" s="4" t="s">
        <v>15</v>
      </c>
      <c r="H37" s="4" t="s">
        <v>25</v>
      </c>
      <c r="I37" s="27">
        <v>46005</v>
      </c>
      <c r="J37" s="28" t="s">
        <v>46</v>
      </c>
    </row>
    <row r="38" spans="1:10" x14ac:dyDescent="0.3">
      <c r="A38" s="19">
        <v>45783</v>
      </c>
      <c r="B38" s="1" t="s">
        <v>13</v>
      </c>
      <c r="C38" s="1" t="s">
        <v>14</v>
      </c>
      <c r="D38" s="20">
        <f t="shared" si="0"/>
        <v>4.5</v>
      </c>
      <c r="E38" s="3">
        <v>750</v>
      </c>
      <c r="F38" s="2">
        <f>Tabela1[[#This Row],[Valor Unitário]]*E38</f>
        <v>3375</v>
      </c>
      <c r="G38" s="4" t="s">
        <v>7</v>
      </c>
      <c r="H38" s="4" t="s">
        <v>25</v>
      </c>
      <c r="I38" s="27">
        <v>45814</v>
      </c>
      <c r="J38" s="28" t="s">
        <v>45</v>
      </c>
    </row>
    <row r="39" spans="1:10" x14ac:dyDescent="0.3">
      <c r="A39" s="19">
        <v>45790</v>
      </c>
      <c r="B39" s="1" t="s">
        <v>13</v>
      </c>
      <c r="C39" s="1" t="s">
        <v>14</v>
      </c>
      <c r="D39" s="20">
        <f t="shared" si="0"/>
        <v>4.5</v>
      </c>
      <c r="E39" s="3">
        <v>750</v>
      </c>
      <c r="F39" s="2">
        <f>Tabela1[[#This Row],[Valor Unitário]]*E39</f>
        <v>3375</v>
      </c>
      <c r="G39" s="4" t="s">
        <v>7</v>
      </c>
      <c r="H39" s="4" t="s">
        <v>25</v>
      </c>
      <c r="I39" s="27">
        <v>45832</v>
      </c>
      <c r="J39" s="28" t="s">
        <v>46</v>
      </c>
    </row>
    <row r="40" spans="1:10" x14ac:dyDescent="0.3">
      <c r="A40" s="19">
        <v>46003</v>
      </c>
      <c r="B40" s="1" t="s">
        <v>16</v>
      </c>
      <c r="C40" s="1" t="s">
        <v>14</v>
      </c>
      <c r="D40" s="20">
        <f t="shared" si="0"/>
        <v>15.4</v>
      </c>
      <c r="E40" s="3">
        <v>900</v>
      </c>
      <c r="F40" s="2">
        <f>Tabela1[[#This Row],[Valor Unitário]]*E40</f>
        <v>13860</v>
      </c>
      <c r="G40" s="4" t="s">
        <v>17</v>
      </c>
      <c r="H40" s="4" t="s">
        <v>25</v>
      </c>
      <c r="I40" s="27">
        <v>46017</v>
      </c>
      <c r="J40" s="28" t="s">
        <v>45</v>
      </c>
    </row>
    <row r="41" spans="1:10" x14ac:dyDescent="0.3">
      <c r="A41" s="19">
        <v>46009</v>
      </c>
      <c r="B41" s="1" t="s">
        <v>16</v>
      </c>
      <c r="C41" s="1" t="s">
        <v>14</v>
      </c>
      <c r="D41" s="20">
        <f t="shared" si="0"/>
        <v>15.4</v>
      </c>
      <c r="E41" s="3">
        <v>4500</v>
      </c>
      <c r="F41" s="2">
        <f>Tabela1[[#This Row],[Valor Unitário]]*E41</f>
        <v>69300</v>
      </c>
      <c r="G41" s="4" t="s">
        <v>15</v>
      </c>
      <c r="H41" s="4" t="s">
        <v>25</v>
      </c>
      <c r="I41" s="27">
        <v>46020</v>
      </c>
      <c r="J41" s="28" t="s">
        <v>46</v>
      </c>
    </row>
    <row r="42" spans="1:10" x14ac:dyDescent="0.3">
      <c r="A42" s="19">
        <v>46017</v>
      </c>
      <c r="B42" s="1" t="s">
        <v>16</v>
      </c>
      <c r="C42" s="1" t="s">
        <v>14</v>
      </c>
      <c r="D42" s="20">
        <f t="shared" si="0"/>
        <v>15.4</v>
      </c>
      <c r="E42" s="3">
        <v>900</v>
      </c>
      <c r="F42" s="2">
        <f>Tabela1[[#This Row],[Valor Unitário]]*E42</f>
        <v>13860</v>
      </c>
      <c r="G42" s="4" t="s">
        <v>17</v>
      </c>
      <c r="H42" s="4" t="s">
        <v>25</v>
      </c>
      <c r="I42" s="27">
        <v>46021</v>
      </c>
      <c r="J42" s="28" t="s">
        <v>45</v>
      </c>
    </row>
    <row r="43" spans="1:10" x14ac:dyDescent="0.3">
      <c r="A43" s="19">
        <v>45814</v>
      </c>
      <c r="B43" s="1" t="s">
        <v>19</v>
      </c>
      <c r="C43" s="1" t="s">
        <v>14</v>
      </c>
      <c r="D43" s="20">
        <f t="shared" si="0"/>
        <v>3.5</v>
      </c>
      <c r="E43" s="3">
        <v>3500</v>
      </c>
      <c r="F43" s="2">
        <f>Tabela1[[#This Row],[Valor Unitário]]*E43</f>
        <v>12250</v>
      </c>
      <c r="G43" s="4" t="s">
        <v>15</v>
      </c>
      <c r="H43" s="4" t="s">
        <v>25</v>
      </c>
      <c r="I43" s="27">
        <v>45854</v>
      </c>
      <c r="J43" s="28" t="s">
        <v>46</v>
      </c>
    </row>
    <row r="44" spans="1:10" x14ac:dyDescent="0.3">
      <c r="A44" s="21">
        <v>45992</v>
      </c>
      <c r="B44" s="5" t="s">
        <v>10</v>
      </c>
      <c r="C44" s="5" t="s">
        <v>14</v>
      </c>
      <c r="D44" s="22">
        <f t="shared" si="0"/>
        <v>24.5</v>
      </c>
      <c r="E44" s="7">
        <v>2100</v>
      </c>
      <c r="F44" s="6">
        <f>Tabela1[[#This Row],[Valor Unitário]]*E44</f>
        <v>51450</v>
      </c>
      <c r="G44" s="8" t="s">
        <v>12</v>
      </c>
      <c r="H44" s="8" t="s">
        <v>25</v>
      </c>
      <c r="I44" s="29">
        <v>46014</v>
      </c>
      <c r="J44" s="28" t="s">
        <v>45</v>
      </c>
    </row>
  </sheetData>
  <sortState xmlns:xlrd2="http://schemas.microsoft.com/office/spreadsheetml/2017/richdata2" ref="B2:H43">
    <sortCondition ref="C2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21" sqref="C21"/>
    </sheetView>
  </sheetViews>
  <sheetFormatPr defaultRowHeight="14.4" x14ac:dyDescent="0.3"/>
  <cols>
    <col min="2" max="2" width="14.109375" customWidth="1"/>
    <col min="3" max="3" width="11" customWidth="1"/>
  </cols>
  <sheetData>
    <row r="1" spans="1:3" ht="15" thickBot="1" x14ac:dyDescent="0.35">
      <c r="A1" s="11" t="s">
        <v>26</v>
      </c>
      <c r="B1" s="11" t="s">
        <v>27</v>
      </c>
      <c r="C1" s="12" t="s">
        <v>28</v>
      </c>
    </row>
    <row r="2" spans="1:3" ht="15" thickBot="1" x14ac:dyDescent="0.35">
      <c r="A2" s="9">
        <v>1</v>
      </c>
      <c r="B2" s="9">
        <v>-3</v>
      </c>
      <c r="C2" s="10" t="s">
        <v>29</v>
      </c>
    </row>
    <row r="3" spans="1:3" ht="15" thickBot="1" x14ac:dyDescent="0.35">
      <c r="A3" s="9">
        <v>2</v>
      </c>
      <c r="B3" s="9">
        <v>-6</v>
      </c>
      <c r="C3" s="10" t="s">
        <v>30</v>
      </c>
    </row>
    <row r="4" spans="1:3" ht="15" thickBot="1" x14ac:dyDescent="0.35">
      <c r="A4" s="9">
        <v>3</v>
      </c>
      <c r="B4" s="9">
        <v>-1</v>
      </c>
      <c r="C4" s="10" t="s">
        <v>31</v>
      </c>
    </row>
    <row r="5" spans="1:3" ht="15" thickBot="1" x14ac:dyDescent="0.35">
      <c r="A5" s="9">
        <v>4</v>
      </c>
      <c r="B5" s="9">
        <v>0</v>
      </c>
      <c r="C5" s="10" t="s">
        <v>32</v>
      </c>
    </row>
    <row r="6" spans="1:3" ht="15" thickBot="1" x14ac:dyDescent="0.35">
      <c r="A6" s="9">
        <v>5</v>
      </c>
      <c r="B6" s="9">
        <v>4</v>
      </c>
      <c r="C6" s="10" t="s">
        <v>33</v>
      </c>
    </row>
    <row r="7" spans="1:3" ht="15" thickBot="1" x14ac:dyDescent="0.35">
      <c r="A7" s="9">
        <v>6</v>
      </c>
      <c r="B7" s="9">
        <v>5</v>
      </c>
      <c r="C7" s="10" t="s">
        <v>34</v>
      </c>
    </row>
    <row r="8" spans="1:3" ht="15" thickBot="1" x14ac:dyDescent="0.35">
      <c r="A8" s="9">
        <v>7</v>
      </c>
      <c r="B8" s="9">
        <v>9</v>
      </c>
      <c r="C8" s="10" t="s">
        <v>35</v>
      </c>
    </row>
    <row r="9" spans="1:3" ht="15" thickBot="1" x14ac:dyDescent="0.35">
      <c r="A9" s="9">
        <v>8</v>
      </c>
      <c r="B9" s="9">
        <v>11</v>
      </c>
      <c r="C9" s="10" t="s">
        <v>36</v>
      </c>
    </row>
    <row r="10" spans="1:3" ht="15" thickBot="1" x14ac:dyDescent="0.35">
      <c r="A10" s="9">
        <v>9</v>
      </c>
      <c r="B10" s="9">
        <v>19</v>
      </c>
      <c r="C10" s="10" t="s">
        <v>37</v>
      </c>
    </row>
    <row r="11" spans="1:3" ht="15" thickBot="1" x14ac:dyDescent="0.35">
      <c r="A11" s="9">
        <v>10</v>
      </c>
      <c r="B11" s="9">
        <v>12</v>
      </c>
      <c r="C11" s="10" t="s">
        <v>38</v>
      </c>
    </row>
    <row r="12" spans="1:3" ht="15" thickBot="1" x14ac:dyDescent="0.35">
      <c r="A12" s="9">
        <v>11</v>
      </c>
      <c r="B12" s="9">
        <v>-5</v>
      </c>
      <c r="C12" s="10" t="s">
        <v>39</v>
      </c>
    </row>
    <row r="13" spans="1:3" x14ac:dyDescent="0.3">
      <c r="A13" s="13">
        <v>12</v>
      </c>
      <c r="B13" s="13">
        <v>-6</v>
      </c>
      <c r="C13" s="14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F8C3-6B7B-4D2A-9146-55CD3B29DBED}">
  <dimension ref="A1:A44"/>
  <sheetViews>
    <sheetView topLeftCell="A19" workbookViewId="0">
      <selection activeCell="A2" sqref="A2"/>
    </sheetView>
  </sheetViews>
  <sheetFormatPr defaultRowHeight="14.4" x14ac:dyDescent="0.3"/>
  <cols>
    <col min="1" max="1" width="16" bestFit="1" customWidth="1"/>
  </cols>
  <sheetData>
    <row r="1" spans="1:1" x14ac:dyDescent="0.3">
      <c r="A1" s="23" t="s">
        <v>0</v>
      </c>
    </row>
    <row r="2" spans="1:1" x14ac:dyDescent="0.3">
      <c r="A2" s="24" t="s">
        <v>18</v>
      </c>
    </row>
    <row r="3" spans="1:1" x14ac:dyDescent="0.3">
      <c r="A3" s="1" t="s">
        <v>18</v>
      </c>
    </row>
    <row r="4" spans="1:1" x14ac:dyDescent="0.3">
      <c r="A4" s="24" t="s">
        <v>18</v>
      </c>
    </row>
    <row r="5" spans="1:1" x14ac:dyDescent="0.3">
      <c r="A5" s="24" t="s">
        <v>18</v>
      </c>
    </row>
    <row r="6" spans="1:1" x14ac:dyDescent="0.3">
      <c r="A6" s="24"/>
    </row>
    <row r="7" spans="1:1" x14ac:dyDescent="0.3">
      <c r="A7" s="1" t="s">
        <v>5</v>
      </c>
    </row>
    <row r="8" spans="1:1" x14ac:dyDescent="0.3">
      <c r="A8" s="24" t="s">
        <v>5</v>
      </c>
    </row>
    <row r="9" spans="1:1" x14ac:dyDescent="0.3">
      <c r="A9" s="1" t="s">
        <v>5</v>
      </c>
    </row>
    <row r="10" spans="1:1" x14ac:dyDescent="0.3">
      <c r="A10" s="24" t="s">
        <v>5</v>
      </c>
    </row>
    <row r="11" spans="1:1" x14ac:dyDescent="0.3">
      <c r="A11" s="1" t="s">
        <v>5</v>
      </c>
    </row>
    <row r="12" spans="1:1" x14ac:dyDescent="0.3">
      <c r="A12" s="24" t="s">
        <v>5</v>
      </c>
    </row>
    <row r="13" spans="1:1" x14ac:dyDescent="0.3">
      <c r="A13" s="1" t="s">
        <v>5</v>
      </c>
    </row>
    <row r="14" spans="1:1" x14ac:dyDescent="0.3">
      <c r="A14" s="1"/>
    </row>
    <row r="15" spans="1:1" x14ac:dyDescent="0.3">
      <c r="A15" s="1" t="s">
        <v>8</v>
      </c>
    </row>
    <row r="16" spans="1:1" x14ac:dyDescent="0.3">
      <c r="A16" s="24" t="s">
        <v>8</v>
      </c>
    </row>
    <row r="17" spans="1:1" x14ac:dyDescent="0.3">
      <c r="A17" s="1" t="s">
        <v>8</v>
      </c>
    </row>
    <row r="18" spans="1:1" x14ac:dyDescent="0.3">
      <c r="A18" s="24" t="s">
        <v>8</v>
      </c>
    </row>
    <row r="19" spans="1:1" x14ac:dyDescent="0.3">
      <c r="A19" s="1" t="s">
        <v>8</v>
      </c>
    </row>
    <row r="20" spans="1:1" x14ac:dyDescent="0.3">
      <c r="A20" s="1" t="s">
        <v>8</v>
      </c>
    </row>
    <row r="21" spans="1:1" x14ac:dyDescent="0.3">
      <c r="A21" s="24" t="s">
        <v>8</v>
      </c>
    </row>
    <row r="22" spans="1:1" x14ac:dyDescent="0.3">
      <c r="A22" s="24" t="s">
        <v>8</v>
      </c>
    </row>
    <row r="23" spans="1:1" x14ac:dyDescent="0.3">
      <c r="A23" s="1" t="s">
        <v>8</v>
      </c>
    </row>
    <row r="24" spans="1:1" x14ac:dyDescent="0.3">
      <c r="A24" s="24" t="s">
        <v>8</v>
      </c>
    </row>
    <row r="25" spans="1:1" x14ac:dyDescent="0.3">
      <c r="A25" s="1" t="s">
        <v>8</v>
      </c>
    </row>
    <row r="26" spans="1:1" x14ac:dyDescent="0.3">
      <c r="A26" s="24"/>
    </row>
    <row r="27" spans="1:1" x14ac:dyDescent="0.3">
      <c r="A27" s="1" t="s">
        <v>13</v>
      </c>
    </row>
    <row r="28" spans="1:1" x14ac:dyDescent="0.3">
      <c r="A28" s="24" t="s">
        <v>13</v>
      </c>
    </row>
    <row r="29" spans="1:1" x14ac:dyDescent="0.3">
      <c r="A29" s="1" t="s">
        <v>13</v>
      </c>
    </row>
    <row r="30" spans="1:1" x14ac:dyDescent="0.3">
      <c r="A30" s="24" t="s">
        <v>13</v>
      </c>
    </row>
    <row r="31" spans="1:1" x14ac:dyDescent="0.3">
      <c r="A31" s="1" t="s">
        <v>13</v>
      </c>
    </row>
    <row r="32" spans="1:1" x14ac:dyDescent="0.3">
      <c r="A32" s="24" t="s">
        <v>13</v>
      </c>
    </row>
    <row r="33" spans="1:1" x14ac:dyDescent="0.3">
      <c r="A33" s="1" t="s">
        <v>13</v>
      </c>
    </row>
    <row r="34" spans="1:1" x14ac:dyDescent="0.3">
      <c r="A34" s="24" t="s">
        <v>13</v>
      </c>
    </row>
    <row r="35" spans="1:1" x14ac:dyDescent="0.3">
      <c r="A35" s="1"/>
    </row>
    <row r="36" spans="1:1" x14ac:dyDescent="0.3">
      <c r="A36" s="24" t="s">
        <v>16</v>
      </c>
    </row>
    <row r="37" spans="1:1" x14ac:dyDescent="0.3">
      <c r="A37" s="24" t="s">
        <v>16</v>
      </c>
    </row>
    <row r="38" spans="1:1" x14ac:dyDescent="0.3">
      <c r="A38" s="1" t="s">
        <v>16</v>
      </c>
    </row>
    <row r="39" spans="1:1" x14ac:dyDescent="0.3">
      <c r="A39" s="24"/>
    </row>
    <row r="40" spans="1:1" x14ac:dyDescent="0.3">
      <c r="A40" s="1" t="s">
        <v>19</v>
      </c>
    </row>
    <row r="41" spans="1:1" x14ac:dyDescent="0.3">
      <c r="A41" s="1"/>
    </row>
    <row r="42" spans="1:1" x14ac:dyDescent="0.3">
      <c r="A42" s="24" t="s">
        <v>10</v>
      </c>
    </row>
    <row r="43" spans="1:1" x14ac:dyDescent="0.3">
      <c r="A43" s="1" t="s">
        <v>10</v>
      </c>
    </row>
    <row r="44" spans="1:1" ht="15" thickBot="1" x14ac:dyDescent="0.35">
      <c r="A44" s="25"/>
    </row>
  </sheetData>
  <sortState xmlns:xlrd2="http://schemas.microsoft.com/office/spreadsheetml/2017/richdata2" ref="A2:A44">
    <sortCondition ref="A1:A4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Puentes</dc:creator>
  <cp:lastModifiedBy>Marcelo Puentes</cp:lastModifiedBy>
  <dcterms:created xsi:type="dcterms:W3CDTF">2019-08-13T03:33:29Z</dcterms:created>
  <dcterms:modified xsi:type="dcterms:W3CDTF">2025-04-21T19:35:19Z</dcterms:modified>
</cp:coreProperties>
</file>